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hase 1" sheetId="1" r:id="rId1"/>
    <sheet name="Phase 2" sheetId="2" r:id="rId2"/>
    <sheet name="Seminar" sheetId="3" r:id="rId3"/>
    <sheet name="Internship " sheetId="4" r:id="rId4"/>
    <sheet name="review 1" sheetId="5" r:id="rId5"/>
    <sheet name="review 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<sst xmlns="http://schemas.openxmlformats.org/spreadsheetml/2006/main" count="1824" uniqueCount="535">
  <si>
    <t>Faculty: GURU PRASAD</t>
  </si>
  <si>
    <t>Subject:  Project Work Phase 1</t>
  </si>
  <si>
    <t>Subject Code:   18CSP77</t>
  </si>
  <si>
    <t>AY : 2023-24</t>
  </si>
  <si>
    <t>CIE ATTAINMENT</t>
  </si>
  <si>
    <t>Sr. No.</t>
  </si>
  <si>
    <t>STUDENT NAME</t>
  </si>
  <si>
    <t>USN</t>
  </si>
  <si>
    <t>Project Work Phase -1</t>
  </si>
  <si>
    <t>CO1</t>
  </si>
  <si>
    <t>CO2</t>
  </si>
  <si>
    <t>CO3</t>
  </si>
  <si>
    <t>CO4</t>
  </si>
  <si>
    <t>CO5</t>
  </si>
  <si>
    <t>CO6</t>
  </si>
  <si>
    <t>Question Number</t>
  </si>
  <si>
    <t>Review-1</t>
  </si>
  <si>
    <t>Review-2</t>
  </si>
  <si>
    <t>COs</t>
  </si>
  <si>
    <t>Scored</t>
  </si>
  <si>
    <t>Attempted</t>
  </si>
  <si>
    <t>Percentage</t>
  </si>
  <si>
    <t>Question Sub division Number</t>
  </si>
  <si>
    <t>A</t>
  </si>
  <si>
    <t>B</t>
  </si>
  <si>
    <t>C</t>
  </si>
  <si>
    <t>D</t>
  </si>
  <si>
    <t>Maximum marks</t>
  </si>
  <si>
    <t>3GN17CS350</t>
  </si>
  <si>
    <t>Ayesha Maheen</t>
  </si>
  <si>
    <t>3GN19CS006</t>
  </si>
  <si>
    <t>Askshata</t>
  </si>
  <si>
    <t>3GN20CS001</t>
  </si>
  <si>
    <t>ABDUL QADEER MAKKI</t>
  </si>
  <si>
    <t>3GN20CS002</t>
  </si>
  <si>
    <t>ABHISHEK BHARAT KOTALWAR</t>
  </si>
  <si>
    <t>3GN20CS003</t>
  </si>
  <si>
    <t>ABHISHEK</t>
  </si>
  <si>
    <t>3GN20CS004</t>
  </si>
  <si>
    <t>AJIT</t>
  </si>
  <si>
    <t>3GN20CS005</t>
  </si>
  <si>
    <t>AKSHAY MUNIGIAL</t>
  </si>
  <si>
    <t>3GN20CS006</t>
  </si>
  <si>
    <t>ALYOUS PAUL</t>
  </si>
  <si>
    <t>3GN20CS007</t>
  </si>
  <si>
    <t>ANASUYA</t>
  </si>
  <si>
    <t>3GN20CS008</t>
  </si>
  <si>
    <t>ANKITA PATIL</t>
  </si>
  <si>
    <t>3GN20CS009</t>
  </si>
  <si>
    <t>ANNAPURNA</t>
  </si>
  <si>
    <t>3GN20CS011</t>
  </si>
  <si>
    <t>AISHWARYA</t>
  </si>
  <si>
    <t>3GN20CS012</t>
  </si>
  <si>
    <t>ASHWINI</t>
  </si>
  <si>
    <t>3GN20CS013</t>
  </si>
  <si>
    <t>3GN20CS014</t>
  </si>
  <si>
    <t>ATMALING HUNJE</t>
  </si>
  <si>
    <t>3GN20CS015</t>
  </si>
  <si>
    <t>BALAJI PATIL</t>
  </si>
  <si>
    <t>3GN20CS016</t>
  </si>
  <si>
    <t>BASAWA PRASAD</t>
  </si>
  <si>
    <t>3GN20CS017</t>
  </si>
  <si>
    <t>BHAGYA BIDARKAR</t>
  </si>
  <si>
    <t>3GN20CS018</t>
  </si>
  <si>
    <t>BHAGYA RAKSHALE</t>
  </si>
  <si>
    <t>3GN20CS019</t>
  </si>
  <si>
    <t>VAIBHAV BIRADAR</t>
  </si>
  <si>
    <t>3GN20CS020</t>
  </si>
  <si>
    <t>RISHIKESH CHAUDHARY</t>
  </si>
  <si>
    <t>3GN20CS021</t>
  </si>
  <si>
    <t>CHETANA</t>
  </si>
  <si>
    <t>3GN20CS022</t>
  </si>
  <si>
    <t>Daniel</t>
  </si>
  <si>
    <t>3GN20CS023</t>
  </si>
  <si>
    <t>DEEPAK</t>
  </si>
  <si>
    <t>3GN20CS024</t>
  </si>
  <si>
    <t>DEEPIKA</t>
  </si>
  <si>
    <t>3GN20CS025</t>
  </si>
  <si>
    <t>DIKSHA</t>
  </si>
  <si>
    <t>3GN20CS027</t>
  </si>
  <si>
    <t>GURUNATH GODHEPURGE</t>
  </si>
  <si>
    <t>3GN20CS028</t>
  </si>
  <si>
    <t>JAI CHANDRA SWAMY</t>
  </si>
  <si>
    <t>3GN20CS030</t>
  </si>
  <si>
    <t>KAVYANJALI</t>
  </si>
  <si>
    <t>3GN20CS031</t>
  </si>
  <si>
    <t>KRUTIKA</t>
  </si>
  <si>
    <t>3GN20CS032</t>
  </si>
  <si>
    <t>M.VACHANA</t>
  </si>
  <si>
    <t>3GN20CS033</t>
  </si>
  <si>
    <t>MAHADEVI</t>
  </si>
  <si>
    <t>3GN20CS034</t>
  </si>
  <si>
    <t>MAHALAXMI</t>
  </si>
  <si>
    <t>3GN20CS035</t>
  </si>
  <si>
    <t>MAHREEN FATIMA</t>
  </si>
  <si>
    <t>3GN20CS036</t>
  </si>
  <si>
    <t>MALLIKARJUN</t>
  </si>
  <si>
    <t>3GN20CS037</t>
  </si>
  <si>
    <t>MANJAPPA</t>
  </si>
  <si>
    <t>3GN20CS038</t>
  </si>
  <si>
    <t>MD AFNAN KHAN</t>
  </si>
  <si>
    <t>3GN20CS039</t>
  </si>
  <si>
    <t>MD AHMED OSMAN</t>
  </si>
  <si>
    <t>3GN20CS040</t>
  </si>
  <si>
    <t>Md Junaid Ali</t>
  </si>
  <si>
    <t>3GN20CS041</t>
  </si>
  <si>
    <t>MD SHARIF UDDIN</t>
  </si>
  <si>
    <t>3GN20CS042</t>
  </si>
  <si>
    <t>MD SOHAIL AHMED</t>
  </si>
  <si>
    <t>3GN20CS043</t>
  </si>
  <si>
    <t>MD. TOUSIF</t>
  </si>
  <si>
    <t>3GN20CS044</t>
  </si>
  <si>
    <t>MEER HYDER ALI</t>
  </si>
  <si>
    <t>3GN20CS045</t>
  </si>
  <si>
    <t>MIFZALA NIDA</t>
  </si>
  <si>
    <t>3GN20CS046</t>
  </si>
  <si>
    <t>MOHAMMAD KASHIF AHTEASHAM</t>
  </si>
  <si>
    <t>3GN20CS047</t>
  </si>
  <si>
    <t>Farhan</t>
  </si>
  <si>
    <t>3GN20CS048</t>
  </si>
  <si>
    <t>MOHAMMED IBADUDDIN</t>
  </si>
  <si>
    <t>3GN20CS049</t>
  </si>
  <si>
    <t>MOHAMMED IDREES AHMED</t>
  </si>
  <si>
    <t>3GN20CS050</t>
  </si>
  <si>
    <t>MOHAMMED MOUZAM IMROZ</t>
  </si>
  <si>
    <t>3GN20CS051</t>
  </si>
  <si>
    <t>Mohammed Rouman</t>
  </si>
  <si>
    <t>3GN20CS052</t>
  </si>
  <si>
    <t>MOHAMMED WASEEM PARVEZ</t>
  </si>
  <si>
    <t>3GN20CS053</t>
  </si>
  <si>
    <t>Mohammed Zeeshan</t>
  </si>
  <si>
    <t>3GN20CS054</t>
  </si>
  <si>
    <t>MOHD IMRAN</t>
  </si>
  <si>
    <t>3GN20CS055</t>
  </si>
  <si>
    <t>MUFRREH FATIMA</t>
  </si>
  <si>
    <t>3GN20CS056</t>
  </si>
  <si>
    <t>NAGESH GOUR</t>
  </si>
  <si>
    <t>3GN20CS057</t>
  </si>
  <si>
    <t>NAGRAJ</t>
  </si>
  <si>
    <t>3GN20CS058</t>
  </si>
  <si>
    <t>Namratha</t>
  </si>
  <si>
    <t>3GN20CS059</t>
  </si>
  <si>
    <t>Neha</t>
  </si>
  <si>
    <t>3GN20CS060</t>
  </si>
  <si>
    <t>NIBANDHINI KONDI</t>
  </si>
  <si>
    <t>3GN20CS061</t>
  </si>
  <si>
    <t>NIKITA YANAGONDE</t>
  </si>
  <si>
    <t>3GN20CS062</t>
  </si>
  <si>
    <t>NIVEDITA TELANG</t>
  </si>
  <si>
    <t>3GN20CS063</t>
  </si>
  <si>
    <t>NOOREEN BEGUM</t>
  </si>
  <si>
    <t>3GN20CS064</t>
  </si>
  <si>
    <t>Pavan M</t>
  </si>
  <si>
    <t>3GN20CS065</t>
  </si>
  <si>
    <t>Prerena</t>
  </si>
  <si>
    <t>3GN20CS066</t>
  </si>
  <si>
    <t>Priya</t>
  </si>
  <si>
    <t>3GN20CS067</t>
  </si>
  <si>
    <t>Priyanka</t>
  </si>
  <si>
    <t>3GN20CS069</t>
  </si>
  <si>
    <t>Quba Natish</t>
  </si>
  <si>
    <t>3GN20CS070</t>
  </si>
  <si>
    <t>Rakshitha Gadgi</t>
  </si>
  <si>
    <t>3GN20CS071</t>
  </si>
  <si>
    <t>Nikhitha</t>
  </si>
  <si>
    <t>3GN20CS072</t>
  </si>
  <si>
    <t>Renuka S</t>
  </si>
  <si>
    <t>3GN20CS073</t>
  </si>
  <si>
    <t>RICHA K</t>
  </si>
  <si>
    <t>3GN20CS074</t>
  </si>
  <si>
    <t>Rohini P</t>
  </si>
  <si>
    <t>3GN20CS075</t>
  </si>
  <si>
    <t>Rohit</t>
  </si>
  <si>
    <t>3GN20CS076</t>
  </si>
  <si>
    <t>SK TAZIM</t>
  </si>
  <si>
    <t>3GN20CS077</t>
  </si>
  <si>
    <t>Sachidanand</t>
  </si>
  <si>
    <t>3GN20CS078</t>
  </si>
  <si>
    <t>Sadiya Nooreen</t>
  </si>
  <si>
    <t>3GN20CS079</t>
  </si>
  <si>
    <t>Sahrish Begum</t>
  </si>
  <si>
    <t>3GN20CS080</t>
  </si>
  <si>
    <t>Saiprasad</t>
  </si>
  <si>
    <t>3GN20CS081</t>
  </si>
  <si>
    <t>samra Errum</t>
  </si>
  <si>
    <t>3GN20CS082</t>
  </si>
  <si>
    <t>SANA ANJUM</t>
  </si>
  <si>
    <t>3GN20CS083</t>
  </si>
  <si>
    <t>Sandhya Rani</t>
  </si>
  <si>
    <t>3GN20CS084</t>
  </si>
  <si>
    <t>Sankalp</t>
  </si>
  <si>
    <t>3GN20CS085</t>
  </si>
  <si>
    <t xml:space="preserve">Satyajeet </t>
  </si>
  <si>
    <t>3GN20CS086</t>
  </si>
  <si>
    <t>Shaik Imran Tausif</t>
  </si>
  <si>
    <t>3GN20CS087</t>
  </si>
  <si>
    <t>Shaik Junaid</t>
  </si>
  <si>
    <t>3GN20CS088</t>
  </si>
  <si>
    <t>Khaleemullah</t>
  </si>
  <si>
    <t>3GN20CS089</t>
  </si>
  <si>
    <t xml:space="preserve">Shalini </t>
  </si>
  <si>
    <t>3GN20CS090</t>
  </si>
  <si>
    <t>Shambhavi</t>
  </si>
  <si>
    <t>3GN20CS091</t>
  </si>
  <si>
    <t>Sheetal</t>
  </si>
  <si>
    <t>3GN20CS092</t>
  </si>
  <si>
    <t>Shreesha</t>
  </si>
  <si>
    <t>3GN20CS093</t>
  </si>
  <si>
    <t>Shrikanth T</t>
  </si>
  <si>
    <t>3GN20CS094</t>
  </si>
  <si>
    <t>Shruti</t>
  </si>
  <si>
    <t>3GN20CS095</t>
  </si>
  <si>
    <t>Sneha</t>
  </si>
  <si>
    <t>3GN20CS096</t>
  </si>
  <si>
    <t>Sneha C</t>
  </si>
  <si>
    <t>3GN20CS097</t>
  </si>
  <si>
    <t>Srushti P</t>
  </si>
  <si>
    <t>3GN20CS098</t>
  </si>
  <si>
    <t>Suhani</t>
  </si>
  <si>
    <t>3GN20CS099</t>
  </si>
  <si>
    <t>Sujata Lakka</t>
  </si>
  <si>
    <t>3GN20CS100</t>
  </si>
  <si>
    <t>Sunita B</t>
  </si>
  <si>
    <t>3GN20CS101</t>
  </si>
  <si>
    <t>Sushma Patil</t>
  </si>
  <si>
    <t>3GN20CS102</t>
  </si>
  <si>
    <t>Suvasini</t>
  </si>
  <si>
    <t>3GN20CS103</t>
  </si>
  <si>
    <t>Swathi</t>
  </si>
  <si>
    <t>3GN20CS104</t>
  </si>
  <si>
    <t>SWATI</t>
  </si>
  <si>
    <t>3GN20CS105</t>
  </si>
  <si>
    <t>Swetha</t>
  </si>
  <si>
    <t>3GN20CS106</t>
  </si>
  <si>
    <t>Syed Adnan</t>
  </si>
  <si>
    <t>3GN20CS107</t>
  </si>
  <si>
    <t>Syed Farhan</t>
  </si>
  <si>
    <t>3GN20CS108</t>
  </si>
  <si>
    <t>Syed Inamul Haque</t>
  </si>
  <si>
    <t>3GN20CS110</t>
  </si>
  <si>
    <t>Syeda Sofia Mujeer</t>
  </si>
  <si>
    <t>3GN20CS111</t>
  </si>
  <si>
    <t>Tabeeta</t>
  </si>
  <si>
    <t>3GN20CS112</t>
  </si>
  <si>
    <t>Tasmiya fatima</t>
  </si>
  <si>
    <t>3GN20CS113</t>
  </si>
  <si>
    <t>Touqer Fatima</t>
  </si>
  <si>
    <t>3GN20CS114</t>
  </si>
  <si>
    <t>Tushar</t>
  </si>
  <si>
    <t>3GN20CS115</t>
  </si>
  <si>
    <t>Vaishnavi B</t>
  </si>
  <si>
    <t>3GN20CS116</t>
  </si>
  <si>
    <t>Vaishnavi G</t>
  </si>
  <si>
    <t>3GN20CS117</t>
  </si>
  <si>
    <t>Vaishnavi</t>
  </si>
  <si>
    <t>3GN20CS118</t>
  </si>
  <si>
    <t>3GN20CS119</t>
  </si>
  <si>
    <t>Vaishnavi K</t>
  </si>
  <si>
    <t>3GN20CS120</t>
  </si>
  <si>
    <t>3GN20CS121</t>
  </si>
  <si>
    <t>Veeresh</t>
  </si>
  <si>
    <t>3GN20CS122</t>
  </si>
  <si>
    <t xml:space="preserve">Vikas </t>
  </si>
  <si>
    <t>3GN20CS123</t>
  </si>
  <si>
    <t>Vinod</t>
  </si>
  <si>
    <t>3GN20CS124</t>
  </si>
  <si>
    <t>Vishal</t>
  </si>
  <si>
    <t>3GN20CS125</t>
  </si>
  <si>
    <t>3GN20CS126</t>
  </si>
  <si>
    <t>Syed Junaid Ali</t>
  </si>
  <si>
    <t>3GN20CS400</t>
  </si>
  <si>
    <t>Meena</t>
  </si>
  <si>
    <t>3GN20CS401</t>
  </si>
  <si>
    <t>Rani</t>
  </si>
  <si>
    <t>3GN19CS115</t>
  </si>
  <si>
    <t>VAISHNAVI KATHARE</t>
  </si>
  <si>
    <t>3GN19CS116</t>
  </si>
  <si>
    <t>VAISHNAVI .</t>
  </si>
  <si>
    <t>3GN19CS117</t>
  </si>
  <si>
    <t>VARSHITA VANGAPALLI</t>
  </si>
  <si>
    <t>3gn19CS118</t>
  </si>
  <si>
    <t>VIJAYLAKSHMI BAI</t>
  </si>
  <si>
    <t>3GN19CS119</t>
  </si>
  <si>
    <t>VILAS BIRADAR</t>
  </si>
  <si>
    <t>3GN19CS120</t>
  </si>
  <si>
    <t>VINAY</t>
  </si>
  <si>
    <t>3GN19CS121</t>
  </si>
  <si>
    <t>VINAY KUMAR S. JABNOOR</t>
  </si>
  <si>
    <t>3GN19CS122</t>
  </si>
  <si>
    <t>ZEENATH FATIMA</t>
  </si>
  <si>
    <t>3GN19CS123</t>
  </si>
  <si>
    <t>DARSHAN RAMPURE</t>
  </si>
  <si>
    <t>No of students appeared</t>
  </si>
  <si>
    <t>No of students more than threshhold of 45%</t>
  </si>
  <si>
    <t>CO attainment</t>
  </si>
  <si>
    <t>CO</t>
  </si>
  <si>
    <t>CIE</t>
  </si>
  <si>
    <t>Average</t>
  </si>
  <si>
    <t xml:space="preserve">Outline the task of problem identification and formulation for project work by interpreting  literature survey on the Civil Engineering selected for project  </t>
  </si>
  <si>
    <t xml:space="preserve">Plan and  develop concepts and identify methodologies to design solution for complex Civil engineering problem focusing on forecasting of project cost, time lines, quality, safety, environmental and ethical issues </t>
  </si>
  <si>
    <t xml:space="preserve">Prepare a well organized and compiled project report consisting of problem definition, literature review, methodology and expected outcomes </t>
  </si>
  <si>
    <t>Communicate technical results, information and conclusions to others by means of formal presentations and a printed project report</t>
  </si>
  <si>
    <t>Work in groups to promote effective communication, team spirit and leadership quality in a planned and organized manner.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</si>
  <si>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</si>
  <si>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</si>
  <si>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</si>
  <si>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</si>
  <si>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</si>
  <si>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</si>
  <si>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</si>
  <si>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</si>
  <si>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</si>
  <si>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</si>
  <si>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</si>
  <si>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</si>
  <si>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</si>
  <si>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</si>
  <si>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</si>
  <si>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AVERAGE</t>
  </si>
  <si>
    <t>Direct</t>
  </si>
  <si>
    <t>Faculty:  GURU PRASAD</t>
  </si>
  <si>
    <t>Subject:  Project Work Phase 2</t>
  </si>
  <si>
    <t>Subject Code:   18CS85</t>
  </si>
  <si>
    <t>Project Phase -2</t>
  </si>
  <si>
    <t>SEE</t>
  </si>
  <si>
    <t>E</t>
  </si>
  <si>
    <t>Formulate and design alternate solutions using suitable technology and algorithm and carry out operational, technical, behavioral, ethical and financial feasibility of solutions.</t>
  </si>
  <si>
    <t>Utilize modern concepts, techniques, tools and standards, best engineering practices to implement solutions and maintain them.</t>
  </si>
  <si>
    <t xml:space="preserve">Analyze and interpret the experimental outcome by Conducting investigation and testing to draw valid conclusion. </t>
  </si>
  <si>
    <t>Faculty:  GNDEC</t>
  </si>
  <si>
    <t>Subject:  Seminar on current trends in Engineering
and Technology</t>
  </si>
  <si>
    <t>Subject Code:   15CV</t>
  </si>
  <si>
    <t>AY : 2016-17</t>
  </si>
  <si>
    <t xml:space="preserve"> Seminar</t>
  </si>
  <si>
    <t>ABZAL</t>
  </si>
  <si>
    <t>3GN16CV003</t>
  </si>
  <si>
    <t>ALI BIN AYED JABRI</t>
  </si>
  <si>
    <t>3GN16CV005</t>
  </si>
  <si>
    <t>AMBIKA</t>
  </si>
  <si>
    <t>3GN16CV008</t>
  </si>
  <si>
    <t>ASHIRWADA</t>
  </si>
  <si>
    <t>3GN16CV011</t>
  </si>
  <si>
    <t>AVINASH</t>
  </si>
  <si>
    <t>3GN16CV013</t>
  </si>
  <si>
    <t>B SACHHIN</t>
  </si>
  <si>
    <t>3GN16CV014</t>
  </si>
  <si>
    <t>BASWANJALI PATIL</t>
  </si>
  <si>
    <t>3GN16CV015</t>
  </si>
  <si>
    <t>BHUJBAL MARUTHI LAXMAN</t>
  </si>
  <si>
    <t>3GN16CV018</t>
  </si>
  <si>
    <t>CHAITANYA</t>
  </si>
  <si>
    <t>3GN16CV019</t>
  </si>
  <si>
    <t>JABER PATEL</t>
  </si>
  <si>
    <t>3GN16CV023</t>
  </si>
  <si>
    <t>JYOTI BIRADAR</t>
  </si>
  <si>
    <t>3GN16CV025</t>
  </si>
  <si>
    <t>KAVERI</t>
  </si>
  <si>
    <t>3GN16CV027</t>
  </si>
  <si>
    <t>KIRANKUMAR</t>
  </si>
  <si>
    <t>3GN16CV028</t>
  </si>
  <si>
    <t>KOYALE SHITAL BHARAT</t>
  </si>
  <si>
    <t>3GN16CV029</t>
  </si>
  <si>
    <t>LIMRAJ AULE</t>
  </si>
  <si>
    <t>3GN16CV030</t>
  </si>
  <si>
    <t>M.A.FAIZAN</t>
  </si>
  <si>
    <t>3GN16CV032</t>
  </si>
  <si>
    <t>MALLIKARJUN BIRADAR</t>
  </si>
  <si>
    <t>3GN16CV034</t>
  </si>
  <si>
    <t>MANASI  PATIL</t>
  </si>
  <si>
    <t>3GN16CV035</t>
  </si>
  <si>
    <t>MD AMER</t>
  </si>
  <si>
    <t>3GN16CV037</t>
  </si>
  <si>
    <t>MD AWES SHADAB</t>
  </si>
  <si>
    <t>3GN16CV039</t>
  </si>
  <si>
    <t>MD FARAZ HUSSAIN</t>
  </si>
  <si>
    <t>3GN16CV041</t>
  </si>
  <si>
    <t>MD HUZAIFA QURESHI</t>
  </si>
  <si>
    <t>3GN16CV043</t>
  </si>
  <si>
    <t>MD KASHIF PARVEZ</t>
  </si>
  <si>
    <t>3GN16CV045</t>
  </si>
  <si>
    <t>MD SALAHUDDIN</t>
  </si>
  <si>
    <t>3GN16CV048</t>
  </si>
  <si>
    <t>MD SHAHBAAZ AHMED</t>
  </si>
  <si>
    <t>3GN16CV049</t>
  </si>
  <si>
    <t>MD SUFIYANUDDIN</t>
  </si>
  <si>
    <t>3GN16CV051</t>
  </si>
  <si>
    <t>MD. SUHAIL KHAN</t>
  </si>
  <si>
    <t>3GN16CV052</t>
  </si>
  <si>
    <t>MD UBAID AHMED</t>
  </si>
  <si>
    <t>3GN16CV053</t>
  </si>
  <si>
    <t>MD. ZUBAIR KHAN</t>
  </si>
  <si>
    <t>3GN16CV054</t>
  </si>
  <si>
    <t>MOHHAMED KASHIF ABDULLAH</t>
  </si>
  <si>
    <t>3GN16CV056</t>
  </si>
  <si>
    <t>MOHAMMED ABDUL YOUNUS</t>
  </si>
  <si>
    <t>3GN16CV057</t>
  </si>
  <si>
    <t>MOHAMMED AMAIR</t>
  </si>
  <si>
    <t>3GN16CV058</t>
  </si>
  <si>
    <t>MOHAMMED ASIF ALI</t>
  </si>
  <si>
    <t>3GN16CV059</t>
  </si>
  <si>
    <t>Mohammed Ismail Ul Haq</t>
  </si>
  <si>
    <t>3GN16CV060</t>
  </si>
  <si>
    <t>MOHAMMED RIZWANUDDIN</t>
  </si>
  <si>
    <t>3GN16CV062</t>
  </si>
  <si>
    <t>MOHAMMED TARIQ NOUMAN</t>
  </si>
  <si>
    <t>3GN16CV063</t>
  </si>
  <si>
    <t>MOHD ASHFAQ AHMED</t>
  </si>
  <si>
    <t>3GN16CV065</t>
  </si>
  <si>
    <t xml:space="preserve"> MOHD IRFAN AHMED KHAN</t>
  </si>
  <si>
    <t>3GN16CV067</t>
  </si>
  <si>
    <t>MOHD SOHEL TAMBALI</t>
  </si>
  <si>
    <t>3GN16CV068</t>
  </si>
  <si>
    <t>N. PALLAVI</t>
  </si>
  <si>
    <t>3GN16CV069</t>
  </si>
  <si>
    <t>NITISH BIRADAR</t>
  </si>
  <si>
    <t>3GN16CV074</t>
  </si>
  <si>
    <t>P BHAVANI</t>
  </si>
  <si>
    <t>3GN16CV075</t>
  </si>
  <si>
    <t>PALLAVI</t>
  </si>
  <si>
    <t>3GN16CV076</t>
  </si>
  <si>
    <t>PANCHAL KIRAN</t>
  </si>
  <si>
    <t>3GN16CV077</t>
  </si>
  <si>
    <t>PAVAN</t>
  </si>
  <si>
    <t>3GN16CV078</t>
  </si>
  <si>
    <t>POOJA</t>
  </si>
  <si>
    <t>3GN16CV080</t>
  </si>
  <si>
    <t>PRAMOD</t>
  </si>
  <si>
    <t>3GN16CV081</t>
  </si>
  <si>
    <t>PRASANNAKUMAR</t>
  </si>
  <si>
    <t>3GN16CV082</t>
  </si>
  <si>
    <t>PRASHANTH</t>
  </si>
  <si>
    <t>3GN16CV083</t>
  </si>
  <si>
    <t>PRATIKSHA</t>
  </si>
  <si>
    <t>3GN16CV084</t>
  </si>
  <si>
    <t>PREET TURKAY</t>
  </si>
  <si>
    <t>3GN16CV085</t>
  </si>
  <si>
    <t>PRIYANKA</t>
  </si>
  <si>
    <t>3GN16CV086</t>
  </si>
  <si>
    <t>RACHAPPA</t>
  </si>
  <si>
    <t>3GN16CV087</t>
  </si>
  <si>
    <t>RAGHAVENDRA</t>
  </si>
  <si>
    <t>3GN16CV088</t>
  </si>
  <si>
    <t>RAM RATHOD</t>
  </si>
  <si>
    <t>3GN16CV091</t>
  </si>
  <si>
    <t>RAVIKIRAN</t>
  </si>
  <si>
    <t>3GN16CV092</t>
  </si>
  <si>
    <t>Riayaz Ur Rahman</t>
  </si>
  <si>
    <t>3GN16CV094</t>
  </si>
  <si>
    <t>SANDHYA YAMME</t>
  </si>
  <si>
    <t>3GN16CV098</t>
  </si>
  <si>
    <t>SANGAMESH</t>
  </si>
  <si>
    <t>3GN16CV099</t>
  </si>
  <si>
    <t>SAYYAD HUSSAIN</t>
  </si>
  <si>
    <t>3GN16CV100</t>
  </si>
  <si>
    <t>SHIVANAND</t>
  </si>
  <si>
    <t>3GN16CV102</t>
  </si>
  <si>
    <t>SHIVASHANKAR</t>
  </si>
  <si>
    <t>3GN16CV103</t>
  </si>
  <si>
    <t>SHIVSHANKAR</t>
  </si>
  <si>
    <t>3GN16CV104</t>
  </si>
  <si>
    <t>SHRIKANT YADAV</t>
  </si>
  <si>
    <t>3GN16CV106</t>
  </si>
  <si>
    <t>SIDDESHWAR SHETKAR</t>
  </si>
  <si>
    <t>3GN16CV107</t>
  </si>
  <si>
    <t>SINDUJA R</t>
  </si>
  <si>
    <t>3GN16CV108</t>
  </si>
  <si>
    <t>SMITHA</t>
  </si>
  <si>
    <t>3GN16CV109</t>
  </si>
  <si>
    <t>SYED NIZAM UDDIN</t>
  </si>
  <si>
    <t>3GN16CV114</t>
  </si>
  <si>
    <t>SYED REHAN QUADRI</t>
  </si>
  <si>
    <t>3GN16CV115</t>
  </si>
  <si>
    <t>VARUN</t>
  </si>
  <si>
    <t>3GN16CV116</t>
  </si>
  <si>
    <t>VINAYAK BIRADAR</t>
  </si>
  <si>
    <t>3GN16CV117</t>
  </si>
  <si>
    <t>VISHAL</t>
  </si>
  <si>
    <t>3GN16CV118</t>
  </si>
  <si>
    <t>YASER ARAFAT</t>
  </si>
  <si>
    <t>3GN16CV119</t>
  </si>
  <si>
    <t>3GN17CV400</t>
  </si>
  <si>
    <t>BASVAKUMAR</t>
  </si>
  <si>
    <t>3GN17CV402</t>
  </si>
  <si>
    <t>MA SUJAHEED</t>
  </si>
  <si>
    <t>3GN17CV403</t>
  </si>
  <si>
    <t>MAHADEV</t>
  </si>
  <si>
    <t>3GN17CV404</t>
  </si>
  <si>
    <t>MAHADEVREDDY</t>
  </si>
  <si>
    <t>3GN17CV405</t>
  </si>
  <si>
    <t>MD IMRAN</t>
  </si>
  <si>
    <t>3GN17CV406</t>
  </si>
  <si>
    <t>MOHD. UBAID AHMED</t>
  </si>
  <si>
    <t>3GN17CV408</t>
  </si>
  <si>
    <t>NIVEDITA</t>
  </si>
  <si>
    <t>3GN17CV409</t>
  </si>
  <si>
    <t>RAHUL</t>
  </si>
  <si>
    <t>3GN17CV410</t>
  </si>
  <si>
    <t>RAKESH</t>
  </si>
  <si>
    <t>3GN17CV411</t>
  </si>
  <si>
    <t>SACHINA</t>
  </si>
  <si>
    <t>3GN17CV412</t>
  </si>
  <si>
    <t>SACHINKUMAR</t>
  </si>
  <si>
    <t>3GN17CV413</t>
  </si>
  <si>
    <t>SHAM</t>
  </si>
  <si>
    <t>3GN17CV414</t>
  </si>
  <si>
    <t>SHUGUFTA  ALAMI</t>
  </si>
  <si>
    <t>3GN17CV415</t>
  </si>
  <si>
    <t>SYED ROMAN HUSSAIN</t>
  </si>
  <si>
    <t>3GN17CV417</t>
  </si>
  <si>
    <t>SYED SABEER ALI</t>
  </si>
  <si>
    <t>3GN17CV418</t>
  </si>
  <si>
    <t>VIJAYKUMAR</t>
  </si>
  <si>
    <t>3GN17CV419</t>
  </si>
  <si>
    <t>KUPRENDRA</t>
  </si>
  <si>
    <t>3GN17CV420</t>
  </si>
  <si>
    <t>MOHAMMED ABUZAR ASHFAQ</t>
  </si>
  <si>
    <t>3GN17CV421</t>
  </si>
  <si>
    <t>SAGARIKA</t>
  </si>
  <si>
    <t>3GN17CV422</t>
  </si>
  <si>
    <t>GANIE ZADA OVAIS</t>
  </si>
  <si>
    <t>3GN17CV423</t>
  </si>
  <si>
    <t xml:space="preserve">Identify and select significant seminar topics of his/her interest in the relevant area of research or practice or focusing on industrial and societal needs.  </t>
  </si>
  <si>
    <t>Carry out literature survey of relevant area and categorize them in systematic manner.</t>
  </si>
  <si>
    <t>Summarize information on the topic to write a comprehensive report.</t>
  </si>
  <si>
    <t>Prepare and present information in suitable ICT format and answer to the queries raised on the topic.</t>
  </si>
  <si>
    <t>Subject:  SAMPLE SHEET for internship</t>
  </si>
  <si>
    <t>Internship</t>
  </si>
  <si>
    <t>Review</t>
  </si>
  <si>
    <t>Apply the engineering principles to analyze and investigate real world practices to solve problems.</t>
  </si>
  <si>
    <t xml:space="preserve">Apply modern tools to solve real world problems. </t>
  </si>
  <si>
    <t>Inculcate the professional ethics and behavior in industrial environment.</t>
  </si>
  <si>
    <t>Communicate engineering solution effectively through presentation and report writing</t>
  </si>
  <si>
    <t xml:space="preserve">Actual </t>
  </si>
  <si>
    <t>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</si>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</sst>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40">
    <font>
      <sz val="10"/>
      <name val="Arial"/>
      <charset val="134"/>
    </font>
    <font>
      <sz val="12"/>
      <color rgb="FF000000"/>
      <name val="Verdana"/>
      <charset val="134"/>
    </font>
    <font>
      <sz val="12"/>
      <color rgb="FF000000"/>
      <name val="Times New Roman"/>
      <charset val="134"/>
    </font>
    <font>
      <sz val="12"/>
      <color rgb="FF000000"/>
      <name val="Arial"/>
      <charset val="134"/>
    </font>
    <font>
      <sz val="12"/>
      <color rgb="FF333333"/>
      <name val="Times New Roman"/>
      <charset val="134"/>
    </font>
    <font>
      <sz val="12"/>
      <name val="Verdana"/>
      <charset val="134"/>
    </font>
    <font>
      <sz val="12"/>
      <color rgb="FF9C0006"/>
      <name val="Verdana"/>
      <charset val="134"/>
    </font>
    <font>
      <b/>
      <sz val="12"/>
      <color rgb="FF000000"/>
      <name val="Arial"/>
      <charset val="134"/>
    </font>
    <font>
      <sz val="10"/>
      <color rgb="FF000000"/>
      <name val="Times New Roman"/>
      <charset val="134"/>
    </font>
    <font>
      <b/>
      <sz val="12"/>
      <color rgb="FF000000"/>
      <name val="Verdana"/>
      <charset val="134"/>
    </font>
    <font>
      <sz val="12"/>
      <color rgb="FFFF0000"/>
      <name val="Verdana"/>
      <charset val="134"/>
    </font>
    <font>
      <sz val="12"/>
      <color rgb="FF1E4E79"/>
      <name val="Verdana"/>
      <charset val="134"/>
    </font>
    <font>
      <sz val="8"/>
      <color rgb="FF000000"/>
      <name val="Verdana"/>
      <charset val="134"/>
    </font>
    <font>
      <b/>
      <sz val="8"/>
      <color rgb="FF000000"/>
      <name val="Verdana"/>
      <charset val="134"/>
    </font>
    <font>
      <sz val="8"/>
      <name val="Verdana"/>
      <charset val="134"/>
    </font>
    <font>
      <sz val="8"/>
      <color rgb="FF9C0006"/>
      <name val="Verdana"/>
      <charset val="134"/>
    </font>
    <font>
      <sz val="8"/>
      <color rgb="FFFF0000"/>
      <name val="Verdana"/>
      <charset val="134"/>
    </font>
    <font>
      <sz val="8"/>
      <color rgb="FF1E4E79"/>
      <name val="Verdana"/>
      <charset val="134"/>
    </font>
    <font>
      <sz val="12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47BEC6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79D692"/>
        <bgColor rgb="FFBFBFBF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9D6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8" fontId="20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13" borderId="3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4" borderId="33" applyNumberFormat="0" applyAlignment="0" applyProtection="0">
      <alignment vertical="center"/>
    </xf>
    <xf numFmtId="0" fontId="30" fillId="15" borderId="34" applyNumberFormat="0" applyAlignment="0" applyProtection="0">
      <alignment vertical="center"/>
    </xf>
    <xf numFmtId="0" fontId="31" fillId="15" borderId="33" applyNumberFormat="0" applyAlignment="0" applyProtection="0">
      <alignment vertical="center"/>
    </xf>
    <xf numFmtId="0" fontId="32" fillId="16" borderId="35" applyNumberFormat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34" fillId="0" borderId="37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19" fillId="0" borderId="0">
      <protection locked="0"/>
    </xf>
  </cellStyleXfs>
  <cellXfs count="263">
    <xf numFmtId="0" fontId="0" fillId="0" borderId="0" xfId="0">
      <alignment vertical="center"/>
    </xf>
    <xf numFmtId="2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Border="1" applyAlignment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4" fillId="0" borderId="3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/>
    </xf>
    <xf numFmtId="0" fontId="5" fillId="0" borderId="16" xfId="0" applyFont="1" applyBorder="1" applyAlignment="1"/>
    <xf numFmtId="0" fontId="1" fillId="6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/>
    <xf numFmtId="0" fontId="5" fillId="7" borderId="12" xfId="0" applyFont="1" applyFill="1" applyBorder="1" applyAlignment="1"/>
    <xf numFmtId="0" fontId="1" fillId="8" borderId="6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5" fillId="7" borderId="17" xfId="0" applyFont="1" applyFill="1" applyBorder="1" applyAlignment="1"/>
    <xf numFmtId="0" fontId="1" fillId="8" borderId="5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horizontal="center" vertical="top"/>
    </xf>
    <xf numFmtId="1" fontId="1" fillId="0" borderId="18" xfId="0" applyNumberFormat="1" applyFont="1" applyBorder="1" applyAlignment="1">
      <alignment horizontal="left" vertical="center"/>
    </xf>
    <xf numFmtId="1" fontId="1" fillId="0" borderId="6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18" xfId="0" applyNumberFormat="1" applyFont="1" applyBorder="1" applyAlignment="1">
      <alignment horizontal="left" vertical="center"/>
    </xf>
    <xf numFmtId="2" fontId="1" fillId="0" borderId="20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2" fontId="9" fillId="7" borderId="6" xfId="0" applyNumberFormat="1" applyFont="1" applyFill="1" applyBorder="1" applyAlignment="1">
      <alignment horizontal="center" vertical="center"/>
    </xf>
    <xf numFmtId="2" fontId="1" fillId="7" borderId="12" xfId="0" applyNumberFormat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left" vertical="center"/>
    </xf>
    <xf numFmtId="0" fontId="1" fillId="7" borderId="14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vertical="top" wrapText="1"/>
    </xf>
    <xf numFmtId="0" fontId="5" fillId="10" borderId="22" xfId="0" applyFont="1" applyFill="1" applyBorder="1" applyAlignment="1">
      <alignment vertical="top" wrapText="1"/>
    </xf>
    <xf numFmtId="0" fontId="10" fillId="10" borderId="23" xfId="0" applyFont="1" applyFill="1" applyBorder="1" applyAlignment="1">
      <alignment vertical="top" wrapText="1"/>
    </xf>
    <xf numFmtId="0" fontId="1" fillId="7" borderId="24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3" fillId="0" borderId="3" xfId="49" applyFont="1" applyFill="1" applyBorder="1" applyAlignment="1" applyProtection="1">
      <alignment horizontal="center" vertical="center"/>
    </xf>
    <xf numFmtId="0" fontId="1" fillId="0" borderId="18" xfId="0" applyFont="1" applyBorder="1" applyAlignment="1">
      <alignment horizontal="center" vertical="center"/>
    </xf>
    <xf numFmtId="2" fontId="9" fillId="0" borderId="24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9" fillId="4" borderId="18" xfId="0" applyNumberFormat="1" applyFont="1" applyFill="1" applyBorder="1" applyAlignment="1">
      <alignment horizontal="center" vertical="center"/>
    </xf>
    <xf numFmtId="2" fontId="9" fillId="0" borderId="18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2" fontId="1" fillId="7" borderId="18" xfId="0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2" fontId="9" fillId="7" borderId="18" xfId="0" applyNumberFormat="1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0" xfId="0" applyFont="1" applyFill="1" applyAlignment="1"/>
    <xf numFmtId="0" fontId="1" fillId="8" borderId="16" xfId="0" applyFont="1" applyFill="1" applyBorder="1" applyAlignment="1">
      <alignment horizontal="center" vertical="center"/>
    </xf>
    <xf numFmtId="2" fontId="1" fillId="7" borderId="3" xfId="0" applyNumberFormat="1" applyFont="1" applyFill="1" applyBorder="1" applyAlignment="1">
      <alignment horizontal="center" vertical="center"/>
    </xf>
    <xf numFmtId="0" fontId="10" fillId="10" borderId="25" xfId="0" applyFont="1" applyFill="1" applyBorder="1" applyAlignment="1">
      <alignment vertical="top" wrapText="1"/>
    </xf>
    <xf numFmtId="2" fontId="1" fillId="7" borderId="9" xfId="0" applyNumberFormat="1" applyFont="1" applyFill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2" fontId="1" fillId="7" borderId="16" xfId="0" applyNumberFormat="1" applyFont="1" applyFill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2" fontId="9" fillId="7" borderId="3" xfId="0" applyNumberFormat="1" applyFont="1" applyFill="1" applyBorder="1" applyAlignment="1">
      <alignment horizontal="center" vertical="center"/>
    </xf>
    <xf numFmtId="2" fontId="9" fillId="7" borderId="16" xfId="0" applyNumberFormat="1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2" fontId="12" fillId="0" borderId="0" xfId="0" applyNumberFormat="1" applyFont="1" applyAlignment="1"/>
    <xf numFmtId="0" fontId="12" fillId="0" borderId="0" xfId="0" applyFont="1" applyAlignment="1"/>
    <xf numFmtId="0" fontId="12" fillId="0" borderId="0" xfId="0" applyFont="1" applyBorder="1" applyAlignment="1"/>
    <xf numFmtId="0" fontId="12" fillId="2" borderId="1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3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27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3" fillId="12" borderId="17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12" fillId="0" borderId="18" xfId="0" applyNumberFormat="1" applyFont="1" applyBorder="1" applyAlignment="1">
      <alignment horizontal="left" vertical="center"/>
    </xf>
    <xf numFmtId="1" fontId="12" fillId="0" borderId="6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" fontId="12" fillId="3" borderId="18" xfId="0" applyNumberFormat="1" applyFont="1" applyFill="1" applyBorder="1" applyAlignment="1">
      <alignment horizontal="left" vertical="center"/>
    </xf>
    <xf numFmtId="1" fontId="12" fillId="3" borderId="6" xfId="0" applyNumberFormat="1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4" fillId="7" borderId="9" xfId="0" applyFont="1" applyFill="1" applyBorder="1" applyAlignment="1"/>
    <xf numFmtId="0" fontId="14" fillId="7" borderId="12" xfId="0" applyFont="1" applyFill="1" applyBorder="1" applyAlignment="1"/>
    <xf numFmtId="0" fontId="12" fillId="8" borderId="6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0" fontId="14" fillId="7" borderId="17" xfId="0" applyFont="1" applyFill="1" applyBorder="1" applyAlignment="1"/>
    <xf numFmtId="0" fontId="12" fillId="8" borderId="5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5" fillId="9" borderId="0" xfId="0" applyFont="1" applyFill="1" applyBorder="1" applyAlignment="1">
      <alignment horizontal="center" vertical="center"/>
    </xf>
    <xf numFmtId="2" fontId="12" fillId="0" borderId="14" xfId="0" applyNumberFormat="1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left" vertical="center"/>
    </xf>
    <xf numFmtId="2" fontId="12" fillId="0" borderId="20" xfId="0" applyNumberFormat="1" applyFont="1" applyBorder="1" applyAlignment="1">
      <alignment horizontal="center" vertical="center"/>
    </xf>
    <xf numFmtId="2" fontId="13" fillId="7" borderId="12" xfId="0" applyNumberFormat="1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2" fontId="13" fillId="7" borderId="6" xfId="0" applyNumberFormat="1" applyFont="1" applyFill="1" applyBorder="1" applyAlignment="1">
      <alignment horizontal="center" vertical="center"/>
    </xf>
    <xf numFmtId="2" fontId="12" fillId="7" borderId="12" xfId="0" applyNumberFormat="1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left" vertical="center"/>
    </xf>
    <xf numFmtId="0" fontId="12" fillId="7" borderId="14" xfId="0" applyFont="1" applyFill="1" applyBorder="1" applyAlignment="1">
      <alignment horizontal="left" vertical="center"/>
    </xf>
    <xf numFmtId="0" fontId="12" fillId="7" borderId="16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left" vertical="center" wrapText="1"/>
    </xf>
    <xf numFmtId="0" fontId="12" fillId="7" borderId="24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2" fontId="13" fillId="4" borderId="18" xfId="0" applyNumberFormat="1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2" fontId="12" fillId="7" borderId="18" xfId="0" applyNumberFormat="1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2" fontId="13" fillId="7" borderId="18" xfId="0" applyNumberFormat="1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7" borderId="0" xfId="0" applyFont="1" applyFill="1" applyAlignment="1"/>
    <xf numFmtId="0" fontId="12" fillId="8" borderId="16" xfId="0" applyFont="1" applyFill="1" applyBorder="1" applyAlignment="1">
      <alignment horizontal="center" vertical="center"/>
    </xf>
    <xf numFmtId="2" fontId="12" fillId="7" borderId="3" xfId="0" applyNumberFormat="1" applyFont="1" applyFill="1" applyBorder="1" applyAlignment="1">
      <alignment horizontal="center" vertical="center"/>
    </xf>
    <xf numFmtId="2" fontId="12" fillId="7" borderId="9" xfId="0" applyNumberFormat="1" applyFont="1" applyFill="1" applyBorder="1" applyAlignment="1">
      <alignment horizontal="center" vertical="center"/>
    </xf>
    <xf numFmtId="2" fontId="13" fillId="0" borderId="0" xfId="0" applyNumberFormat="1" applyFont="1" applyBorder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2" fontId="12" fillId="0" borderId="12" xfId="0" applyNumberFormat="1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7" borderId="26" xfId="0" applyFont="1" applyFill="1" applyBorder="1" applyAlignment="1">
      <alignment horizontal="center" vertical="center"/>
    </xf>
    <xf numFmtId="0" fontId="12" fillId="7" borderId="28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2" fontId="12" fillId="7" borderId="16" xfId="0" applyNumberFormat="1" applyFont="1" applyFill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2" fontId="13" fillId="7" borderId="3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14" fillId="0" borderId="16" xfId="0" applyFont="1" applyBorder="1" applyAlignment="1"/>
    <xf numFmtId="0" fontId="12" fillId="10" borderId="1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2" fillId="10" borderId="29" xfId="0" applyFont="1" applyFill="1" applyBorder="1" applyAlignment="1">
      <alignment horizontal="left" vertical="center" wrapText="1"/>
    </xf>
    <xf numFmtId="0" fontId="14" fillId="10" borderId="22" xfId="0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1" fontId="12" fillId="0" borderId="3" xfId="0" applyNumberFormat="1" applyFont="1" applyBorder="1" applyAlignment="1">
      <alignment horizontal="left" vertical="center"/>
    </xf>
    <xf numFmtId="1" fontId="12" fillId="0" borderId="3" xfId="0" applyNumberFormat="1" applyFont="1" applyBorder="1" applyAlignment="1">
      <alignment horizontal="center" vertical="center"/>
    </xf>
    <xf numFmtId="1" fontId="12" fillId="3" borderId="3" xfId="0" applyNumberFormat="1" applyFont="1" applyFill="1" applyBorder="1" applyAlignment="1">
      <alignment horizontal="left" vertical="center"/>
    </xf>
    <xf numFmtId="1" fontId="12" fillId="3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8" fillId="0" borderId="3" xfId="0" applyFont="1" applyFill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/>
    </xf>
    <xf numFmtId="2" fontId="12" fillId="0" borderId="19" xfId="0" applyNumberFormat="1" applyFont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89"/>
  <sheetViews>
    <sheetView tabSelected="1" topLeftCell="C1" workbookViewId="0">
      <selection activeCell="E12" sqref="E12"/>
    </sheetView>
  </sheetViews>
  <sheetFormatPr defaultColWidth="14" defaultRowHeight="15.75" customHeight="1"/>
  <cols>
    <col min="1" max="1" width="5.71296296296296" style="2" customWidth="1"/>
    <col min="2" max="2" width="19.287037037037" style="2" customWidth="1"/>
    <col min="3" max="3" width="16.5740740740741" style="2" customWidth="1"/>
    <col min="4" max="11" width="10.712962962963" style="2" customWidth="1"/>
    <col min="12" max="29" width="14.4259259259259" style="2"/>
    <col min="30" max="30" width="14.4259259259259" style="3"/>
    <col min="31" max="16384" width="14.4259259259259" style="2"/>
  </cols>
  <sheetData>
    <row r="1" ht="16.2" spans="1:52">
      <c r="A1" s="4" t="s">
        <v>0</v>
      </c>
      <c r="B1" s="5"/>
      <c r="C1" s="5"/>
      <c r="D1" s="6"/>
      <c r="E1" s="6"/>
      <c r="F1" s="6"/>
      <c r="G1" s="6"/>
      <c r="H1" s="6"/>
      <c r="I1" s="6"/>
      <c r="J1" s="6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6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 ht="16.2" spans="1:52">
      <c r="A2" s="4" t="s">
        <v>1</v>
      </c>
      <c r="B2" s="5"/>
      <c r="C2" s="5"/>
      <c r="D2" s="6"/>
      <c r="E2" s="6"/>
      <c r="F2" s="6"/>
      <c r="G2" s="6"/>
      <c r="H2" s="6"/>
      <c r="I2" s="6"/>
      <c r="J2" s="6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6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 ht="16.2" spans="1:52">
      <c r="A3" s="7" t="s">
        <v>2</v>
      </c>
      <c r="B3" s="7"/>
      <c r="C3" s="4"/>
      <c r="D3" s="6"/>
      <c r="E3" s="6"/>
      <c r="F3" s="6"/>
      <c r="G3" s="6"/>
      <c r="H3" s="6"/>
      <c r="I3" s="6"/>
      <c r="J3" s="6"/>
      <c r="K3" s="26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6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ht="16.2" spans="1:52">
      <c r="A4" s="7" t="s">
        <v>3</v>
      </c>
      <c r="B4" s="7"/>
      <c r="C4" s="4"/>
      <c r="D4" s="6"/>
      <c r="E4" s="6"/>
      <c r="F4" s="6"/>
      <c r="G4" s="6"/>
      <c r="H4" s="6"/>
      <c r="I4" s="6"/>
      <c r="J4" s="6"/>
      <c r="K4" s="26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6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ht="16.2" spans="1:52">
      <c r="A5" s="8"/>
      <c r="B5" s="9"/>
      <c r="C5" s="8"/>
      <c r="D5" s="8"/>
      <c r="E5" s="8"/>
      <c r="F5" s="8"/>
      <c r="G5" s="8"/>
      <c r="H5" s="8"/>
      <c r="I5" s="8"/>
      <c r="J5" s="8"/>
      <c r="K5" s="8"/>
      <c r="L5" s="38" t="s">
        <v>4</v>
      </c>
      <c r="M5" s="39"/>
      <c r="N5" s="39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6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ht="16.2" spans="1:52">
      <c r="A6" s="10" t="s">
        <v>5</v>
      </c>
      <c r="B6" s="11" t="s">
        <v>6</v>
      </c>
      <c r="C6" s="12" t="s">
        <v>7</v>
      </c>
      <c r="D6" s="13" t="s">
        <v>8</v>
      </c>
      <c r="E6" s="14"/>
      <c r="F6" s="14"/>
      <c r="G6" s="14"/>
      <c r="H6" s="15"/>
      <c r="I6" s="15"/>
      <c r="J6" s="15"/>
      <c r="K6" s="15"/>
      <c r="L6" s="40" t="s">
        <v>9</v>
      </c>
      <c r="M6" s="41"/>
      <c r="N6" s="42"/>
      <c r="O6" s="40" t="s">
        <v>10</v>
      </c>
      <c r="P6" s="41"/>
      <c r="Q6" s="42"/>
      <c r="R6" s="40" t="s">
        <v>11</v>
      </c>
      <c r="S6" s="41"/>
      <c r="T6" s="42"/>
      <c r="U6" s="40" t="s">
        <v>12</v>
      </c>
      <c r="V6" s="41"/>
      <c r="W6" s="42"/>
      <c r="X6" s="40" t="s">
        <v>13</v>
      </c>
      <c r="Y6" s="41"/>
      <c r="Z6" s="42"/>
      <c r="AA6" s="40" t="s">
        <v>14</v>
      </c>
      <c r="AB6" s="41"/>
      <c r="AC6" s="50"/>
      <c r="AD6" s="6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ht="16.2" spans="1:52">
      <c r="A7" s="16"/>
      <c r="B7" s="11" t="s">
        <v>15</v>
      </c>
      <c r="C7" s="15"/>
      <c r="D7" s="17" t="s">
        <v>16</v>
      </c>
      <c r="E7" s="17"/>
      <c r="F7" s="17"/>
      <c r="G7" s="17"/>
      <c r="H7" s="18" t="s">
        <v>17</v>
      </c>
      <c r="I7" s="15"/>
      <c r="J7" s="15"/>
      <c r="K7" s="15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51"/>
      <c r="AC7" s="52"/>
      <c r="AD7" s="6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ht="16.2" spans="1:52">
      <c r="A8" s="16"/>
      <c r="B8" s="19" t="s">
        <v>18</v>
      </c>
      <c r="C8" s="20"/>
      <c r="D8" s="129" t="s">
        <v>9</v>
      </c>
      <c r="E8" s="129" t="s">
        <v>9</v>
      </c>
      <c r="F8" s="129" t="s">
        <v>12</v>
      </c>
      <c r="G8" s="129" t="s">
        <v>13</v>
      </c>
      <c r="H8" s="21" t="s">
        <v>10</v>
      </c>
      <c r="I8" s="21" t="s">
        <v>10</v>
      </c>
      <c r="J8" s="21" t="s">
        <v>11</v>
      </c>
      <c r="K8" s="21" t="s">
        <v>13</v>
      </c>
      <c r="L8" s="44" t="s">
        <v>19</v>
      </c>
      <c r="M8" s="45" t="s">
        <v>20</v>
      </c>
      <c r="N8" s="45" t="s">
        <v>21</v>
      </c>
      <c r="O8" s="45" t="s">
        <v>19</v>
      </c>
      <c r="P8" s="45" t="s">
        <v>20</v>
      </c>
      <c r="Q8" s="45" t="s">
        <v>21</v>
      </c>
      <c r="R8" s="45" t="s">
        <v>19</v>
      </c>
      <c r="S8" s="45" t="s">
        <v>20</v>
      </c>
      <c r="T8" s="45" t="s">
        <v>21</v>
      </c>
      <c r="U8" s="45" t="s">
        <v>19</v>
      </c>
      <c r="V8" s="45" t="s">
        <v>20</v>
      </c>
      <c r="W8" s="45" t="s">
        <v>21</v>
      </c>
      <c r="X8" s="45" t="s">
        <v>19</v>
      </c>
      <c r="Y8" s="45" t="s">
        <v>20</v>
      </c>
      <c r="Z8" s="45" t="s">
        <v>21</v>
      </c>
      <c r="AA8" s="45" t="s">
        <v>19</v>
      </c>
      <c r="AB8" s="53" t="s">
        <v>20</v>
      </c>
      <c r="AC8" s="52" t="s">
        <v>21</v>
      </c>
      <c r="AD8" s="6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ht="16.2" spans="1:52">
      <c r="A9" s="16"/>
      <c r="B9" s="19" t="s">
        <v>22</v>
      </c>
      <c r="C9" s="20"/>
      <c r="D9" s="23" t="s">
        <v>23</v>
      </c>
      <c r="E9" s="23" t="s">
        <v>24</v>
      </c>
      <c r="F9" s="23" t="s">
        <v>25</v>
      </c>
      <c r="G9" s="23" t="s">
        <v>26</v>
      </c>
      <c r="H9" s="23" t="s">
        <v>23</v>
      </c>
      <c r="I9" s="23" t="s">
        <v>24</v>
      </c>
      <c r="J9" s="23" t="s">
        <v>25</v>
      </c>
      <c r="K9" s="23" t="s">
        <v>26</v>
      </c>
      <c r="L9" s="46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54"/>
      <c r="AC9" s="52"/>
      <c r="AD9" s="6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ht="16.2" spans="1:52">
      <c r="A10" s="25"/>
      <c r="B10" s="19" t="s">
        <v>27</v>
      </c>
      <c r="C10" s="26"/>
      <c r="D10" s="27">
        <v>20</v>
      </c>
      <c r="E10" s="27">
        <v>10</v>
      </c>
      <c r="F10" s="27">
        <v>10</v>
      </c>
      <c r="G10" s="27">
        <v>10</v>
      </c>
      <c r="H10" s="27">
        <v>10</v>
      </c>
      <c r="I10" s="27">
        <v>10</v>
      </c>
      <c r="J10" s="27">
        <v>15</v>
      </c>
      <c r="K10" s="27">
        <v>15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54"/>
      <c r="AC10" s="52"/>
      <c r="AD10" s="6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ht="16.2" spans="1:52">
      <c r="A11" s="29">
        <v>1</v>
      </c>
      <c r="B11" s="30" t="s">
        <v>28</v>
      </c>
      <c r="C11" s="31" t="s">
        <v>29</v>
      </c>
      <c r="D11" s="32">
        <v>18</v>
      </c>
      <c r="E11" s="32">
        <v>9</v>
      </c>
      <c r="F11" s="32">
        <v>9</v>
      </c>
      <c r="G11" s="32">
        <v>10</v>
      </c>
      <c r="H11" s="32">
        <v>10</v>
      </c>
      <c r="I11" s="32">
        <v>9</v>
      </c>
      <c r="J11" s="32">
        <v>14</v>
      </c>
      <c r="K11" s="32">
        <v>14</v>
      </c>
      <c r="L11" s="48">
        <f t="shared" ref="L11:L42" si="0">IF($D$8="CO1",SUM(D11),)+IF($E$8="CO1",SUM(E11),)+IF($F$8="CO1",SUM(F11),)+IF($G$8="CO1",SUM(G11),)+IF($H$8="CO1",SUM(H11),)+IF($I$8="CO1",SUM(I11),)+IF($J$8="CO1",SUM(J11),)+IF($K$8="CO1",SUM(K11),)</f>
        <v>27</v>
      </c>
      <c r="M11" s="49">
        <f>IF($D$8="CO1",SUMIF($D11,"&gt;0",$D$10),)+IF($E$8="CO1",SUMIF($E11,"&gt;0",$E$10),)+IF($F$8="CO1",SUMIF($F11,"&gt;0",$F$10),)+IF($G$8="CO1",SUMIF($G11,"&gt;0",$G$10),)+IF($H$8="CO1",SUMIF($H11,"&gt;0",$H$10),)+IF($I$8="CO1",SUMIF($I11,"&gt;0",$I$10),)+IF($J$8="CO1",SUMIF($J11,"&gt;0",$J$10),)+IF($K$8="CO1",SUMIF($K11,"&gt;0",$K$10),)</f>
        <v>30</v>
      </c>
      <c r="N11" s="49">
        <f t="shared" ref="N11:N147" si="1">IF(L11=0," ",L11/M11*100)</f>
        <v>90</v>
      </c>
      <c r="O11" s="49">
        <f>IF($D$8="CO2",SUM(D11),)+IF($E$8="CO2",SUM(E11),)+IF($F$8="CO2",SUM(F11),)+IF($G$8="CO2",SUM(G11),)+IF($H$8="CO2",SUM(H11),)+IF($I$8="CO2",SUM(I11),)+IF($J$8="CO2",SUM(J11),)+IF($K$8="CO2",SUM(K11),)</f>
        <v>19</v>
      </c>
      <c r="P11" s="49">
        <f>IF($D$8="CO2",SUMIF($D11,"&gt;0",$D$10),)+IF($E$8="CO2",SUMIF($E11,"&gt;0",$E$10),)+IF($F$8="CO2",SUMIF($F11,"&gt;0",$F$10),)+IF($G$8="CO2",SUMIF($G11,"&gt;0",$G$10),)+IF($H$8="CO2",SUMIF($H11,"&gt;0",$H$10),)+IF($I$8="CO2",SUMIF($I11,"&gt;0",$I$10),)+IF($J$8="CO2",SUMIF($J11,"&gt;0",$J$10),)+IF($K$8="CO2",SUMIF($K11,"&gt;0",$K$10),)</f>
        <v>20</v>
      </c>
      <c r="Q11" s="49">
        <f t="shared" ref="Q11" si="2">IF(O11=0," ",O11/P11*100)</f>
        <v>95</v>
      </c>
      <c r="R11" s="49">
        <f>IF($D$8="CO3",SUM(D11),)+IF($E$8="CO3",SUM(E11),)+IF($F$8="CO3",SUM(F11),)+IF($G$8="CO3",SUM(G11),)+IF($H$8="CO3",SUM(H11),)+IF($I$8="CO3",SUM(I11),)+IF($J$8="CO3",SUM(J11),)+IF($K$8="CO3",SUM(K11),)</f>
        <v>14</v>
      </c>
      <c r="S11" s="49">
        <f>IF($D$8="CO3",SUMIF($D11,"&gt;0",$D$10),)+IF($E$8="CO3",SUMIF($E11,"&gt;0",$E$10),)+IF($F$8="CO3",SUMIF($F11,"&gt;0",$F$10),)+IF($G$8="CO3",SUMIF($G11,"&gt;0",$G$10),)+IF($H$8="CO3",SUMIF($H11,"&gt;0",$H$10),)+IF($I$8="CO3",SUMIF($I11,"&gt;0",$I$10),)+IF($J$8="CO3",SUMIF($J11,"&gt;0",$J$10),)+IF($K$8="CO3",SUMIF($K11,"&gt;0",$K$10),)</f>
        <v>15</v>
      </c>
      <c r="T11" s="49">
        <f t="shared" ref="T11" si="3">IF(R11=0," ",R11/S11*100)</f>
        <v>93.3333333333333</v>
      </c>
      <c r="U11" s="49">
        <f>IF($D$8="CO4",SUM(D11),)+IF($E$8="CO4",SUM(E11),)+IF($F$8="CO4",SUM(F11),)+IF($G$8="CO4",SUM(G11),)+IF($H$8="CO4",SUM(H11),)+IF($I$8="CO4",SUM(I11),)+IF($J$8="CO4",SUM(J11),)+IF($K$8="CO4",SUM(K11),)</f>
        <v>9</v>
      </c>
      <c r="V11" s="49">
        <f>IF($D$8="CO4",SUMIF($D11,"&gt;0",$D$10),)+IF($E$8="CO4",SUMIF($E11,"&gt;0",$E$10),)+IF($F$8="CO4",SUMIF($F11,"&gt;0",$F$10),)+IF($G$8="CO4",SUMIF($G11,"&gt;0",$G$10),)+IF($H$8="CO4",SUMIF($H11,"&gt;0",$H$10),)+IF($I$8="CO4",SUMIF($I11,"&gt;0",$I$10),)+IF($J$8="CO4",SUMIF($J11,"&gt;0",$J$10),)+IF($K$8="CO4",SUMIF($K11,"&gt;0",$K$10),)</f>
        <v>10</v>
      </c>
      <c r="W11" s="49">
        <f t="shared" ref="W11" si="4">IF(U11=0," ",U11/V11*100)</f>
        <v>90</v>
      </c>
      <c r="X11" s="49">
        <f>IF($D$8="CO5",SUM(D11),)+IF($E$8="CO5",SUM(E11),)+IF($F$8="CO5",SUM(F11),)+IF($G$8="CO5",SUM(G11),)+IF($H$8="CO5",SUM(H11),)+IF($I$8="CO5",SUM(I11),)+IF($J$8="CO5",SUM(J11),)+IF($K$8="CO5",SUM(K11),)</f>
        <v>24</v>
      </c>
      <c r="Y11" s="49">
        <f>IF($D$8="CO5",SUMIF($D11,"&gt;0",$D$10),)+IF($E$8="CO5",SUMIF($E11,"&gt;0",$E$10),)+IF($F$8="CO5",SUMIF($F11,"&gt;0",$F$10),)+IF($G$8="CO5",SUMIF($G11,"&gt;0",$G$10),)+IF($H$8="CO5",SUMIF($H11,"&gt;0",$H$10),)+IF($I$8="CO5",SUMIF($I11,"&gt;0",$I$10),)+IF($J$8="CO5",SUMIF($J11,"&gt;0",$J$10),)+IF($K$8="CO5",SUMIF($K11,"&gt;0",$K$10),)</f>
        <v>25</v>
      </c>
      <c r="Z11" s="49">
        <f t="shared" ref="Z11" si="5">IF(X11=0," ",X11/Y11*100)</f>
        <v>96</v>
      </c>
      <c r="AA11" s="49">
        <f>IF($D$8="CO6",SUM(D11),)+IF($E$8="CO6",SUM(E11),)+IF($F$8="CO6",SUM(F11),)+IF($G$8="CO6",SUM(G11),)+IF($H$8="CO6",SUM(H11),)+IF($I$8="CO6",SUM(I11),)+IF($J$8="CO6",SUM(J11),)+IF($K$8="CO6",SUM(K11),)</f>
        <v>0</v>
      </c>
      <c r="AB11" s="55">
        <f>IF($D$8="CO6",SUMIF($D11,"&gt;0",$D$10),)+IF($E$8="CO6",SUMIF($E11,"&gt;0",$E$10),)+IF($F$8="CO6",SUMIF($F11,"&gt;0",$F$10),)+IF($G$8="CO6",SUMIF($G11,"&gt;0",$G$10),)+IF($H$8="CO6",SUMIF($H11,"&gt;0",$H$10),)+IF($I$8="CO6",SUMIF($I11,"&gt;0",$I$10),)+IF($J$8="CO6",SUMIF($J11,"&gt;0",$J$10),)+IF($K$8="CO6",SUMIF($K11,"&gt;0",$K$10),)</f>
        <v>0</v>
      </c>
      <c r="AC11" s="56" t="str">
        <f t="shared" ref="AC11" si="6">IF(AA11=0," ",AA11/AB11*100)</f>
        <v> </v>
      </c>
      <c r="AD11" s="6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ht="16.2" spans="1:52">
      <c r="A12" s="34">
        <v>2</v>
      </c>
      <c r="B12" s="30" t="s">
        <v>30</v>
      </c>
      <c r="C12" s="35" t="s">
        <v>31</v>
      </c>
      <c r="D12" s="32">
        <v>19</v>
      </c>
      <c r="E12" s="32">
        <v>9</v>
      </c>
      <c r="F12" s="32">
        <v>10</v>
      </c>
      <c r="G12" s="32">
        <v>10</v>
      </c>
      <c r="H12" s="32">
        <v>10</v>
      </c>
      <c r="I12" s="32">
        <v>10</v>
      </c>
      <c r="J12" s="32">
        <v>14</v>
      </c>
      <c r="K12" s="32">
        <v>14</v>
      </c>
      <c r="L12" s="48">
        <f t="shared" si="0"/>
        <v>28</v>
      </c>
      <c r="M12" s="49">
        <f t="shared" ref="M12:M75" si="7">IF($D$8="CO1",SUMIF($D12,"&gt;0",$D$10),)+IF($E$8="CO1",SUMIF($E12,"&gt;0",$E$10),)+IF($F$8="CO1",SUMIF($F12,"&gt;0",$F$10),)+IF($G$8="CO1",SUMIF($G12,"&gt;0",$G$10),)+IF($H$8="CO1",SUMIF($H12,"&gt;0",$H$10),)+IF($I$8="CO1",SUMIF($I12,"&gt;0",$I$10),)+IF($J$8="CO1",SUMIF($J12,"&gt;0",$J$10),)+IF($K$8="CO1",SUMIF($K12,"&gt;0",$K$10),)</f>
        <v>30</v>
      </c>
      <c r="N12" s="49">
        <f t="shared" si="1"/>
        <v>93.3333333333333</v>
      </c>
      <c r="O12" s="49">
        <f t="shared" ref="O12:O75" si="8">IF($D$8="CO2",SUM(D12),)+IF($E$8="CO2",SUM(E12),)+IF($F$8="CO2",SUM(F12),)+IF($G$8="CO2",SUM(G12),)+IF($H$8="CO2",SUM(H12),)+IF($I$8="CO2",SUM(I12),)+IF($J$8="CO2",SUM(J12),)+IF($K$8="CO2",SUM(K12),)</f>
        <v>20</v>
      </c>
      <c r="P12" s="49">
        <f t="shared" ref="P12:P75" si="9">IF($D$8="CO2",SUMIF($D12,"&gt;0",$D$10),)+IF($E$8="CO2",SUMIF($E12,"&gt;0",$E$10),)+IF($F$8="CO2",SUMIF($F12,"&gt;0",$F$10),)+IF($G$8="CO2",SUMIF($G12,"&gt;0",$G$10),)+IF($H$8="CO2",SUMIF($H12,"&gt;0",$H$10),)+IF($I$8="CO2",SUMIF($I12,"&gt;0",$I$10),)+IF($J$8="CO2",SUMIF($J12,"&gt;0",$J$10),)+IF($K$8="CO2",SUMIF($K12,"&gt;0",$K$10),)</f>
        <v>20</v>
      </c>
      <c r="Q12" s="49">
        <f t="shared" ref="Q12:Q75" si="10">IF(O12=0," ",O12/P12*100)</f>
        <v>100</v>
      </c>
      <c r="R12" s="49">
        <f t="shared" ref="R12:R75" si="11">IF($D$8="CO3",SUM(D12),)+IF($E$8="CO3",SUM(E12),)+IF($F$8="CO3",SUM(F12),)+IF($G$8="CO3",SUM(G12),)+IF($H$8="CO3",SUM(H12),)+IF($I$8="CO3",SUM(I12),)+IF($J$8="CO3",SUM(J12),)+IF($K$8="CO3",SUM(K12),)</f>
        <v>14</v>
      </c>
      <c r="S12" s="49">
        <f t="shared" ref="S12:S75" si="12">IF($D$8="CO3",SUMIF($D12,"&gt;0",$D$10),)+IF($E$8="CO3",SUMIF($E12,"&gt;0",$E$10),)+IF($F$8="CO3",SUMIF($F12,"&gt;0",$F$10),)+IF($G$8="CO3",SUMIF($G12,"&gt;0",$G$10),)+IF($H$8="CO3",SUMIF($H12,"&gt;0",$H$10),)+IF($I$8="CO3",SUMIF($I12,"&gt;0",$I$10),)+IF($J$8="CO3",SUMIF($J12,"&gt;0",$J$10),)+IF($K$8="CO3",SUMIF($K12,"&gt;0",$K$10),)</f>
        <v>15</v>
      </c>
      <c r="T12" s="49">
        <f t="shared" ref="T12:T75" si="13">IF(R12=0," ",R12/S12*100)</f>
        <v>93.3333333333333</v>
      </c>
      <c r="U12" s="49">
        <f t="shared" ref="U12:U75" si="14">IF($D$8="CO4",SUM(D12),)+IF($E$8="CO4",SUM(E12),)+IF($F$8="CO4",SUM(F12),)+IF($G$8="CO4",SUM(G12),)+IF($H$8="CO4",SUM(H12),)+IF($I$8="CO4",SUM(I12),)+IF($J$8="CO4",SUM(J12),)+IF($K$8="CO4",SUM(K12),)</f>
        <v>10</v>
      </c>
      <c r="V12" s="49">
        <f t="shared" ref="V12:V75" si="15">IF($D$8="CO4",SUMIF($D12,"&gt;0",$D$10),)+IF($E$8="CO4",SUMIF($E12,"&gt;0",$E$10),)+IF($F$8="CO4",SUMIF($F12,"&gt;0",$F$10),)+IF($G$8="CO4",SUMIF($G12,"&gt;0",$G$10),)+IF($H$8="CO4",SUMIF($H12,"&gt;0",$H$10),)+IF($I$8="CO4",SUMIF($I12,"&gt;0",$I$10),)+IF($J$8="CO4",SUMIF($J12,"&gt;0",$J$10),)+IF($K$8="CO4",SUMIF($K12,"&gt;0",$K$10),)</f>
        <v>10</v>
      </c>
      <c r="W12" s="49">
        <f t="shared" ref="W12:W75" si="16">IF(U12=0," ",U12/V12*100)</f>
        <v>100</v>
      </c>
      <c r="X12" s="49">
        <f t="shared" ref="X12:X75" si="17">IF($D$8="CO5",SUM(D12),)+IF($E$8="CO5",SUM(E12),)+IF($F$8="CO5",SUM(F12),)+IF($G$8="CO5",SUM(G12),)+IF($H$8="CO5",SUM(H12),)+IF($I$8="CO5",SUM(I12),)+IF($J$8="CO5",SUM(J12),)+IF($K$8="CO5",SUM(K12),)</f>
        <v>24</v>
      </c>
      <c r="Y12" s="49">
        <f t="shared" ref="Y12:Y75" si="18">IF($D$8="CO5",SUMIF($D12,"&gt;0",$D$10),)+IF($E$8="CO5",SUMIF($E12,"&gt;0",$E$10),)+IF($F$8="CO5",SUMIF($F12,"&gt;0",$F$10),)+IF($G$8="CO5",SUMIF($G12,"&gt;0",$G$10),)+IF($H$8="CO5",SUMIF($H12,"&gt;0",$H$10),)+IF($I$8="CO5",SUMIF($I12,"&gt;0",$I$10),)+IF($J$8="CO5",SUMIF($J12,"&gt;0",$J$10),)+IF($K$8="CO5",SUMIF($K12,"&gt;0",$K$10),)</f>
        <v>25</v>
      </c>
      <c r="Z12" s="49">
        <f t="shared" ref="Z12:Z75" si="19">IF(X12=0," ",X12/Y12*100)</f>
        <v>96</v>
      </c>
      <c r="AA12" s="49">
        <f t="shared" ref="AA12:AA75" si="20">IF($D$8="CO6",SUM(D12),)+IF($E$8="CO6",SUM(E12),)+IF($F$8="CO6",SUM(F12),)+IF($G$8="CO6",SUM(G12),)+IF($H$8="CO6",SUM(H12),)+IF($I$8="CO6",SUM(I12),)+IF($J$8="CO6",SUM(J12),)+IF($K$8="CO6",SUM(K12),)</f>
        <v>0</v>
      </c>
      <c r="AB12" s="55">
        <f t="shared" ref="AB12:AB75" si="21">IF($D$8="CO6",SUMIF($D12,"&gt;0",$D$10),)+IF($E$8="CO6",SUMIF($E12,"&gt;0",$E$10),)+IF($F$8="CO6",SUMIF($F12,"&gt;0",$F$10),)+IF($G$8="CO6",SUMIF($G12,"&gt;0",$G$10),)+IF($H$8="CO6",SUMIF($H12,"&gt;0",$H$10),)+IF($I$8="CO6",SUMIF($I12,"&gt;0",$I$10),)+IF($J$8="CO6",SUMIF($J12,"&gt;0",$J$10),)+IF($K$8="CO6",SUMIF($K12,"&gt;0",$K$10),)</f>
        <v>0</v>
      </c>
      <c r="AC12" s="56" t="str">
        <f t="shared" ref="AC12:AC75" si="22">IF(AA12=0," ",AA12/AB12*100)</f>
        <v> </v>
      </c>
      <c r="AD12" s="6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ht="46.8" spans="1:52">
      <c r="A13" s="29">
        <v>3</v>
      </c>
      <c r="B13" s="30" t="s">
        <v>32</v>
      </c>
      <c r="C13" s="35" t="s">
        <v>33</v>
      </c>
      <c r="D13" s="32">
        <v>19</v>
      </c>
      <c r="E13" s="32">
        <v>9</v>
      </c>
      <c r="F13" s="32">
        <v>10</v>
      </c>
      <c r="G13" s="32">
        <v>10</v>
      </c>
      <c r="H13" s="32">
        <v>9</v>
      </c>
      <c r="I13" s="32">
        <v>10</v>
      </c>
      <c r="J13" s="32">
        <v>14</v>
      </c>
      <c r="K13" s="32">
        <v>13</v>
      </c>
      <c r="L13" s="48">
        <f t="shared" si="0"/>
        <v>28</v>
      </c>
      <c r="M13" s="49">
        <f t="shared" si="7"/>
        <v>30</v>
      </c>
      <c r="N13" s="49">
        <f t="shared" si="1"/>
        <v>93.3333333333333</v>
      </c>
      <c r="O13" s="49">
        <f t="shared" si="8"/>
        <v>19</v>
      </c>
      <c r="P13" s="49">
        <f t="shared" si="9"/>
        <v>20</v>
      </c>
      <c r="Q13" s="49">
        <f t="shared" si="10"/>
        <v>95</v>
      </c>
      <c r="R13" s="49">
        <f t="shared" si="11"/>
        <v>14</v>
      </c>
      <c r="S13" s="49">
        <f t="shared" si="12"/>
        <v>15</v>
      </c>
      <c r="T13" s="49">
        <f t="shared" si="13"/>
        <v>93.3333333333333</v>
      </c>
      <c r="U13" s="49">
        <f t="shared" si="14"/>
        <v>10</v>
      </c>
      <c r="V13" s="49">
        <f t="shared" si="15"/>
        <v>10</v>
      </c>
      <c r="W13" s="49">
        <f t="shared" si="16"/>
        <v>100</v>
      </c>
      <c r="X13" s="49">
        <f t="shared" si="17"/>
        <v>23</v>
      </c>
      <c r="Y13" s="49">
        <f t="shared" si="18"/>
        <v>25</v>
      </c>
      <c r="Z13" s="49">
        <f t="shared" si="19"/>
        <v>92</v>
      </c>
      <c r="AA13" s="49">
        <f t="shared" si="20"/>
        <v>0</v>
      </c>
      <c r="AB13" s="55">
        <f t="shared" si="21"/>
        <v>0</v>
      </c>
      <c r="AC13" s="56" t="str">
        <f t="shared" si="22"/>
        <v> </v>
      </c>
      <c r="AD13" s="6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ht="46.8" spans="1:52">
      <c r="A14" s="34">
        <v>4</v>
      </c>
      <c r="B14" s="30" t="s">
        <v>34</v>
      </c>
      <c r="C14" s="35" t="s">
        <v>35</v>
      </c>
      <c r="D14" s="32">
        <v>17</v>
      </c>
      <c r="E14" s="32">
        <v>9</v>
      </c>
      <c r="F14" s="32">
        <v>9</v>
      </c>
      <c r="G14" s="32">
        <v>10</v>
      </c>
      <c r="H14" s="32">
        <v>10</v>
      </c>
      <c r="I14" s="32">
        <v>9</v>
      </c>
      <c r="J14" s="32">
        <v>13</v>
      </c>
      <c r="K14" s="32">
        <v>13</v>
      </c>
      <c r="L14" s="48">
        <f t="shared" si="0"/>
        <v>26</v>
      </c>
      <c r="M14" s="49">
        <f t="shared" si="7"/>
        <v>30</v>
      </c>
      <c r="N14" s="49">
        <f t="shared" si="1"/>
        <v>86.6666666666667</v>
      </c>
      <c r="O14" s="49">
        <f t="shared" si="8"/>
        <v>19</v>
      </c>
      <c r="P14" s="49">
        <f t="shared" si="9"/>
        <v>20</v>
      </c>
      <c r="Q14" s="49">
        <f t="shared" si="10"/>
        <v>95</v>
      </c>
      <c r="R14" s="49">
        <f t="shared" si="11"/>
        <v>13</v>
      </c>
      <c r="S14" s="49">
        <f t="shared" si="12"/>
        <v>15</v>
      </c>
      <c r="T14" s="49">
        <f t="shared" si="13"/>
        <v>86.6666666666667</v>
      </c>
      <c r="U14" s="49">
        <f t="shared" si="14"/>
        <v>9</v>
      </c>
      <c r="V14" s="49">
        <f t="shared" si="15"/>
        <v>10</v>
      </c>
      <c r="W14" s="49">
        <f t="shared" si="16"/>
        <v>90</v>
      </c>
      <c r="X14" s="49">
        <f t="shared" si="17"/>
        <v>23</v>
      </c>
      <c r="Y14" s="49">
        <f t="shared" si="18"/>
        <v>25</v>
      </c>
      <c r="Z14" s="49">
        <f t="shared" si="19"/>
        <v>92</v>
      </c>
      <c r="AA14" s="49">
        <f t="shared" si="20"/>
        <v>0</v>
      </c>
      <c r="AB14" s="55">
        <f t="shared" si="21"/>
        <v>0</v>
      </c>
      <c r="AC14" s="56" t="str">
        <f t="shared" si="22"/>
        <v> </v>
      </c>
      <c r="AD14" s="6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ht="16.2" spans="1:52">
      <c r="A15" s="29">
        <v>5</v>
      </c>
      <c r="B15" s="30" t="s">
        <v>36</v>
      </c>
      <c r="C15" s="35" t="s">
        <v>37</v>
      </c>
      <c r="D15" s="32">
        <v>19</v>
      </c>
      <c r="E15" s="32">
        <v>9</v>
      </c>
      <c r="F15" s="32">
        <v>10</v>
      </c>
      <c r="G15" s="32">
        <v>10</v>
      </c>
      <c r="H15" s="32">
        <v>10</v>
      </c>
      <c r="I15" s="32">
        <v>10</v>
      </c>
      <c r="J15" s="32">
        <v>14</v>
      </c>
      <c r="K15" s="32">
        <v>15</v>
      </c>
      <c r="L15" s="48">
        <f t="shared" si="0"/>
        <v>28</v>
      </c>
      <c r="M15" s="49">
        <f t="shared" si="7"/>
        <v>30</v>
      </c>
      <c r="N15" s="49">
        <f t="shared" si="1"/>
        <v>93.3333333333333</v>
      </c>
      <c r="O15" s="49">
        <f t="shared" si="8"/>
        <v>20</v>
      </c>
      <c r="P15" s="49">
        <f t="shared" si="9"/>
        <v>20</v>
      </c>
      <c r="Q15" s="49">
        <f t="shared" si="10"/>
        <v>100</v>
      </c>
      <c r="R15" s="49">
        <f t="shared" si="11"/>
        <v>14</v>
      </c>
      <c r="S15" s="49">
        <f t="shared" si="12"/>
        <v>15</v>
      </c>
      <c r="T15" s="49">
        <f t="shared" si="13"/>
        <v>93.3333333333333</v>
      </c>
      <c r="U15" s="49">
        <f t="shared" si="14"/>
        <v>10</v>
      </c>
      <c r="V15" s="49">
        <f t="shared" si="15"/>
        <v>10</v>
      </c>
      <c r="W15" s="49">
        <f t="shared" si="16"/>
        <v>100</v>
      </c>
      <c r="X15" s="49">
        <f t="shared" si="17"/>
        <v>25</v>
      </c>
      <c r="Y15" s="49">
        <f t="shared" si="18"/>
        <v>25</v>
      </c>
      <c r="Z15" s="49">
        <f t="shared" si="19"/>
        <v>100</v>
      </c>
      <c r="AA15" s="49">
        <f t="shared" si="20"/>
        <v>0</v>
      </c>
      <c r="AB15" s="55">
        <f t="shared" si="21"/>
        <v>0</v>
      </c>
      <c r="AC15" s="56" t="str">
        <f t="shared" si="22"/>
        <v> </v>
      </c>
      <c r="AD15" s="6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ht="16.2" spans="1:52">
      <c r="A16" s="34">
        <v>6</v>
      </c>
      <c r="B16" s="30" t="s">
        <v>38</v>
      </c>
      <c r="C16" s="35" t="s">
        <v>39</v>
      </c>
      <c r="D16" s="32">
        <v>19</v>
      </c>
      <c r="E16" s="32">
        <v>9</v>
      </c>
      <c r="F16" s="32">
        <v>10</v>
      </c>
      <c r="G16" s="32">
        <v>10</v>
      </c>
      <c r="H16" s="32">
        <v>10</v>
      </c>
      <c r="I16" s="32">
        <v>10</v>
      </c>
      <c r="J16" s="32">
        <v>14</v>
      </c>
      <c r="K16" s="32">
        <v>15</v>
      </c>
      <c r="L16" s="48">
        <f t="shared" si="0"/>
        <v>28</v>
      </c>
      <c r="M16" s="49">
        <f t="shared" si="7"/>
        <v>30</v>
      </c>
      <c r="N16" s="49">
        <f t="shared" si="1"/>
        <v>93.3333333333333</v>
      </c>
      <c r="O16" s="49">
        <f t="shared" si="8"/>
        <v>20</v>
      </c>
      <c r="P16" s="49">
        <f t="shared" si="9"/>
        <v>20</v>
      </c>
      <c r="Q16" s="49">
        <f t="shared" si="10"/>
        <v>100</v>
      </c>
      <c r="R16" s="49">
        <f t="shared" si="11"/>
        <v>14</v>
      </c>
      <c r="S16" s="49">
        <f t="shared" si="12"/>
        <v>15</v>
      </c>
      <c r="T16" s="49">
        <f t="shared" si="13"/>
        <v>93.3333333333333</v>
      </c>
      <c r="U16" s="49">
        <f t="shared" si="14"/>
        <v>10</v>
      </c>
      <c r="V16" s="49">
        <f t="shared" si="15"/>
        <v>10</v>
      </c>
      <c r="W16" s="49">
        <f t="shared" si="16"/>
        <v>100</v>
      </c>
      <c r="X16" s="49">
        <f t="shared" si="17"/>
        <v>25</v>
      </c>
      <c r="Y16" s="49">
        <f t="shared" si="18"/>
        <v>25</v>
      </c>
      <c r="Z16" s="49">
        <f t="shared" si="19"/>
        <v>100</v>
      </c>
      <c r="AA16" s="49">
        <f t="shared" si="20"/>
        <v>0</v>
      </c>
      <c r="AB16" s="55">
        <f t="shared" si="21"/>
        <v>0</v>
      </c>
      <c r="AC16" s="56" t="str">
        <f t="shared" si="22"/>
        <v> </v>
      </c>
      <c r="AD16" s="6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ht="31.2" spans="1:52">
      <c r="A17" s="29">
        <v>7</v>
      </c>
      <c r="B17" s="30" t="s">
        <v>40</v>
      </c>
      <c r="C17" s="35" t="s">
        <v>41</v>
      </c>
      <c r="D17" s="32">
        <v>17</v>
      </c>
      <c r="E17" s="32">
        <v>9</v>
      </c>
      <c r="F17" s="32">
        <v>9</v>
      </c>
      <c r="G17" s="32">
        <v>10</v>
      </c>
      <c r="H17" s="32">
        <v>10</v>
      </c>
      <c r="I17" s="32">
        <v>9</v>
      </c>
      <c r="J17" s="32">
        <v>13</v>
      </c>
      <c r="K17" s="32">
        <v>13</v>
      </c>
      <c r="L17" s="48">
        <f t="shared" si="0"/>
        <v>26</v>
      </c>
      <c r="M17" s="49">
        <f t="shared" si="7"/>
        <v>30</v>
      </c>
      <c r="N17" s="49">
        <f t="shared" si="1"/>
        <v>86.6666666666667</v>
      </c>
      <c r="O17" s="49">
        <f t="shared" si="8"/>
        <v>19</v>
      </c>
      <c r="P17" s="49">
        <f t="shared" si="9"/>
        <v>20</v>
      </c>
      <c r="Q17" s="49">
        <f t="shared" si="10"/>
        <v>95</v>
      </c>
      <c r="R17" s="49">
        <f t="shared" si="11"/>
        <v>13</v>
      </c>
      <c r="S17" s="49">
        <f t="shared" si="12"/>
        <v>15</v>
      </c>
      <c r="T17" s="49">
        <f t="shared" si="13"/>
        <v>86.6666666666667</v>
      </c>
      <c r="U17" s="49">
        <f t="shared" si="14"/>
        <v>9</v>
      </c>
      <c r="V17" s="49">
        <f t="shared" si="15"/>
        <v>10</v>
      </c>
      <c r="W17" s="49">
        <f t="shared" si="16"/>
        <v>90</v>
      </c>
      <c r="X17" s="49">
        <f t="shared" si="17"/>
        <v>23</v>
      </c>
      <c r="Y17" s="49">
        <f t="shared" si="18"/>
        <v>25</v>
      </c>
      <c r="Z17" s="49">
        <f t="shared" si="19"/>
        <v>92</v>
      </c>
      <c r="AA17" s="49">
        <f t="shared" si="20"/>
        <v>0</v>
      </c>
      <c r="AB17" s="55">
        <f t="shared" si="21"/>
        <v>0</v>
      </c>
      <c r="AC17" s="56" t="str">
        <f t="shared" si="22"/>
        <v> </v>
      </c>
      <c r="AD17" s="6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ht="16.2" spans="1:52">
      <c r="A18" s="34">
        <v>8</v>
      </c>
      <c r="B18" s="30" t="s">
        <v>42</v>
      </c>
      <c r="C18" s="31" t="s">
        <v>43</v>
      </c>
      <c r="D18" s="32">
        <v>15</v>
      </c>
      <c r="E18" s="32">
        <v>8</v>
      </c>
      <c r="F18" s="32">
        <v>7</v>
      </c>
      <c r="G18" s="32">
        <v>9</v>
      </c>
      <c r="H18" s="32">
        <v>9</v>
      </c>
      <c r="I18" s="32">
        <v>8</v>
      </c>
      <c r="J18" s="32">
        <v>12</v>
      </c>
      <c r="K18" s="32">
        <v>10</v>
      </c>
      <c r="L18" s="48">
        <f t="shared" si="0"/>
        <v>23</v>
      </c>
      <c r="M18" s="49">
        <f t="shared" si="7"/>
        <v>30</v>
      </c>
      <c r="N18" s="49">
        <f t="shared" si="1"/>
        <v>76.6666666666667</v>
      </c>
      <c r="O18" s="49">
        <f t="shared" si="8"/>
        <v>17</v>
      </c>
      <c r="P18" s="49">
        <f t="shared" si="9"/>
        <v>20</v>
      </c>
      <c r="Q18" s="49">
        <f t="shared" si="10"/>
        <v>85</v>
      </c>
      <c r="R18" s="49">
        <f t="shared" si="11"/>
        <v>12</v>
      </c>
      <c r="S18" s="49">
        <f t="shared" si="12"/>
        <v>15</v>
      </c>
      <c r="T18" s="49">
        <f t="shared" si="13"/>
        <v>80</v>
      </c>
      <c r="U18" s="49">
        <f t="shared" si="14"/>
        <v>7</v>
      </c>
      <c r="V18" s="49">
        <f t="shared" si="15"/>
        <v>10</v>
      </c>
      <c r="W18" s="49">
        <f t="shared" si="16"/>
        <v>70</v>
      </c>
      <c r="X18" s="49">
        <f t="shared" si="17"/>
        <v>19</v>
      </c>
      <c r="Y18" s="49">
        <f t="shared" si="18"/>
        <v>25</v>
      </c>
      <c r="Z18" s="49">
        <f t="shared" si="19"/>
        <v>76</v>
      </c>
      <c r="AA18" s="49">
        <f t="shared" si="20"/>
        <v>0</v>
      </c>
      <c r="AB18" s="55">
        <f t="shared" si="21"/>
        <v>0</v>
      </c>
      <c r="AC18" s="56" t="str">
        <f t="shared" si="22"/>
        <v> </v>
      </c>
      <c r="AD18" s="57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ht="16.2" spans="1:52">
      <c r="A19" s="29">
        <v>9</v>
      </c>
      <c r="B19" s="30" t="s">
        <v>44</v>
      </c>
      <c r="C19" s="35" t="s">
        <v>45</v>
      </c>
      <c r="D19" s="32">
        <v>18</v>
      </c>
      <c r="E19" s="32">
        <v>9</v>
      </c>
      <c r="F19" s="32">
        <v>9</v>
      </c>
      <c r="G19" s="32">
        <v>10</v>
      </c>
      <c r="H19" s="32">
        <v>10</v>
      </c>
      <c r="I19" s="32">
        <v>9</v>
      </c>
      <c r="J19" s="32">
        <v>13</v>
      </c>
      <c r="K19" s="32">
        <v>13</v>
      </c>
      <c r="L19" s="48">
        <f t="shared" si="0"/>
        <v>27</v>
      </c>
      <c r="M19" s="49">
        <f t="shared" si="7"/>
        <v>30</v>
      </c>
      <c r="N19" s="49">
        <f t="shared" si="1"/>
        <v>90</v>
      </c>
      <c r="O19" s="49">
        <f t="shared" si="8"/>
        <v>19</v>
      </c>
      <c r="P19" s="49">
        <f t="shared" si="9"/>
        <v>20</v>
      </c>
      <c r="Q19" s="49">
        <f t="shared" si="10"/>
        <v>95</v>
      </c>
      <c r="R19" s="49">
        <f t="shared" si="11"/>
        <v>13</v>
      </c>
      <c r="S19" s="49">
        <f t="shared" si="12"/>
        <v>15</v>
      </c>
      <c r="T19" s="49">
        <f t="shared" si="13"/>
        <v>86.6666666666667</v>
      </c>
      <c r="U19" s="49">
        <f t="shared" si="14"/>
        <v>9</v>
      </c>
      <c r="V19" s="49">
        <f t="shared" si="15"/>
        <v>10</v>
      </c>
      <c r="W19" s="49">
        <f t="shared" si="16"/>
        <v>90</v>
      </c>
      <c r="X19" s="49">
        <f t="shared" si="17"/>
        <v>23</v>
      </c>
      <c r="Y19" s="49">
        <f t="shared" si="18"/>
        <v>25</v>
      </c>
      <c r="Z19" s="49">
        <f t="shared" si="19"/>
        <v>92</v>
      </c>
      <c r="AA19" s="49">
        <f t="shared" si="20"/>
        <v>0</v>
      </c>
      <c r="AB19" s="55">
        <f t="shared" si="21"/>
        <v>0</v>
      </c>
      <c r="AC19" s="56" t="str">
        <f t="shared" si="22"/>
        <v> </v>
      </c>
      <c r="AD19" s="57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ht="16.2" spans="1:52">
      <c r="A20" s="34">
        <v>10</v>
      </c>
      <c r="B20" s="30" t="s">
        <v>46</v>
      </c>
      <c r="C20" s="35" t="s">
        <v>47</v>
      </c>
      <c r="D20" s="32">
        <v>18</v>
      </c>
      <c r="E20" s="32">
        <v>9</v>
      </c>
      <c r="F20" s="32">
        <v>10</v>
      </c>
      <c r="G20" s="32">
        <v>10</v>
      </c>
      <c r="H20" s="32">
        <v>10</v>
      </c>
      <c r="I20" s="32">
        <v>9</v>
      </c>
      <c r="J20" s="32">
        <v>14</v>
      </c>
      <c r="K20" s="32">
        <v>14</v>
      </c>
      <c r="L20" s="48">
        <f t="shared" si="0"/>
        <v>27</v>
      </c>
      <c r="M20" s="49">
        <f t="shared" si="7"/>
        <v>30</v>
      </c>
      <c r="N20" s="49">
        <f t="shared" si="1"/>
        <v>90</v>
      </c>
      <c r="O20" s="49">
        <f t="shared" si="8"/>
        <v>19</v>
      </c>
      <c r="P20" s="49">
        <f t="shared" si="9"/>
        <v>20</v>
      </c>
      <c r="Q20" s="49">
        <f t="shared" si="10"/>
        <v>95</v>
      </c>
      <c r="R20" s="49">
        <f t="shared" si="11"/>
        <v>14</v>
      </c>
      <c r="S20" s="49">
        <f t="shared" si="12"/>
        <v>15</v>
      </c>
      <c r="T20" s="49">
        <f t="shared" si="13"/>
        <v>93.3333333333333</v>
      </c>
      <c r="U20" s="49">
        <f t="shared" si="14"/>
        <v>10</v>
      </c>
      <c r="V20" s="49">
        <f t="shared" si="15"/>
        <v>10</v>
      </c>
      <c r="W20" s="49">
        <f t="shared" si="16"/>
        <v>100</v>
      </c>
      <c r="X20" s="49">
        <f t="shared" si="17"/>
        <v>24</v>
      </c>
      <c r="Y20" s="49">
        <f t="shared" si="18"/>
        <v>25</v>
      </c>
      <c r="Z20" s="49">
        <f t="shared" si="19"/>
        <v>96</v>
      </c>
      <c r="AA20" s="49">
        <f t="shared" si="20"/>
        <v>0</v>
      </c>
      <c r="AB20" s="55">
        <f t="shared" si="21"/>
        <v>0</v>
      </c>
      <c r="AC20" s="56" t="str">
        <f t="shared" si="22"/>
        <v> </v>
      </c>
      <c r="AD20" s="6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ht="16.2" spans="1:52">
      <c r="A21" s="29">
        <v>11</v>
      </c>
      <c r="B21" s="30" t="s">
        <v>48</v>
      </c>
      <c r="C21" s="35" t="s">
        <v>49</v>
      </c>
      <c r="D21" s="32">
        <v>19</v>
      </c>
      <c r="E21" s="32">
        <v>9</v>
      </c>
      <c r="F21" s="32">
        <v>10</v>
      </c>
      <c r="G21" s="32">
        <v>10</v>
      </c>
      <c r="H21" s="32">
        <v>10</v>
      </c>
      <c r="I21" s="32">
        <v>10</v>
      </c>
      <c r="J21" s="32">
        <v>14</v>
      </c>
      <c r="K21" s="32">
        <v>15</v>
      </c>
      <c r="L21" s="48">
        <f t="shared" si="0"/>
        <v>28</v>
      </c>
      <c r="M21" s="49">
        <f t="shared" si="7"/>
        <v>30</v>
      </c>
      <c r="N21" s="49">
        <f t="shared" si="1"/>
        <v>93.3333333333333</v>
      </c>
      <c r="O21" s="49">
        <f t="shared" si="8"/>
        <v>20</v>
      </c>
      <c r="P21" s="49">
        <f t="shared" si="9"/>
        <v>20</v>
      </c>
      <c r="Q21" s="49">
        <f t="shared" si="10"/>
        <v>100</v>
      </c>
      <c r="R21" s="49">
        <f t="shared" si="11"/>
        <v>14</v>
      </c>
      <c r="S21" s="49">
        <f t="shared" si="12"/>
        <v>15</v>
      </c>
      <c r="T21" s="49">
        <f t="shared" si="13"/>
        <v>93.3333333333333</v>
      </c>
      <c r="U21" s="49">
        <f t="shared" si="14"/>
        <v>10</v>
      </c>
      <c r="V21" s="49">
        <f t="shared" si="15"/>
        <v>10</v>
      </c>
      <c r="W21" s="49">
        <f t="shared" si="16"/>
        <v>100</v>
      </c>
      <c r="X21" s="49">
        <f t="shared" si="17"/>
        <v>25</v>
      </c>
      <c r="Y21" s="49">
        <f t="shared" si="18"/>
        <v>25</v>
      </c>
      <c r="Z21" s="49">
        <f t="shared" si="19"/>
        <v>100</v>
      </c>
      <c r="AA21" s="49">
        <f t="shared" si="20"/>
        <v>0</v>
      </c>
      <c r="AB21" s="55">
        <f t="shared" si="21"/>
        <v>0</v>
      </c>
      <c r="AC21" s="56" t="str">
        <f t="shared" si="22"/>
        <v> </v>
      </c>
      <c r="AD21" s="6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ht="16.2" spans="1:52">
      <c r="A22" s="34">
        <v>12</v>
      </c>
      <c r="B22" s="30" t="s">
        <v>50</v>
      </c>
      <c r="C22" s="35" t="s">
        <v>51</v>
      </c>
      <c r="D22" s="32">
        <v>18</v>
      </c>
      <c r="E22" s="32">
        <v>9</v>
      </c>
      <c r="F22" s="32">
        <v>10</v>
      </c>
      <c r="G22" s="32">
        <v>10</v>
      </c>
      <c r="H22" s="32">
        <v>10</v>
      </c>
      <c r="I22" s="32">
        <v>9</v>
      </c>
      <c r="J22" s="32">
        <v>14</v>
      </c>
      <c r="K22" s="32">
        <v>14</v>
      </c>
      <c r="L22" s="48">
        <f t="shared" si="0"/>
        <v>27</v>
      </c>
      <c r="M22" s="49">
        <f t="shared" si="7"/>
        <v>30</v>
      </c>
      <c r="N22" s="49">
        <f t="shared" si="1"/>
        <v>90</v>
      </c>
      <c r="O22" s="49">
        <f t="shared" si="8"/>
        <v>19</v>
      </c>
      <c r="P22" s="49">
        <f t="shared" si="9"/>
        <v>20</v>
      </c>
      <c r="Q22" s="49">
        <f t="shared" si="10"/>
        <v>95</v>
      </c>
      <c r="R22" s="49">
        <f t="shared" si="11"/>
        <v>14</v>
      </c>
      <c r="S22" s="49">
        <f t="shared" si="12"/>
        <v>15</v>
      </c>
      <c r="T22" s="49">
        <f t="shared" si="13"/>
        <v>93.3333333333333</v>
      </c>
      <c r="U22" s="49">
        <f t="shared" si="14"/>
        <v>10</v>
      </c>
      <c r="V22" s="49">
        <f t="shared" si="15"/>
        <v>10</v>
      </c>
      <c r="W22" s="49">
        <f t="shared" si="16"/>
        <v>100</v>
      </c>
      <c r="X22" s="49">
        <f t="shared" si="17"/>
        <v>24</v>
      </c>
      <c r="Y22" s="49">
        <f t="shared" si="18"/>
        <v>25</v>
      </c>
      <c r="Z22" s="49">
        <f t="shared" si="19"/>
        <v>96</v>
      </c>
      <c r="AA22" s="49">
        <f t="shared" si="20"/>
        <v>0</v>
      </c>
      <c r="AB22" s="55">
        <f t="shared" si="21"/>
        <v>0</v>
      </c>
      <c r="AC22" s="56" t="str">
        <f t="shared" si="22"/>
        <v> </v>
      </c>
      <c r="AD22" s="6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ht="16.2" spans="1:52">
      <c r="A23" s="29">
        <v>13</v>
      </c>
      <c r="B23" s="30" t="s">
        <v>52</v>
      </c>
      <c r="C23" s="35" t="s">
        <v>53</v>
      </c>
      <c r="D23" s="32">
        <v>18</v>
      </c>
      <c r="E23" s="32">
        <v>9</v>
      </c>
      <c r="F23" s="32">
        <v>10</v>
      </c>
      <c r="G23" s="32">
        <v>10</v>
      </c>
      <c r="H23" s="32">
        <v>10</v>
      </c>
      <c r="I23" s="32">
        <v>10</v>
      </c>
      <c r="J23" s="32">
        <v>14</v>
      </c>
      <c r="K23" s="32">
        <v>14</v>
      </c>
      <c r="L23" s="48">
        <f t="shared" si="0"/>
        <v>27</v>
      </c>
      <c r="M23" s="49">
        <f t="shared" si="7"/>
        <v>30</v>
      </c>
      <c r="N23" s="49">
        <f t="shared" si="1"/>
        <v>90</v>
      </c>
      <c r="O23" s="49">
        <f t="shared" si="8"/>
        <v>20</v>
      </c>
      <c r="P23" s="49">
        <f t="shared" si="9"/>
        <v>20</v>
      </c>
      <c r="Q23" s="49">
        <f t="shared" si="10"/>
        <v>100</v>
      </c>
      <c r="R23" s="49">
        <f t="shared" si="11"/>
        <v>14</v>
      </c>
      <c r="S23" s="49">
        <f t="shared" si="12"/>
        <v>15</v>
      </c>
      <c r="T23" s="49">
        <f t="shared" si="13"/>
        <v>93.3333333333333</v>
      </c>
      <c r="U23" s="49">
        <f t="shared" si="14"/>
        <v>10</v>
      </c>
      <c r="V23" s="49">
        <f t="shared" si="15"/>
        <v>10</v>
      </c>
      <c r="W23" s="49">
        <f t="shared" si="16"/>
        <v>100</v>
      </c>
      <c r="X23" s="49">
        <f t="shared" si="17"/>
        <v>24</v>
      </c>
      <c r="Y23" s="49">
        <f t="shared" si="18"/>
        <v>25</v>
      </c>
      <c r="Z23" s="49">
        <f t="shared" si="19"/>
        <v>96</v>
      </c>
      <c r="AA23" s="49">
        <f t="shared" si="20"/>
        <v>0</v>
      </c>
      <c r="AB23" s="55">
        <f t="shared" si="21"/>
        <v>0</v>
      </c>
      <c r="AC23" s="56" t="str">
        <f t="shared" si="22"/>
        <v> </v>
      </c>
      <c r="AD23" s="6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ht="16.2" spans="1:52">
      <c r="A24" s="34">
        <v>14</v>
      </c>
      <c r="B24" s="30" t="s">
        <v>54</v>
      </c>
      <c r="C24" s="35" t="s">
        <v>53</v>
      </c>
      <c r="D24" s="32">
        <v>17</v>
      </c>
      <c r="E24" s="32">
        <v>9</v>
      </c>
      <c r="F24" s="32">
        <v>9</v>
      </c>
      <c r="G24" s="32">
        <v>10</v>
      </c>
      <c r="H24" s="32">
        <v>9</v>
      </c>
      <c r="I24" s="32">
        <v>10</v>
      </c>
      <c r="J24" s="32">
        <v>14</v>
      </c>
      <c r="K24" s="32">
        <v>13</v>
      </c>
      <c r="L24" s="48">
        <f t="shared" si="0"/>
        <v>26</v>
      </c>
      <c r="M24" s="49">
        <f t="shared" si="7"/>
        <v>30</v>
      </c>
      <c r="N24" s="49">
        <f t="shared" si="1"/>
        <v>86.6666666666667</v>
      </c>
      <c r="O24" s="49">
        <f t="shared" si="8"/>
        <v>19</v>
      </c>
      <c r="P24" s="49">
        <f t="shared" si="9"/>
        <v>20</v>
      </c>
      <c r="Q24" s="49">
        <f t="shared" si="10"/>
        <v>95</v>
      </c>
      <c r="R24" s="49">
        <f t="shared" si="11"/>
        <v>14</v>
      </c>
      <c r="S24" s="49">
        <f t="shared" si="12"/>
        <v>15</v>
      </c>
      <c r="T24" s="49">
        <f t="shared" si="13"/>
        <v>93.3333333333333</v>
      </c>
      <c r="U24" s="49">
        <f t="shared" si="14"/>
        <v>9</v>
      </c>
      <c r="V24" s="49">
        <f t="shared" si="15"/>
        <v>10</v>
      </c>
      <c r="W24" s="49">
        <f t="shared" si="16"/>
        <v>90</v>
      </c>
      <c r="X24" s="49">
        <f t="shared" si="17"/>
        <v>23</v>
      </c>
      <c r="Y24" s="49">
        <f t="shared" si="18"/>
        <v>25</v>
      </c>
      <c r="Z24" s="49">
        <f t="shared" si="19"/>
        <v>92</v>
      </c>
      <c r="AA24" s="49">
        <f t="shared" si="20"/>
        <v>0</v>
      </c>
      <c r="AB24" s="55">
        <f t="shared" si="21"/>
        <v>0</v>
      </c>
      <c r="AC24" s="56" t="str">
        <f t="shared" si="22"/>
        <v> </v>
      </c>
      <c r="AD24" s="6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ht="31.2" spans="1:52">
      <c r="A25" s="29">
        <v>15</v>
      </c>
      <c r="B25" s="30" t="s">
        <v>55</v>
      </c>
      <c r="C25" s="35" t="s">
        <v>56</v>
      </c>
      <c r="D25" s="32">
        <v>17</v>
      </c>
      <c r="E25" s="32">
        <v>9</v>
      </c>
      <c r="F25" s="32">
        <v>9</v>
      </c>
      <c r="G25" s="32">
        <v>10</v>
      </c>
      <c r="H25" s="32">
        <v>10</v>
      </c>
      <c r="I25" s="32">
        <v>9</v>
      </c>
      <c r="J25" s="32">
        <v>13</v>
      </c>
      <c r="K25" s="32">
        <v>13</v>
      </c>
      <c r="L25" s="48">
        <f t="shared" si="0"/>
        <v>26</v>
      </c>
      <c r="M25" s="49">
        <f t="shared" si="7"/>
        <v>30</v>
      </c>
      <c r="N25" s="49">
        <f t="shared" si="1"/>
        <v>86.6666666666667</v>
      </c>
      <c r="O25" s="49">
        <f t="shared" si="8"/>
        <v>19</v>
      </c>
      <c r="P25" s="49">
        <f t="shared" si="9"/>
        <v>20</v>
      </c>
      <c r="Q25" s="49">
        <f t="shared" si="10"/>
        <v>95</v>
      </c>
      <c r="R25" s="49">
        <f t="shared" si="11"/>
        <v>13</v>
      </c>
      <c r="S25" s="49">
        <f t="shared" si="12"/>
        <v>15</v>
      </c>
      <c r="T25" s="49">
        <f t="shared" si="13"/>
        <v>86.6666666666667</v>
      </c>
      <c r="U25" s="49">
        <f t="shared" si="14"/>
        <v>9</v>
      </c>
      <c r="V25" s="49">
        <f t="shared" si="15"/>
        <v>10</v>
      </c>
      <c r="W25" s="49">
        <f t="shared" si="16"/>
        <v>90</v>
      </c>
      <c r="X25" s="49">
        <f t="shared" si="17"/>
        <v>23</v>
      </c>
      <c r="Y25" s="49">
        <f t="shared" si="18"/>
        <v>25</v>
      </c>
      <c r="Z25" s="49">
        <f t="shared" si="19"/>
        <v>92</v>
      </c>
      <c r="AA25" s="49">
        <f t="shared" si="20"/>
        <v>0</v>
      </c>
      <c r="AB25" s="55">
        <f t="shared" si="21"/>
        <v>0</v>
      </c>
      <c r="AC25" s="56" t="str">
        <f t="shared" si="22"/>
        <v> </v>
      </c>
      <c r="AD25" s="6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ht="16.2" spans="1:52">
      <c r="A26" s="34">
        <v>16</v>
      </c>
      <c r="B26" s="30" t="s">
        <v>57</v>
      </c>
      <c r="C26" s="35" t="s">
        <v>58</v>
      </c>
      <c r="D26" s="32">
        <v>19</v>
      </c>
      <c r="E26" s="32">
        <v>9</v>
      </c>
      <c r="F26" s="32">
        <v>10</v>
      </c>
      <c r="G26" s="32">
        <v>10</v>
      </c>
      <c r="H26" s="32">
        <v>10</v>
      </c>
      <c r="I26" s="32">
        <v>10</v>
      </c>
      <c r="J26" s="32">
        <v>14</v>
      </c>
      <c r="K26" s="32">
        <v>15</v>
      </c>
      <c r="L26" s="48">
        <f t="shared" si="0"/>
        <v>28</v>
      </c>
      <c r="M26" s="49">
        <f t="shared" si="7"/>
        <v>30</v>
      </c>
      <c r="N26" s="49">
        <f t="shared" si="1"/>
        <v>93.3333333333333</v>
      </c>
      <c r="O26" s="49">
        <f t="shared" si="8"/>
        <v>20</v>
      </c>
      <c r="P26" s="49">
        <f t="shared" si="9"/>
        <v>20</v>
      </c>
      <c r="Q26" s="49">
        <f t="shared" si="10"/>
        <v>100</v>
      </c>
      <c r="R26" s="49">
        <f t="shared" si="11"/>
        <v>14</v>
      </c>
      <c r="S26" s="49">
        <f t="shared" si="12"/>
        <v>15</v>
      </c>
      <c r="T26" s="49">
        <f t="shared" si="13"/>
        <v>93.3333333333333</v>
      </c>
      <c r="U26" s="49">
        <f t="shared" si="14"/>
        <v>10</v>
      </c>
      <c r="V26" s="49">
        <f t="shared" si="15"/>
        <v>10</v>
      </c>
      <c r="W26" s="49">
        <f t="shared" si="16"/>
        <v>100</v>
      </c>
      <c r="X26" s="49">
        <f t="shared" si="17"/>
        <v>25</v>
      </c>
      <c r="Y26" s="49">
        <f t="shared" si="18"/>
        <v>25</v>
      </c>
      <c r="Z26" s="49">
        <f t="shared" si="19"/>
        <v>100</v>
      </c>
      <c r="AA26" s="49">
        <f t="shared" si="20"/>
        <v>0</v>
      </c>
      <c r="AB26" s="55">
        <f t="shared" si="21"/>
        <v>0</v>
      </c>
      <c r="AC26" s="56" t="str">
        <f t="shared" si="22"/>
        <v> </v>
      </c>
      <c r="AD26" s="6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ht="31.2" spans="1:52">
      <c r="A27" s="29">
        <v>17</v>
      </c>
      <c r="B27" s="30" t="s">
        <v>59</v>
      </c>
      <c r="C27" s="35" t="s">
        <v>60</v>
      </c>
      <c r="D27" s="32">
        <v>20</v>
      </c>
      <c r="E27" s="32">
        <v>9</v>
      </c>
      <c r="F27" s="32">
        <v>10</v>
      </c>
      <c r="G27" s="32">
        <v>10</v>
      </c>
      <c r="H27" s="32">
        <v>10</v>
      </c>
      <c r="I27" s="32">
        <v>10</v>
      </c>
      <c r="J27" s="32">
        <v>14</v>
      </c>
      <c r="K27" s="32">
        <v>15</v>
      </c>
      <c r="L27" s="48">
        <f t="shared" si="0"/>
        <v>29</v>
      </c>
      <c r="M27" s="49">
        <f t="shared" si="7"/>
        <v>30</v>
      </c>
      <c r="N27" s="49">
        <f t="shared" si="1"/>
        <v>96.6666666666667</v>
      </c>
      <c r="O27" s="49">
        <f t="shared" si="8"/>
        <v>20</v>
      </c>
      <c r="P27" s="49">
        <f t="shared" si="9"/>
        <v>20</v>
      </c>
      <c r="Q27" s="49">
        <f t="shared" si="10"/>
        <v>100</v>
      </c>
      <c r="R27" s="49">
        <f t="shared" si="11"/>
        <v>14</v>
      </c>
      <c r="S27" s="49">
        <f t="shared" si="12"/>
        <v>15</v>
      </c>
      <c r="T27" s="49">
        <f t="shared" si="13"/>
        <v>93.3333333333333</v>
      </c>
      <c r="U27" s="49">
        <f t="shared" si="14"/>
        <v>10</v>
      </c>
      <c r="V27" s="49">
        <f t="shared" si="15"/>
        <v>10</v>
      </c>
      <c r="W27" s="49">
        <f t="shared" si="16"/>
        <v>100</v>
      </c>
      <c r="X27" s="49">
        <f t="shared" si="17"/>
        <v>25</v>
      </c>
      <c r="Y27" s="49">
        <f t="shared" si="18"/>
        <v>25</v>
      </c>
      <c r="Z27" s="49">
        <f t="shared" si="19"/>
        <v>100</v>
      </c>
      <c r="AA27" s="49">
        <f t="shared" si="20"/>
        <v>0</v>
      </c>
      <c r="AB27" s="55">
        <f t="shared" si="21"/>
        <v>0</v>
      </c>
      <c r="AC27" s="56" t="str">
        <f t="shared" si="22"/>
        <v> </v>
      </c>
      <c r="AD27" s="6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ht="31.2" spans="1:52">
      <c r="A28" s="34">
        <v>18</v>
      </c>
      <c r="B28" s="30" t="s">
        <v>61</v>
      </c>
      <c r="C28" s="35" t="s">
        <v>62</v>
      </c>
      <c r="D28" s="32">
        <v>18</v>
      </c>
      <c r="E28" s="32">
        <v>9</v>
      </c>
      <c r="F28" s="32">
        <v>9</v>
      </c>
      <c r="G28" s="32">
        <v>10</v>
      </c>
      <c r="H28" s="32">
        <v>10</v>
      </c>
      <c r="I28" s="32">
        <v>9</v>
      </c>
      <c r="J28" s="32">
        <v>13</v>
      </c>
      <c r="K28" s="32">
        <v>13</v>
      </c>
      <c r="L28" s="48">
        <f t="shared" si="0"/>
        <v>27</v>
      </c>
      <c r="M28" s="49">
        <f t="shared" si="7"/>
        <v>30</v>
      </c>
      <c r="N28" s="49">
        <f t="shared" si="1"/>
        <v>90</v>
      </c>
      <c r="O28" s="49">
        <f t="shared" si="8"/>
        <v>19</v>
      </c>
      <c r="P28" s="49">
        <f t="shared" si="9"/>
        <v>20</v>
      </c>
      <c r="Q28" s="49">
        <f t="shared" si="10"/>
        <v>95</v>
      </c>
      <c r="R28" s="49">
        <f t="shared" si="11"/>
        <v>13</v>
      </c>
      <c r="S28" s="49">
        <f t="shared" si="12"/>
        <v>15</v>
      </c>
      <c r="T28" s="49">
        <f t="shared" si="13"/>
        <v>86.6666666666667</v>
      </c>
      <c r="U28" s="49">
        <f t="shared" si="14"/>
        <v>9</v>
      </c>
      <c r="V28" s="49">
        <f t="shared" si="15"/>
        <v>10</v>
      </c>
      <c r="W28" s="49">
        <f t="shared" si="16"/>
        <v>90</v>
      </c>
      <c r="X28" s="49">
        <f t="shared" si="17"/>
        <v>23</v>
      </c>
      <c r="Y28" s="49">
        <f t="shared" si="18"/>
        <v>25</v>
      </c>
      <c r="Z28" s="49">
        <f t="shared" si="19"/>
        <v>92</v>
      </c>
      <c r="AA28" s="49">
        <f t="shared" si="20"/>
        <v>0</v>
      </c>
      <c r="AB28" s="55">
        <f t="shared" si="21"/>
        <v>0</v>
      </c>
      <c r="AC28" s="56" t="str">
        <f t="shared" si="22"/>
        <v> </v>
      </c>
      <c r="AD28" s="6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ht="31.2" spans="1:52">
      <c r="A29" s="29">
        <v>19</v>
      </c>
      <c r="B29" s="30" t="s">
        <v>63</v>
      </c>
      <c r="C29" s="36" t="s">
        <v>64</v>
      </c>
      <c r="D29" s="32">
        <v>19</v>
      </c>
      <c r="E29" s="32">
        <v>9</v>
      </c>
      <c r="F29" s="32">
        <v>9</v>
      </c>
      <c r="G29" s="32">
        <v>10</v>
      </c>
      <c r="H29" s="32">
        <v>10</v>
      </c>
      <c r="I29" s="32">
        <v>10</v>
      </c>
      <c r="J29" s="32">
        <v>14</v>
      </c>
      <c r="K29" s="32">
        <v>14</v>
      </c>
      <c r="L29" s="48">
        <f t="shared" si="0"/>
        <v>28</v>
      </c>
      <c r="M29" s="49">
        <f t="shared" si="7"/>
        <v>30</v>
      </c>
      <c r="N29" s="49">
        <f t="shared" si="1"/>
        <v>93.3333333333333</v>
      </c>
      <c r="O29" s="49">
        <f t="shared" si="8"/>
        <v>20</v>
      </c>
      <c r="P29" s="49">
        <f t="shared" si="9"/>
        <v>20</v>
      </c>
      <c r="Q29" s="49">
        <f t="shared" si="10"/>
        <v>100</v>
      </c>
      <c r="R29" s="49">
        <f t="shared" si="11"/>
        <v>14</v>
      </c>
      <c r="S29" s="49">
        <f t="shared" si="12"/>
        <v>15</v>
      </c>
      <c r="T29" s="49">
        <f t="shared" si="13"/>
        <v>93.3333333333333</v>
      </c>
      <c r="U29" s="49">
        <f t="shared" si="14"/>
        <v>9</v>
      </c>
      <c r="V29" s="49">
        <f t="shared" si="15"/>
        <v>10</v>
      </c>
      <c r="W29" s="49">
        <f t="shared" si="16"/>
        <v>90</v>
      </c>
      <c r="X29" s="49">
        <f t="shared" si="17"/>
        <v>24</v>
      </c>
      <c r="Y29" s="49">
        <f t="shared" si="18"/>
        <v>25</v>
      </c>
      <c r="Z29" s="49">
        <f t="shared" si="19"/>
        <v>96</v>
      </c>
      <c r="AA29" s="49">
        <f t="shared" si="20"/>
        <v>0</v>
      </c>
      <c r="AB29" s="55">
        <f t="shared" si="21"/>
        <v>0</v>
      </c>
      <c r="AC29" s="56" t="str">
        <f t="shared" si="22"/>
        <v> </v>
      </c>
      <c r="AD29" s="6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ht="31.2" spans="1:52">
      <c r="A30" s="34">
        <v>20</v>
      </c>
      <c r="B30" s="30" t="s">
        <v>65</v>
      </c>
      <c r="C30" s="37" t="s">
        <v>66</v>
      </c>
      <c r="D30" s="32">
        <v>19</v>
      </c>
      <c r="E30" s="32">
        <v>9</v>
      </c>
      <c r="F30" s="32">
        <v>9</v>
      </c>
      <c r="G30" s="32">
        <v>10</v>
      </c>
      <c r="H30" s="32">
        <v>10</v>
      </c>
      <c r="I30" s="32">
        <v>10</v>
      </c>
      <c r="J30" s="32">
        <v>14</v>
      </c>
      <c r="K30" s="32">
        <v>14</v>
      </c>
      <c r="L30" s="48">
        <f t="shared" si="0"/>
        <v>28</v>
      </c>
      <c r="M30" s="49">
        <f t="shared" si="7"/>
        <v>30</v>
      </c>
      <c r="N30" s="49">
        <f t="shared" si="1"/>
        <v>93.3333333333333</v>
      </c>
      <c r="O30" s="49">
        <f t="shared" si="8"/>
        <v>20</v>
      </c>
      <c r="P30" s="49">
        <f t="shared" si="9"/>
        <v>20</v>
      </c>
      <c r="Q30" s="49">
        <f t="shared" si="10"/>
        <v>100</v>
      </c>
      <c r="R30" s="49">
        <f t="shared" si="11"/>
        <v>14</v>
      </c>
      <c r="S30" s="49">
        <f t="shared" si="12"/>
        <v>15</v>
      </c>
      <c r="T30" s="49">
        <f t="shared" si="13"/>
        <v>93.3333333333333</v>
      </c>
      <c r="U30" s="49">
        <f t="shared" si="14"/>
        <v>9</v>
      </c>
      <c r="V30" s="49">
        <f t="shared" si="15"/>
        <v>10</v>
      </c>
      <c r="W30" s="49">
        <f t="shared" si="16"/>
        <v>90</v>
      </c>
      <c r="X30" s="49">
        <f t="shared" si="17"/>
        <v>24</v>
      </c>
      <c r="Y30" s="49">
        <f t="shared" si="18"/>
        <v>25</v>
      </c>
      <c r="Z30" s="49">
        <f t="shared" si="19"/>
        <v>96</v>
      </c>
      <c r="AA30" s="49">
        <f t="shared" si="20"/>
        <v>0</v>
      </c>
      <c r="AB30" s="55">
        <f t="shared" si="21"/>
        <v>0</v>
      </c>
      <c r="AC30" s="56" t="str">
        <f t="shared" si="22"/>
        <v> </v>
      </c>
      <c r="AD30" s="6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ht="31.2" spans="1:52">
      <c r="A31" s="29">
        <v>21</v>
      </c>
      <c r="B31" s="30" t="s">
        <v>67</v>
      </c>
      <c r="C31" s="35" t="s">
        <v>68</v>
      </c>
      <c r="D31" s="32">
        <v>19</v>
      </c>
      <c r="E31" s="32">
        <v>9</v>
      </c>
      <c r="F31" s="32">
        <v>9</v>
      </c>
      <c r="G31" s="32">
        <v>10</v>
      </c>
      <c r="H31" s="32">
        <v>10</v>
      </c>
      <c r="I31" s="32">
        <v>10</v>
      </c>
      <c r="J31" s="32">
        <v>14</v>
      </c>
      <c r="K31" s="32">
        <v>14</v>
      </c>
      <c r="L31" s="48">
        <f t="shared" si="0"/>
        <v>28</v>
      </c>
      <c r="M31" s="49">
        <f t="shared" si="7"/>
        <v>30</v>
      </c>
      <c r="N31" s="49">
        <f t="shared" si="1"/>
        <v>93.3333333333333</v>
      </c>
      <c r="O31" s="49">
        <f t="shared" si="8"/>
        <v>20</v>
      </c>
      <c r="P31" s="49">
        <f t="shared" si="9"/>
        <v>20</v>
      </c>
      <c r="Q31" s="49">
        <f t="shared" si="10"/>
        <v>100</v>
      </c>
      <c r="R31" s="49">
        <f t="shared" si="11"/>
        <v>14</v>
      </c>
      <c r="S31" s="49">
        <f t="shared" si="12"/>
        <v>15</v>
      </c>
      <c r="T31" s="49">
        <f t="shared" si="13"/>
        <v>93.3333333333333</v>
      </c>
      <c r="U31" s="49">
        <f t="shared" si="14"/>
        <v>9</v>
      </c>
      <c r="V31" s="49">
        <f t="shared" si="15"/>
        <v>10</v>
      </c>
      <c r="W31" s="49">
        <f t="shared" si="16"/>
        <v>90</v>
      </c>
      <c r="X31" s="49">
        <f t="shared" si="17"/>
        <v>24</v>
      </c>
      <c r="Y31" s="49">
        <f t="shared" si="18"/>
        <v>25</v>
      </c>
      <c r="Z31" s="49">
        <f t="shared" si="19"/>
        <v>96</v>
      </c>
      <c r="AA31" s="49">
        <f t="shared" si="20"/>
        <v>0</v>
      </c>
      <c r="AB31" s="55">
        <f t="shared" si="21"/>
        <v>0</v>
      </c>
      <c r="AC31" s="56" t="str">
        <f t="shared" si="22"/>
        <v> </v>
      </c>
      <c r="AD31" s="6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ht="16.2" spans="1:52">
      <c r="A32" s="34">
        <v>22</v>
      </c>
      <c r="B32" s="30" t="s">
        <v>69</v>
      </c>
      <c r="C32" s="35" t="s">
        <v>70</v>
      </c>
      <c r="D32" s="32">
        <v>17</v>
      </c>
      <c r="E32" s="32">
        <v>9</v>
      </c>
      <c r="F32" s="32">
        <v>9</v>
      </c>
      <c r="G32" s="32">
        <v>10</v>
      </c>
      <c r="H32" s="32">
        <v>9</v>
      </c>
      <c r="I32" s="32">
        <v>10</v>
      </c>
      <c r="J32" s="32">
        <v>14</v>
      </c>
      <c r="K32" s="32">
        <v>13</v>
      </c>
      <c r="L32" s="48">
        <f t="shared" si="0"/>
        <v>26</v>
      </c>
      <c r="M32" s="49">
        <f t="shared" si="7"/>
        <v>30</v>
      </c>
      <c r="N32" s="49">
        <f t="shared" si="1"/>
        <v>86.6666666666667</v>
      </c>
      <c r="O32" s="49">
        <f t="shared" si="8"/>
        <v>19</v>
      </c>
      <c r="P32" s="49">
        <f t="shared" si="9"/>
        <v>20</v>
      </c>
      <c r="Q32" s="49">
        <f t="shared" si="10"/>
        <v>95</v>
      </c>
      <c r="R32" s="49">
        <f t="shared" si="11"/>
        <v>14</v>
      </c>
      <c r="S32" s="49">
        <f t="shared" si="12"/>
        <v>15</v>
      </c>
      <c r="T32" s="49">
        <f t="shared" si="13"/>
        <v>93.3333333333333</v>
      </c>
      <c r="U32" s="49">
        <f t="shared" si="14"/>
        <v>9</v>
      </c>
      <c r="V32" s="49">
        <f t="shared" si="15"/>
        <v>10</v>
      </c>
      <c r="W32" s="49">
        <f t="shared" si="16"/>
        <v>90</v>
      </c>
      <c r="X32" s="49">
        <f t="shared" si="17"/>
        <v>23</v>
      </c>
      <c r="Y32" s="49">
        <f t="shared" si="18"/>
        <v>25</v>
      </c>
      <c r="Z32" s="49">
        <f t="shared" si="19"/>
        <v>92</v>
      </c>
      <c r="AA32" s="49">
        <f t="shared" si="20"/>
        <v>0</v>
      </c>
      <c r="AB32" s="55">
        <f t="shared" si="21"/>
        <v>0</v>
      </c>
      <c r="AC32" s="56" t="str">
        <f t="shared" si="22"/>
        <v> </v>
      </c>
      <c r="AD32" s="6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ht="16.2" spans="1:52">
      <c r="A33" s="29">
        <v>23</v>
      </c>
      <c r="B33" s="30" t="s">
        <v>71</v>
      </c>
      <c r="C33" s="31" t="s">
        <v>72</v>
      </c>
      <c r="D33" s="32">
        <v>8</v>
      </c>
      <c r="E33" s="32">
        <v>5</v>
      </c>
      <c r="F33" s="32">
        <v>7</v>
      </c>
      <c r="G33" s="32">
        <v>6</v>
      </c>
      <c r="H33" s="32"/>
      <c r="I33" s="32"/>
      <c r="J33" s="32"/>
      <c r="K33" s="32"/>
      <c r="L33" s="48">
        <f t="shared" si="0"/>
        <v>13</v>
      </c>
      <c r="M33" s="49">
        <f t="shared" si="7"/>
        <v>30</v>
      </c>
      <c r="N33" s="49">
        <f t="shared" si="1"/>
        <v>43.3333333333333</v>
      </c>
      <c r="O33" s="49">
        <f t="shared" si="8"/>
        <v>0</v>
      </c>
      <c r="P33" s="49">
        <f t="shared" si="9"/>
        <v>0</v>
      </c>
      <c r="Q33" s="49" t="str">
        <f t="shared" si="10"/>
        <v> </v>
      </c>
      <c r="R33" s="49">
        <f t="shared" si="11"/>
        <v>0</v>
      </c>
      <c r="S33" s="49">
        <f t="shared" si="12"/>
        <v>0</v>
      </c>
      <c r="T33" s="49" t="str">
        <f t="shared" si="13"/>
        <v> </v>
      </c>
      <c r="U33" s="49">
        <f t="shared" si="14"/>
        <v>7</v>
      </c>
      <c r="V33" s="49">
        <f t="shared" si="15"/>
        <v>10</v>
      </c>
      <c r="W33" s="49">
        <f t="shared" si="16"/>
        <v>70</v>
      </c>
      <c r="X33" s="49">
        <f t="shared" si="17"/>
        <v>6</v>
      </c>
      <c r="Y33" s="49">
        <f t="shared" si="18"/>
        <v>10</v>
      </c>
      <c r="Z33" s="49">
        <f t="shared" si="19"/>
        <v>60</v>
      </c>
      <c r="AA33" s="49">
        <f t="shared" si="20"/>
        <v>0</v>
      </c>
      <c r="AB33" s="55">
        <f t="shared" si="21"/>
        <v>0</v>
      </c>
      <c r="AC33" s="56" t="str">
        <f t="shared" si="22"/>
        <v> </v>
      </c>
      <c r="AD33" s="6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ht="16.2" spans="1:52">
      <c r="A34" s="34">
        <v>24</v>
      </c>
      <c r="B34" s="30" t="s">
        <v>73</v>
      </c>
      <c r="C34" s="35" t="s">
        <v>74</v>
      </c>
      <c r="D34" s="32">
        <v>19</v>
      </c>
      <c r="E34" s="32">
        <v>9</v>
      </c>
      <c r="F34" s="32">
        <v>10</v>
      </c>
      <c r="G34" s="32">
        <v>10</v>
      </c>
      <c r="H34" s="32">
        <v>10</v>
      </c>
      <c r="I34" s="32">
        <v>10</v>
      </c>
      <c r="J34" s="32">
        <v>14</v>
      </c>
      <c r="K34" s="32">
        <v>15</v>
      </c>
      <c r="L34" s="48">
        <f t="shared" si="0"/>
        <v>28</v>
      </c>
      <c r="M34" s="49">
        <f t="shared" si="7"/>
        <v>30</v>
      </c>
      <c r="N34" s="49">
        <f t="shared" si="1"/>
        <v>93.3333333333333</v>
      </c>
      <c r="O34" s="49">
        <f t="shared" si="8"/>
        <v>20</v>
      </c>
      <c r="P34" s="49">
        <f t="shared" si="9"/>
        <v>20</v>
      </c>
      <c r="Q34" s="49">
        <f t="shared" si="10"/>
        <v>100</v>
      </c>
      <c r="R34" s="49">
        <f t="shared" si="11"/>
        <v>14</v>
      </c>
      <c r="S34" s="49">
        <f t="shared" si="12"/>
        <v>15</v>
      </c>
      <c r="T34" s="49">
        <f t="shared" si="13"/>
        <v>93.3333333333333</v>
      </c>
      <c r="U34" s="49">
        <f t="shared" si="14"/>
        <v>10</v>
      </c>
      <c r="V34" s="49">
        <f t="shared" si="15"/>
        <v>10</v>
      </c>
      <c r="W34" s="49">
        <f t="shared" si="16"/>
        <v>100</v>
      </c>
      <c r="X34" s="49">
        <f t="shared" si="17"/>
        <v>25</v>
      </c>
      <c r="Y34" s="49">
        <f t="shared" si="18"/>
        <v>25</v>
      </c>
      <c r="Z34" s="49">
        <f t="shared" si="19"/>
        <v>100</v>
      </c>
      <c r="AA34" s="49">
        <f t="shared" si="20"/>
        <v>0</v>
      </c>
      <c r="AB34" s="55">
        <f t="shared" si="21"/>
        <v>0</v>
      </c>
      <c r="AC34" s="56" t="str">
        <f t="shared" si="22"/>
        <v> </v>
      </c>
      <c r="AD34" s="6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ht="16.2" spans="1:52">
      <c r="A35" s="29">
        <v>25</v>
      </c>
      <c r="B35" s="30" t="s">
        <v>75</v>
      </c>
      <c r="C35" s="36" t="s">
        <v>76</v>
      </c>
      <c r="D35" s="32">
        <v>19</v>
      </c>
      <c r="E35" s="32">
        <v>9</v>
      </c>
      <c r="F35" s="32">
        <v>9</v>
      </c>
      <c r="G35" s="32">
        <v>10</v>
      </c>
      <c r="H35" s="32">
        <v>10</v>
      </c>
      <c r="I35" s="32">
        <v>10</v>
      </c>
      <c r="J35" s="32">
        <v>14</v>
      </c>
      <c r="K35" s="32">
        <v>14</v>
      </c>
      <c r="L35" s="48">
        <f t="shared" si="0"/>
        <v>28</v>
      </c>
      <c r="M35" s="49">
        <f t="shared" si="7"/>
        <v>30</v>
      </c>
      <c r="N35" s="49">
        <f t="shared" si="1"/>
        <v>93.3333333333333</v>
      </c>
      <c r="O35" s="49">
        <f t="shared" si="8"/>
        <v>20</v>
      </c>
      <c r="P35" s="49">
        <f t="shared" si="9"/>
        <v>20</v>
      </c>
      <c r="Q35" s="49">
        <f t="shared" si="10"/>
        <v>100</v>
      </c>
      <c r="R35" s="49">
        <f t="shared" si="11"/>
        <v>14</v>
      </c>
      <c r="S35" s="49">
        <f t="shared" si="12"/>
        <v>15</v>
      </c>
      <c r="T35" s="49">
        <f t="shared" si="13"/>
        <v>93.3333333333333</v>
      </c>
      <c r="U35" s="49">
        <f t="shared" si="14"/>
        <v>9</v>
      </c>
      <c r="V35" s="49">
        <f t="shared" si="15"/>
        <v>10</v>
      </c>
      <c r="W35" s="49">
        <f t="shared" si="16"/>
        <v>90</v>
      </c>
      <c r="X35" s="49">
        <f t="shared" si="17"/>
        <v>24</v>
      </c>
      <c r="Y35" s="49">
        <f t="shared" si="18"/>
        <v>25</v>
      </c>
      <c r="Z35" s="49">
        <f t="shared" si="19"/>
        <v>96</v>
      </c>
      <c r="AA35" s="49">
        <f t="shared" si="20"/>
        <v>0</v>
      </c>
      <c r="AB35" s="55">
        <f t="shared" si="21"/>
        <v>0</v>
      </c>
      <c r="AC35" s="56" t="str">
        <f t="shared" si="22"/>
        <v> </v>
      </c>
      <c r="AD35" s="6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ht="16.2" spans="1:52">
      <c r="A36" s="34">
        <v>26</v>
      </c>
      <c r="B36" s="30" t="s">
        <v>77</v>
      </c>
      <c r="C36" s="35" t="s">
        <v>78</v>
      </c>
      <c r="D36" s="32">
        <v>19</v>
      </c>
      <c r="E36" s="32">
        <v>9</v>
      </c>
      <c r="F36" s="32">
        <v>9</v>
      </c>
      <c r="G36" s="32">
        <v>10</v>
      </c>
      <c r="H36" s="32">
        <v>10</v>
      </c>
      <c r="I36" s="32">
        <v>10</v>
      </c>
      <c r="J36" s="32">
        <v>14</v>
      </c>
      <c r="K36" s="32">
        <v>14</v>
      </c>
      <c r="L36" s="48">
        <f t="shared" si="0"/>
        <v>28</v>
      </c>
      <c r="M36" s="49">
        <f t="shared" si="7"/>
        <v>30</v>
      </c>
      <c r="N36" s="49">
        <f t="shared" si="1"/>
        <v>93.3333333333333</v>
      </c>
      <c r="O36" s="49">
        <f t="shared" si="8"/>
        <v>20</v>
      </c>
      <c r="P36" s="49">
        <f t="shared" si="9"/>
        <v>20</v>
      </c>
      <c r="Q36" s="49">
        <f t="shared" si="10"/>
        <v>100</v>
      </c>
      <c r="R36" s="49">
        <f t="shared" si="11"/>
        <v>14</v>
      </c>
      <c r="S36" s="49">
        <f t="shared" si="12"/>
        <v>15</v>
      </c>
      <c r="T36" s="49">
        <f t="shared" si="13"/>
        <v>93.3333333333333</v>
      </c>
      <c r="U36" s="49">
        <f t="shared" si="14"/>
        <v>9</v>
      </c>
      <c r="V36" s="49">
        <f t="shared" si="15"/>
        <v>10</v>
      </c>
      <c r="W36" s="49">
        <f t="shared" si="16"/>
        <v>90</v>
      </c>
      <c r="X36" s="49">
        <f t="shared" si="17"/>
        <v>24</v>
      </c>
      <c r="Y36" s="49">
        <f t="shared" si="18"/>
        <v>25</v>
      </c>
      <c r="Z36" s="49">
        <f t="shared" si="19"/>
        <v>96</v>
      </c>
      <c r="AA36" s="49">
        <f t="shared" si="20"/>
        <v>0</v>
      </c>
      <c r="AB36" s="55">
        <f t="shared" si="21"/>
        <v>0</v>
      </c>
      <c r="AC36" s="56" t="str">
        <f t="shared" si="22"/>
        <v> </v>
      </c>
      <c r="AD36" s="6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 ht="31.2" spans="1:52">
      <c r="A37" s="29">
        <v>27</v>
      </c>
      <c r="B37" s="30" t="s">
        <v>79</v>
      </c>
      <c r="C37" s="35" t="s">
        <v>80</v>
      </c>
      <c r="D37" s="32">
        <v>19</v>
      </c>
      <c r="E37" s="32">
        <v>9</v>
      </c>
      <c r="F37" s="32">
        <v>9</v>
      </c>
      <c r="G37" s="32">
        <v>10</v>
      </c>
      <c r="H37" s="32">
        <v>10</v>
      </c>
      <c r="I37" s="32">
        <v>9</v>
      </c>
      <c r="J37" s="32">
        <v>14</v>
      </c>
      <c r="K37" s="32">
        <v>14</v>
      </c>
      <c r="L37" s="48">
        <f t="shared" si="0"/>
        <v>28</v>
      </c>
      <c r="M37" s="49">
        <f t="shared" si="7"/>
        <v>30</v>
      </c>
      <c r="N37" s="49">
        <f t="shared" si="1"/>
        <v>93.3333333333333</v>
      </c>
      <c r="O37" s="49">
        <f t="shared" si="8"/>
        <v>19</v>
      </c>
      <c r="P37" s="49">
        <f t="shared" si="9"/>
        <v>20</v>
      </c>
      <c r="Q37" s="49">
        <f t="shared" si="10"/>
        <v>95</v>
      </c>
      <c r="R37" s="49">
        <f t="shared" si="11"/>
        <v>14</v>
      </c>
      <c r="S37" s="49">
        <f t="shared" si="12"/>
        <v>15</v>
      </c>
      <c r="T37" s="49">
        <f t="shared" si="13"/>
        <v>93.3333333333333</v>
      </c>
      <c r="U37" s="49">
        <f t="shared" si="14"/>
        <v>9</v>
      </c>
      <c r="V37" s="49">
        <f t="shared" si="15"/>
        <v>10</v>
      </c>
      <c r="W37" s="49">
        <f t="shared" si="16"/>
        <v>90</v>
      </c>
      <c r="X37" s="49">
        <f t="shared" si="17"/>
        <v>24</v>
      </c>
      <c r="Y37" s="49">
        <f t="shared" si="18"/>
        <v>25</v>
      </c>
      <c r="Z37" s="49">
        <f t="shared" si="19"/>
        <v>96</v>
      </c>
      <c r="AA37" s="49">
        <f t="shared" si="20"/>
        <v>0</v>
      </c>
      <c r="AB37" s="55">
        <f t="shared" si="21"/>
        <v>0</v>
      </c>
      <c r="AC37" s="56" t="str">
        <f t="shared" si="22"/>
        <v> </v>
      </c>
      <c r="AD37" s="6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 ht="31.2" spans="1:52">
      <c r="A38" s="34">
        <v>28</v>
      </c>
      <c r="B38" s="30" t="s">
        <v>81</v>
      </c>
      <c r="C38" s="35" t="s">
        <v>82</v>
      </c>
      <c r="D38" s="32">
        <v>19</v>
      </c>
      <c r="E38" s="32">
        <v>9</v>
      </c>
      <c r="F38" s="32">
        <v>10</v>
      </c>
      <c r="G38" s="32">
        <v>10</v>
      </c>
      <c r="H38" s="32">
        <v>10</v>
      </c>
      <c r="I38" s="32">
        <v>10</v>
      </c>
      <c r="J38" s="32">
        <v>14</v>
      </c>
      <c r="K38" s="32">
        <v>15</v>
      </c>
      <c r="L38" s="48">
        <f t="shared" si="0"/>
        <v>28</v>
      </c>
      <c r="M38" s="49">
        <f t="shared" si="7"/>
        <v>30</v>
      </c>
      <c r="N38" s="49">
        <f t="shared" si="1"/>
        <v>93.3333333333333</v>
      </c>
      <c r="O38" s="49">
        <f t="shared" si="8"/>
        <v>20</v>
      </c>
      <c r="P38" s="49">
        <f t="shared" si="9"/>
        <v>20</v>
      </c>
      <c r="Q38" s="49">
        <f t="shared" si="10"/>
        <v>100</v>
      </c>
      <c r="R38" s="49">
        <f t="shared" si="11"/>
        <v>14</v>
      </c>
      <c r="S38" s="49">
        <f t="shared" si="12"/>
        <v>15</v>
      </c>
      <c r="T38" s="49">
        <f t="shared" si="13"/>
        <v>93.3333333333333</v>
      </c>
      <c r="U38" s="49">
        <f t="shared" si="14"/>
        <v>10</v>
      </c>
      <c r="V38" s="49">
        <f t="shared" si="15"/>
        <v>10</v>
      </c>
      <c r="W38" s="49">
        <f t="shared" si="16"/>
        <v>100</v>
      </c>
      <c r="X38" s="49">
        <f t="shared" si="17"/>
        <v>25</v>
      </c>
      <c r="Y38" s="49">
        <f t="shared" si="18"/>
        <v>25</v>
      </c>
      <c r="Z38" s="49">
        <f t="shared" si="19"/>
        <v>100</v>
      </c>
      <c r="AA38" s="49">
        <f t="shared" si="20"/>
        <v>0</v>
      </c>
      <c r="AB38" s="55">
        <f t="shared" si="21"/>
        <v>0</v>
      </c>
      <c r="AC38" s="56" t="str">
        <f t="shared" si="22"/>
        <v> </v>
      </c>
      <c r="AD38" s="6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 ht="16.2" spans="1:52">
      <c r="A39" s="29">
        <v>29</v>
      </c>
      <c r="B39" s="30" t="s">
        <v>83</v>
      </c>
      <c r="C39" s="35" t="s">
        <v>84</v>
      </c>
      <c r="D39" s="32">
        <v>17</v>
      </c>
      <c r="E39" s="32">
        <v>10</v>
      </c>
      <c r="F39" s="32">
        <v>10</v>
      </c>
      <c r="G39" s="32">
        <v>10</v>
      </c>
      <c r="H39" s="32">
        <v>10</v>
      </c>
      <c r="I39" s="32">
        <v>10</v>
      </c>
      <c r="J39" s="32">
        <v>14</v>
      </c>
      <c r="K39" s="32">
        <v>14</v>
      </c>
      <c r="L39" s="48">
        <f t="shared" si="0"/>
        <v>27</v>
      </c>
      <c r="M39" s="49">
        <f t="shared" si="7"/>
        <v>30</v>
      </c>
      <c r="N39" s="49">
        <f t="shared" si="1"/>
        <v>90</v>
      </c>
      <c r="O39" s="49">
        <f t="shared" si="8"/>
        <v>20</v>
      </c>
      <c r="P39" s="49">
        <f t="shared" si="9"/>
        <v>20</v>
      </c>
      <c r="Q39" s="49">
        <f t="shared" si="10"/>
        <v>100</v>
      </c>
      <c r="R39" s="49">
        <f t="shared" si="11"/>
        <v>14</v>
      </c>
      <c r="S39" s="49">
        <f t="shared" si="12"/>
        <v>15</v>
      </c>
      <c r="T39" s="49">
        <f t="shared" si="13"/>
        <v>93.3333333333333</v>
      </c>
      <c r="U39" s="49">
        <f t="shared" si="14"/>
        <v>10</v>
      </c>
      <c r="V39" s="49">
        <f t="shared" si="15"/>
        <v>10</v>
      </c>
      <c r="W39" s="49">
        <f t="shared" si="16"/>
        <v>100</v>
      </c>
      <c r="X39" s="49">
        <f t="shared" si="17"/>
        <v>24</v>
      </c>
      <c r="Y39" s="49">
        <f t="shared" si="18"/>
        <v>25</v>
      </c>
      <c r="Z39" s="49">
        <f t="shared" si="19"/>
        <v>96</v>
      </c>
      <c r="AA39" s="49">
        <f t="shared" si="20"/>
        <v>0</v>
      </c>
      <c r="AB39" s="55">
        <f t="shared" si="21"/>
        <v>0</v>
      </c>
      <c r="AC39" s="56" t="str">
        <f t="shared" si="22"/>
        <v> </v>
      </c>
      <c r="AD39" s="6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 ht="16.2" spans="1:52">
      <c r="A40" s="34">
        <v>30</v>
      </c>
      <c r="B40" s="30" t="s">
        <v>85</v>
      </c>
      <c r="C40" s="35" t="s">
        <v>86</v>
      </c>
      <c r="D40" s="32">
        <v>18</v>
      </c>
      <c r="E40" s="32">
        <v>9</v>
      </c>
      <c r="F40" s="32">
        <v>9</v>
      </c>
      <c r="G40" s="32">
        <v>10</v>
      </c>
      <c r="H40" s="32">
        <v>10</v>
      </c>
      <c r="I40" s="32">
        <v>9</v>
      </c>
      <c r="J40" s="32">
        <v>13</v>
      </c>
      <c r="K40" s="32">
        <v>13</v>
      </c>
      <c r="L40" s="48">
        <f t="shared" si="0"/>
        <v>27</v>
      </c>
      <c r="M40" s="49">
        <f t="shared" si="7"/>
        <v>30</v>
      </c>
      <c r="N40" s="49">
        <f t="shared" si="1"/>
        <v>90</v>
      </c>
      <c r="O40" s="49">
        <f t="shared" si="8"/>
        <v>19</v>
      </c>
      <c r="P40" s="49">
        <f t="shared" si="9"/>
        <v>20</v>
      </c>
      <c r="Q40" s="49">
        <f t="shared" si="10"/>
        <v>95</v>
      </c>
      <c r="R40" s="49">
        <f t="shared" si="11"/>
        <v>13</v>
      </c>
      <c r="S40" s="49">
        <f t="shared" si="12"/>
        <v>15</v>
      </c>
      <c r="T40" s="49">
        <f t="shared" si="13"/>
        <v>86.6666666666667</v>
      </c>
      <c r="U40" s="49">
        <f t="shared" si="14"/>
        <v>9</v>
      </c>
      <c r="V40" s="49">
        <f t="shared" si="15"/>
        <v>10</v>
      </c>
      <c r="W40" s="49">
        <f t="shared" si="16"/>
        <v>90</v>
      </c>
      <c r="X40" s="49">
        <f t="shared" si="17"/>
        <v>23</v>
      </c>
      <c r="Y40" s="49">
        <f t="shared" si="18"/>
        <v>25</v>
      </c>
      <c r="Z40" s="49">
        <f t="shared" si="19"/>
        <v>92</v>
      </c>
      <c r="AA40" s="49">
        <f t="shared" si="20"/>
        <v>0</v>
      </c>
      <c r="AB40" s="55">
        <f t="shared" si="21"/>
        <v>0</v>
      </c>
      <c r="AC40" s="56" t="str">
        <f t="shared" si="22"/>
        <v> </v>
      </c>
      <c r="AD40" s="6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 ht="16.2" spans="1:52">
      <c r="A41" s="29">
        <v>31</v>
      </c>
      <c r="B41" s="30" t="s">
        <v>87</v>
      </c>
      <c r="C41" s="35" t="s">
        <v>88</v>
      </c>
      <c r="D41" s="32">
        <v>18</v>
      </c>
      <c r="E41" s="32">
        <v>10</v>
      </c>
      <c r="F41" s="32">
        <v>10</v>
      </c>
      <c r="G41" s="32">
        <v>10</v>
      </c>
      <c r="H41" s="32"/>
      <c r="I41" s="32"/>
      <c r="J41" s="32"/>
      <c r="K41" s="32"/>
      <c r="L41" s="48">
        <f t="shared" si="0"/>
        <v>28</v>
      </c>
      <c r="M41" s="49">
        <f t="shared" si="7"/>
        <v>30</v>
      </c>
      <c r="N41" s="49">
        <f t="shared" si="1"/>
        <v>93.3333333333333</v>
      </c>
      <c r="O41" s="49">
        <f t="shared" si="8"/>
        <v>0</v>
      </c>
      <c r="P41" s="49">
        <f t="shared" si="9"/>
        <v>0</v>
      </c>
      <c r="Q41" s="49" t="str">
        <f t="shared" si="10"/>
        <v> </v>
      </c>
      <c r="R41" s="49">
        <f t="shared" si="11"/>
        <v>0</v>
      </c>
      <c r="S41" s="49">
        <f t="shared" si="12"/>
        <v>0</v>
      </c>
      <c r="T41" s="49" t="str">
        <f t="shared" si="13"/>
        <v> </v>
      </c>
      <c r="U41" s="49">
        <f t="shared" si="14"/>
        <v>10</v>
      </c>
      <c r="V41" s="49">
        <f t="shared" si="15"/>
        <v>10</v>
      </c>
      <c r="W41" s="49">
        <f t="shared" si="16"/>
        <v>100</v>
      </c>
      <c r="X41" s="49">
        <f t="shared" si="17"/>
        <v>10</v>
      </c>
      <c r="Y41" s="49">
        <f t="shared" si="18"/>
        <v>10</v>
      </c>
      <c r="Z41" s="49">
        <f t="shared" si="19"/>
        <v>100</v>
      </c>
      <c r="AA41" s="49">
        <f t="shared" si="20"/>
        <v>0</v>
      </c>
      <c r="AB41" s="55">
        <f t="shared" si="21"/>
        <v>0</v>
      </c>
      <c r="AC41" s="56" t="str">
        <f t="shared" si="22"/>
        <v> </v>
      </c>
      <c r="AD41" s="6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 ht="16.2" spans="1:52">
      <c r="A42" s="34">
        <v>32</v>
      </c>
      <c r="B42" s="30" t="s">
        <v>89</v>
      </c>
      <c r="C42" s="35" t="s">
        <v>90</v>
      </c>
      <c r="D42" s="32">
        <v>18</v>
      </c>
      <c r="E42" s="32">
        <v>9</v>
      </c>
      <c r="F42" s="32">
        <v>9</v>
      </c>
      <c r="G42" s="32">
        <v>10</v>
      </c>
      <c r="H42" s="32">
        <v>10</v>
      </c>
      <c r="I42" s="32">
        <v>9</v>
      </c>
      <c r="J42" s="32">
        <v>13</v>
      </c>
      <c r="K42" s="32">
        <v>13</v>
      </c>
      <c r="L42" s="48">
        <f t="shared" si="0"/>
        <v>27</v>
      </c>
      <c r="M42" s="49">
        <f t="shared" si="7"/>
        <v>30</v>
      </c>
      <c r="N42" s="49">
        <f t="shared" si="1"/>
        <v>90</v>
      </c>
      <c r="O42" s="49">
        <f t="shared" si="8"/>
        <v>19</v>
      </c>
      <c r="P42" s="49">
        <f t="shared" si="9"/>
        <v>20</v>
      </c>
      <c r="Q42" s="49">
        <f t="shared" si="10"/>
        <v>95</v>
      </c>
      <c r="R42" s="49">
        <f t="shared" si="11"/>
        <v>13</v>
      </c>
      <c r="S42" s="49">
        <f t="shared" si="12"/>
        <v>15</v>
      </c>
      <c r="T42" s="49">
        <f t="shared" si="13"/>
        <v>86.6666666666667</v>
      </c>
      <c r="U42" s="49">
        <f t="shared" si="14"/>
        <v>9</v>
      </c>
      <c r="V42" s="49">
        <f t="shared" si="15"/>
        <v>10</v>
      </c>
      <c r="W42" s="49">
        <f t="shared" si="16"/>
        <v>90</v>
      </c>
      <c r="X42" s="49">
        <f t="shared" si="17"/>
        <v>23</v>
      </c>
      <c r="Y42" s="49">
        <f t="shared" si="18"/>
        <v>25</v>
      </c>
      <c r="Z42" s="49">
        <f t="shared" si="19"/>
        <v>92</v>
      </c>
      <c r="AA42" s="49">
        <f t="shared" si="20"/>
        <v>0</v>
      </c>
      <c r="AB42" s="55">
        <f t="shared" si="21"/>
        <v>0</v>
      </c>
      <c r="AC42" s="56" t="str">
        <f t="shared" si="22"/>
        <v> </v>
      </c>
      <c r="AD42" s="6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 ht="16.2" spans="1:52">
      <c r="A43" s="29">
        <v>33</v>
      </c>
      <c r="B43" s="30" t="s">
        <v>91</v>
      </c>
      <c r="C43" s="36" t="s">
        <v>92</v>
      </c>
      <c r="D43" s="32">
        <v>19</v>
      </c>
      <c r="E43" s="32">
        <v>9</v>
      </c>
      <c r="F43" s="32">
        <v>9</v>
      </c>
      <c r="G43" s="32">
        <v>10</v>
      </c>
      <c r="H43" s="32">
        <v>10</v>
      </c>
      <c r="I43" s="32">
        <v>10</v>
      </c>
      <c r="J43" s="32">
        <v>14</v>
      </c>
      <c r="K43" s="32">
        <v>14</v>
      </c>
      <c r="L43" s="48">
        <f t="shared" ref="L43:L74" si="23">IF($D$8="CO1",SUM(D43),)+IF($E$8="CO1",SUM(E43),)+IF($F$8="CO1",SUM(F43),)+IF($G$8="CO1",SUM(G43),)+IF($H$8="CO1",SUM(H43),)+IF($I$8="CO1",SUM(I43),)+IF($J$8="CO1",SUM(J43),)+IF($K$8="CO1",SUM(K43),)</f>
        <v>28</v>
      </c>
      <c r="M43" s="49">
        <f t="shared" si="7"/>
        <v>30</v>
      </c>
      <c r="N43" s="49">
        <f t="shared" si="1"/>
        <v>93.3333333333333</v>
      </c>
      <c r="O43" s="49">
        <f t="shared" si="8"/>
        <v>20</v>
      </c>
      <c r="P43" s="49">
        <f t="shared" si="9"/>
        <v>20</v>
      </c>
      <c r="Q43" s="49">
        <f t="shared" si="10"/>
        <v>100</v>
      </c>
      <c r="R43" s="49">
        <f t="shared" si="11"/>
        <v>14</v>
      </c>
      <c r="S43" s="49">
        <f t="shared" si="12"/>
        <v>15</v>
      </c>
      <c r="T43" s="49">
        <f t="shared" si="13"/>
        <v>93.3333333333333</v>
      </c>
      <c r="U43" s="49">
        <f t="shared" si="14"/>
        <v>9</v>
      </c>
      <c r="V43" s="49">
        <f t="shared" si="15"/>
        <v>10</v>
      </c>
      <c r="W43" s="49">
        <f t="shared" si="16"/>
        <v>90</v>
      </c>
      <c r="X43" s="49">
        <f t="shared" si="17"/>
        <v>24</v>
      </c>
      <c r="Y43" s="49">
        <f t="shared" si="18"/>
        <v>25</v>
      </c>
      <c r="Z43" s="49">
        <f t="shared" si="19"/>
        <v>96</v>
      </c>
      <c r="AA43" s="49">
        <f t="shared" si="20"/>
        <v>0</v>
      </c>
      <c r="AB43" s="55">
        <f t="shared" si="21"/>
        <v>0</v>
      </c>
      <c r="AC43" s="56" t="str">
        <f t="shared" si="22"/>
        <v> </v>
      </c>
      <c r="AD43" s="6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 ht="31.2" spans="1:52">
      <c r="A44" s="34">
        <v>34</v>
      </c>
      <c r="B44" s="30" t="s">
        <v>93</v>
      </c>
      <c r="C44" s="35" t="s">
        <v>94</v>
      </c>
      <c r="D44" s="32">
        <v>20</v>
      </c>
      <c r="E44" s="32">
        <v>9</v>
      </c>
      <c r="F44" s="32">
        <v>10</v>
      </c>
      <c r="G44" s="32">
        <v>10</v>
      </c>
      <c r="H44" s="32">
        <v>10</v>
      </c>
      <c r="I44" s="32">
        <v>10</v>
      </c>
      <c r="J44" s="32">
        <v>14</v>
      </c>
      <c r="K44" s="32">
        <v>15</v>
      </c>
      <c r="L44" s="48">
        <f t="shared" si="23"/>
        <v>29</v>
      </c>
      <c r="M44" s="49">
        <f t="shared" si="7"/>
        <v>30</v>
      </c>
      <c r="N44" s="49">
        <f t="shared" si="1"/>
        <v>96.6666666666667</v>
      </c>
      <c r="O44" s="49">
        <f t="shared" si="8"/>
        <v>20</v>
      </c>
      <c r="P44" s="49">
        <f t="shared" si="9"/>
        <v>20</v>
      </c>
      <c r="Q44" s="49">
        <f t="shared" si="10"/>
        <v>100</v>
      </c>
      <c r="R44" s="49">
        <f t="shared" si="11"/>
        <v>14</v>
      </c>
      <c r="S44" s="49">
        <f t="shared" si="12"/>
        <v>15</v>
      </c>
      <c r="T44" s="49">
        <f t="shared" si="13"/>
        <v>93.3333333333333</v>
      </c>
      <c r="U44" s="49">
        <f t="shared" si="14"/>
        <v>10</v>
      </c>
      <c r="V44" s="49">
        <f t="shared" si="15"/>
        <v>10</v>
      </c>
      <c r="W44" s="49">
        <f t="shared" si="16"/>
        <v>100</v>
      </c>
      <c r="X44" s="49">
        <f t="shared" si="17"/>
        <v>25</v>
      </c>
      <c r="Y44" s="49">
        <f t="shared" si="18"/>
        <v>25</v>
      </c>
      <c r="Z44" s="49">
        <f t="shared" si="19"/>
        <v>100</v>
      </c>
      <c r="AA44" s="49">
        <f t="shared" si="20"/>
        <v>0</v>
      </c>
      <c r="AB44" s="55">
        <f t="shared" si="21"/>
        <v>0</v>
      </c>
      <c r="AC44" s="56" t="str">
        <f t="shared" si="22"/>
        <v> </v>
      </c>
      <c r="AD44" s="6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 ht="16.2" spans="1:52">
      <c r="A45" s="29">
        <v>35</v>
      </c>
      <c r="B45" s="30" t="s">
        <v>95</v>
      </c>
      <c r="C45" s="35" t="s">
        <v>96</v>
      </c>
      <c r="D45" s="32">
        <v>19</v>
      </c>
      <c r="E45" s="32">
        <v>9</v>
      </c>
      <c r="F45" s="32">
        <v>9</v>
      </c>
      <c r="G45" s="32">
        <v>10</v>
      </c>
      <c r="H45" s="32">
        <v>10</v>
      </c>
      <c r="I45" s="32">
        <v>10</v>
      </c>
      <c r="J45" s="32">
        <v>14</v>
      </c>
      <c r="K45" s="32">
        <v>14</v>
      </c>
      <c r="L45" s="48">
        <f t="shared" si="23"/>
        <v>28</v>
      </c>
      <c r="M45" s="49">
        <f t="shared" si="7"/>
        <v>30</v>
      </c>
      <c r="N45" s="49">
        <f t="shared" si="1"/>
        <v>93.3333333333333</v>
      </c>
      <c r="O45" s="49">
        <f t="shared" si="8"/>
        <v>20</v>
      </c>
      <c r="P45" s="49">
        <f t="shared" si="9"/>
        <v>20</v>
      </c>
      <c r="Q45" s="49">
        <f t="shared" si="10"/>
        <v>100</v>
      </c>
      <c r="R45" s="49">
        <f t="shared" si="11"/>
        <v>14</v>
      </c>
      <c r="S45" s="49">
        <f t="shared" si="12"/>
        <v>15</v>
      </c>
      <c r="T45" s="49">
        <f t="shared" si="13"/>
        <v>93.3333333333333</v>
      </c>
      <c r="U45" s="49">
        <f t="shared" si="14"/>
        <v>9</v>
      </c>
      <c r="V45" s="49">
        <f t="shared" si="15"/>
        <v>10</v>
      </c>
      <c r="W45" s="49">
        <f t="shared" si="16"/>
        <v>90</v>
      </c>
      <c r="X45" s="49">
        <f t="shared" si="17"/>
        <v>24</v>
      </c>
      <c r="Y45" s="49">
        <f t="shared" si="18"/>
        <v>25</v>
      </c>
      <c r="Z45" s="49">
        <f t="shared" si="19"/>
        <v>96</v>
      </c>
      <c r="AA45" s="49">
        <f t="shared" si="20"/>
        <v>0</v>
      </c>
      <c r="AB45" s="55">
        <f t="shared" si="21"/>
        <v>0</v>
      </c>
      <c r="AC45" s="56" t="str">
        <f t="shared" si="22"/>
        <v> </v>
      </c>
      <c r="AD45" s="6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 ht="16.2" spans="1:52">
      <c r="A46" s="34">
        <v>36</v>
      </c>
      <c r="B46" s="30" t="s">
        <v>97</v>
      </c>
      <c r="C46" s="35" t="s">
        <v>98</v>
      </c>
      <c r="D46" s="32">
        <v>19</v>
      </c>
      <c r="E46" s="32">
        <v>9</v>
      </c>
      <c r="F46" s="32">
        <v>10</v>
      </c>
      <c r="G46" s="32">
        <v>10</v>
      </c>
      <c r="H46" s="32">
        <v>10</v>
      </c>
      <c r="I46" s="32">
        <v>10</v>
      </c>
      <c r="J46" s="32">
        <v>14</v>
      </c>
      <c r="K46" s="32">
        <v>15</v>
      </c>
      <c r="L46" s="48">
        <f t="shared" si="23"/>
        <v>28</v>
      </c>
      <c r="M46" s="49">
        <f t="shared" si="7"/>
        <v>30</v>
      </c>
      <c r="N46" s="49">
        <f t="shared" si="1"/>
        <v>93.3333333333333</v>
      </c>
      <c r="O46" s="49">
        <f t="shared" si="8"/>
        <v>20</v>
      </c>
      <c r="P46" s="49">
        <f t="shared" si="9"/>
        <v>20</v>
      </c>
      <c r="Q46" s="49">
        <f t="shared" si="10"/>
        <v>100</v>
      </c>
      <c r="R46" s="49">
        <f t="shared" si="11"/>
        <v>14</v>
      </c>
      <c r="S46" s="49">
        <f t="shared" si="12"/>
        <v>15</v>
      </c>
      <c r="T46" s="49">
        <f t="shared" si="13"/>
        <v>93.3333333333333</v>
      </c>
      <c r="U46" s="49">
        <f t="shared" si="14"/>
        <v>10</v>
      </c>
      <c r="V46" s="49">
        <f t="shared" si="15"/>
        <v>10</v>
      </c>
      <c r="W46" s="49">
        <f t="shared" si="16"/>
        <v>100</v>
      </c>
      <c r="X46" s="49">
        <f t="shared" si="17"/>
        <v>25</v>
      </c>
      <c r="Y46" s="49">
        <f t="shared" si="18"/>
        <v>25</v>
      </c>
      <c r="Z46" s="49">
        <f t="shared" si="19"/>
        <v>100</v>
      </c>
      <c r="AA46" s="49">
        <f t="shared" si="20"/>
        <v>0</v>
      </c>
      <c r="AB46" s="55">
        <f t="shared" si="21"/>
        <v>0</v>
      </c>
      <c r="AC46" s="56" t="str">
        <f t="shared" si="22"/>
        <v> </v>
      </c>
      <c r="AD46" s="6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 ht="31.2" spans="1:52">
      <c r="A47" s="29">
        <v>37</v>
      </c>
      <c r="B47" s="30" t="s">
        <v>99</v>
      </c>
      <c r="C47" s="35" t="s">
        <v>100</v>
      </c>
      <c r="D47" s="32">
        <v>18</v>
      </c>
      <c r="E47" s="32">
        <v>9</v>
      </c>
      <c r="F47" s="32">
        <v>9</v>
      </c>
      <c r="G47" s="32">
        <v>10</v>
      </c>
      <c r="H47" s="32">
        <v>9</v>
      </c>
      <c r="I47" s="32">
        <v>10</v>
      </c>
      <c r="J47" s="32">
        <v>14</v>
      </c>
      <c r="K47" s="32">
        <v>13</v>
      </c>
      <c r="L47" s="48">
        <f t="shared" si="23"/>
        <v>27</v>
      </c>
      <c r="M47" s="49">
        <f t="shared" si="7"/>
        <v>30</v>
      </c>
      <c r="N47" s="49">
        <f t="shared" si="1"/>
        <v>90</v>
      </c>
      <c r="O47" s="49">
        <f t="shared" si="8"/>
        <v>19</v>
      </c>
      <c r="P47" s="49">
        <f t="shared" si="9"/>
        <v>20</v>
      </c>
      <c r="Q47" s="49">
        <f t="shared" si="10"/>
        <v>95</v>
      </c>
      <c r="R47" s="49">
        <f t="shared" si="11"/>
        <v>14</v>
      </c>
      <c r="S47" s="49">
        <f t="shared" si="12"/>
        <v>15</v>
      </c>
      <c r="T47" s="49">
        <f t="shared" si="13"/>
        <v>93.3333333333333</v>
      </c>
      <c r="U47" s="49">
        <f t="shared" si="14"/>
        <v>9</v>
      </c>
      <c r="V47" s="49">
        <f t="shared" si="15"/>
        <v>10</v>
      </c>
      <c r="W47" s="49">
        <f t="shared" si="16"/>
        <v>90</v>
      </c>
      <c r="X47" s="49">
        <f t="shared" si="17"/>
        <v>23</v>
      </c>
      <c r="Y47" s="49">
        <f t="shared" si="18"/>
        <v>25</v>
      </c>
      <c r="Z47" s="49">
        <f t="shared" si="19"/>
        <v>92</v>
      </c>
      <c r="AA47" s="49">
        <f t="shared" si="20"/>
        <v>0</v>
      </c>
      <c r="AB47" s="55">
        <f t="shared" si="21"/>
        <v>0</v>
      </c>
      <c r="AC47" s="56" t="str">
        <f t="shared" si="22"/>
        <v> </v>
      </c>
      <c r="AD47" s="6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 ht="31.2" spans="1:52">
      <c r="A48" s="34">
        <v>38</v>
      </c>
      <c r="B48" s="30" t="s">
        <v>101</v>
      </c>
      <c r="C48" s="35" t="s">
        <v>102</v>
      </c>
      <c r="D48" s="32">
        <v>18</v>
      </c>
      <c r="E48" s="32">
        <v>9</v>
      </c>
      <c r="F48" s="32">
        <v>9</v>
      </c>
      <c r="G48" s="32">
        <v>10</v>
      </c>
      <c r="H48" s="32">
        <v>10</v>
      </c>
      <c r="I48" s="32">
        <v>9</v>
      </c>
      <c r="J48" s="32">
        <v>14</v>
      </c>
      <c r="K48" s="32">
        <v>14</v>
      </c>
      <c r="L48" s="48">
        <f t="shared" si="23"/>
        <v>27</v>
      </c>
      <c r="M48" s="49">
        <f t="shared" si="7"/>
        <v>30</v>
      </c>
      <c r="N48" s="49">
        <f t="shared" si="1"/>
        <v>90</v>
      </c>
      <c r="O48" s="49">
        <f t="shared" si="8"/>
        <v>19</v>
      </c>
      <c r="P48" s="49">
        <f t="shared" si="9"/>
        <v>20</v>
      </c>
      <c r="Q48" s="49">
        <f t="shared" si="10"/>
        <v>95</v>
      </c>
      <c r="R48" s="49">
        <f t="shared" si="11"/>
        <v>14</v>
      </c>
      <c r="S48" s="49">
        <f t="shared" si="12"/>
        <v>15</v>
      </c>
      <c r="T48" s="49">
        <f t="shared" si="13"/>
        <v>93.3333333333333</v>
      </c>
      <c r="U48" s="49">
        <f t="shared" si="14"/>
        <v>9</v>
      </c>
      <c r="V48" s="49">
        <f t="shared" si="15"/>
        <v>10</v>
      </c>
      <c r="W48" s="49">
        <f t="shared" si="16"/>
        <v>90</v>
      </c>
      <c r="X48" s="49">
        <f t="shared" si="17"/>
        <v>24</v>
      </c>
      <c r="Y48" s="49">
        <f t="shared" si="18"/>
        <v>25</v>
      </c>
      <c r="Z48" s="49">
        <f t="shared" si="19"/>
        <v>96</v>
      </c>
      <c r="AA48" s="49">
        <f t="shared" si="20"/>
        <v>0</v>
      </c>
      <c r="AB48" s="55">
        <f t="shared" si="21"/>
        <v>0</v>
      </c>
      <c r="AC48" s="56" t="str">
        <f t="shared" si="22"/>
        <v> </v>
      </c>
      <c r="AD48" s="6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 ht="16.2" spans="1:52">
      <c r="A49" s="29">
        <v>39</v>
      </c>
      <c r="B49" s="30" t="s">
        <v>103</v>
      </c>
      <c r="C49" s="31" t="s">
        <v>104</v>
      </c>
      <c r="D49" s="32">
        <v>17</v>
      </c>
      <c r="E49" s="32">
        <v>9</v>
      </c>
      <c r="F49" s="32">
        <v>9</v>
      </c>
      <c r="G49" s="32">
        <v>10</v>
      </c>
      <c r="H49" s="32">
        <v>9</v>
      </c>
      <c r="I49" s="32">
        <v>10</v>
      </c>
      <c r="J49" s="32">
        <v>14</v>
      </c>
      <c r="K49" s="32">
        <v>13</v>
      </c>
      <c r="L49" s="48">
        <f t="shared" si="23"/>
        <v>26</v>
      </c>
      <c r="M49" s="49">
        <f t="shared" si="7"/>
        <v>30</v>
      </c>
      <c r="N49" s="49">
        <f t="shared" si="1"/>
        <v>86.6666666666667</v>
      </c>
      <c r="O49" s="49">
        <f t="shared" si="8"/>
        <v>19</v>
      </c>
      <c r="P49" s="49">
        <f t="shared" si="9"/>
        <v>20</v>
      </c>
      <c r="Q49" s="49">
        <f t="shared" si="10"/>
        <v>95</v>
      </c>
      <c r="R49" s="49">
        <f t="shared" si="11"/>
        <v>14</v>
      </c>
      <c r="S49" s="49">
        <f t="shared" si="12"/>
        <v>15</v>
      </c>
      <c r="T49" s="49">
        <f t="shared" si="13"/>
        <v>93.3333333333333</v>
      </c>
      <c r="U49" s="49">
        <f t="shared" si="14"/>
        <v>9</v>
      </c>
      <c r="V49" s="49">
        <f t="shared" si="15"/>
        <v>10</v>
      </c>
      <c r="W49" s="49">
        <f t="shared" si="16"/>
        <v>90</v>
      </c>
      <c r="X49" s="49">
        <f t="shared" si="17"/>
        <v>23</v>
      </c>
      <c r="Y49" s="49">
        <f t="shared" si="18"/>
        <v>25</v>
      </c>
      <c r="Z49" s="49">
        <f t="shared" si="19"/>
        <v>92</v>
      </c>
      <c r="AA49" s="49">
        <f t="shared" si="20"/>
        <v>0</v>
      </c>
      <c r="AB49" s="55">
        <f t="shared" si="21"/>
        <v>0</v>
      </c>
      <c r="AC49" s="56" t="str">
        <f t="shared" si="22"/>
        <v> </v>
      </c>
      <c r="AD49" s="6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 ht="31.2" spans="1:52">
      <c r="A50" s="34">
        <v>40</v>
      </c>
      <c r="B50" s="30" t="s">
        <v>105</v>
      </c>
      <c r="C50" s="35" t="s">
        <v>106</v>
      </c>
      <c r="D50" s="32">
        <v>12</v>
      </c>
      <c r="E50" s="32">
        <v>9</v>
      </c>
      <c r="F50" s="32">
        <v>9</v>
      </c>
      <c r="G50" s="32">
        <v>10</v>
      </c>
      <c r="H50" s="32">
        <v>9</v>
      </c>
      <c r="I50" s="32">
        <v>9</v>
      </c>
      <c r="J50" s="32">
        <v>11</v>
      </c>
      <c r="K50" s="32">
        <v>9</v>
      </c>
      <c r="L50" s="48">
        <f t="shared" si="23"/>
        <v>21</v>
      </c>
      <c r="M50" s="49">
        <f t="shared" si="7"/>
        <v>30</v>
      </c>
      <c r="N50" s="49">
        <f t="shared" si="1"/>
        <v>70</v>
      </c>
      <c r="O50" s="49">
        <f t="shared" si="8"/>
        <v>18</v>
      </c>
      <c r="P50" s="49">
        <f t="shared" si="9"/>
        <v>20</v>
      </c>
      <c r="Q50" s="49">
        <f t="shared" si="10"/>
        <v>90</v>
      </c>
      <c r="R50" s="49">
        <f t="shared" si="11"/>
        <v>11</v>
      </c>
      <c r="S50" s="49">
        <f t="shared" si="12"/>
        <v>15</v>
      </c>
      <c r="T50" s="49">
        <f t="shared" si="13"/>
        <v>73.3333333333333</v>
      </c>
      <c r="U50" s="49">
        <f t="shared" si="14"/>
        <v>9</v>
      </c>
      <c r="V50" s="49">
        <f t="shared" si="15"/>
        <v>10</v>
      </c>
      <c r="W50" s="49">
        <f t="shared" si="16"/>
        <v>90</v>
      </c>
      <c r="X50" s="49">
        <f t="shared" si="17"/>
        <v>19</v>
      </c>
      <c r="Y50" s="49">
        <f t="shared" si="18"/>
        <v>25</v>
      </c>
      <c r="Z50" s="49">
        <f t="shared" si="19"/>
        <v>76</v>
      </c>
      <c r="AA50" s="49">
        <f t="shared" si="20"/>
        <v>0</v>
      </c>
      <c r="AB50" s="55">
        <f t="shared" si="21"/>
        <v>0</v>
      </c>
      <c r="AC50" s="56" t="str">
        <f t="shared" si="22"/>
        <v> </v>
      </c>
      <c r="AD50" s="6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 ht="31.2" spans="1:52">
      <c r="A51" s="29">
        <v>41</v>
      </c>
      <c r="B51" s="30" t="s">
        <v>107</v>
      </c>
      <c r="C51" s="35" t="s">
        <v>108</v>
      </c>
      <c r="D51" s="32">
        <v>19</v>
      </c>
      <c r="E51" s="32">
        <v>9</v>
      </c>
      <c r="F51" s="32">
        <v>9</v>
      </c>
      <c r="G51" s="32">
        <v>10</v>
      </c>
      <c r="H51" s="32">
        <v>10</v>
      </c>
      <c r="I51" s="32">
        <v>10</v>
      </c>
      <c r="J51" s="32">
        <v>14</v>
      </c>
      <c r="K51" s="32">
        <v>14</v>
      </c>
      <c r="L51" s="48">
        <f t="shared" si="23"/>
        <v>28</v>
      </c>
      <c r="M51" s="49">
        <f t="shared" si="7"/>
        <v>30</v>
      </c>
      <c r="N51" s="49">
        <f t="shared" si="1"/>
        <v>93.3333333333333</v>
      </c>
      <c r="O51" s="49">
        <f t="shared" si="8"/>
        <v>20</v>
      </c>
      <c r="P51" s="49">
        <f t="shared" si="9"/>
        <v>20</v>
      </c>
      <c r="Q51" s="49">
        <f t="shared" si="10"/>
        <v>100</v>
      </c>
      <c r="R51" s="49">
        <f t="shared" si="11"/>
        <v>14</v>
      </c>
      <c r="S51" s="49">
        <f t="shared" si="12"/>
        <v>15</v>
      </c>
      <c r="T51" s="49">
        <f t="shared" si="13"/>
        <v>93.3333333333333</v>
      </c>
      <c r="U51" s="49">
        <f t="shared" si="14"/>
        <v>9</v>
      </c>
      <c r="V51" s="49">
        <f t="shared" si="15"/>
        <v>10</v>
      </c>
      <c r="W51" s="49">
        <f t="shared" si="16"/>
        <v>90</v>
      </c>
      <c r="X51" s="49">
        <f t="shared" si="17"/>
        <v>24</v>
      </c>
      <c r="Y51" s="49">
        <f t="shared" si="18"/>
        <v>25</v>
      </c>
      <c r="Z51" s="49">
        <f t="shared" si="19"/>
        <v>96</v>
      </c>
      <c r="AA51" s="49">
        <f t="shared" si="20"/>
        <v>0</v>
      </c>
      <c r="AB51" s="55">
        <f t="shared" si="21"/>
        <v>0</v>
      </c>
      <c r="AC51" s="56" t="str">
        <f t="shared" si="22"/>
        <v> </v>
      </c>
      <c r="AD51" s="6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 ht="16.2" spans="1:52">
      <c r="A52" s="34">
        <v>42</v>
      </c>
      <c r="B52" s="30" t="s">
        <v>109</v>
      </c>
      <c r="C52" s="35" t="s">
        <v>110</v>
      </c>
      <c r="D52" s="32">
        <v>18</v>
      </c>
      <c r="E52" s="32">
        <v>9</v>
      </c>
      <c r="F52" s="32">
        <v>9</v>
      </c>
      <c r="G52" s="32">
        <v>10</v>
      </c>
      <c r="H52" s="32">
        <v>10</v>
      </c>
      <c r="I52" s="32">
        <v>10</v>
      </c>
      <c r="J52" s="32">
        <v>14</v>
      </c>
      <c r="K52" s="32">
        <v>14</v>
      </c>
      <c r="L52" s="48">
        <f t="shared" si="23"/>
        <v>27</v>
      </c>
      <c r="M52" s="49">
        <f t="shared" si="7"/>
        <v>30</v>
      </c>
      <c r="N52" s="49">
        <f t="shared" si="1"/>
        <v>90</v>
      </c>
      <c r="O52" s="49">
        <f t="shared" si="8"/>
        <v>20</v>
      </c>
      <c r="P52" s="49">
        <f t="shared" si="9"/>
        <v>20</v>
      </c>
      <c r="Q52" s="49">
        <f t="shared" si="10"/>
        <v>100</v>
      </c>
      <c r="R52" s="49">
        <f t="shared" si="11"/>
        <v>14</v>
      </c>
      <c r="S52" s="49">
        <f t="shared" si="12"/>
        <v>15</v>
      </c>
      <c r="T52" s="49">
        <f t="shared" si="13"/>
        <v>93.3333333333333</v>
      </c>
      <c r="U52" s="49">
        <f t="shared" si="14"/>
        <v>9</v>
      </c>
      <c r="V52" s="49">
        <f t="shared" si="15"/>
        <v>10</v>
      </c>
      <c r="W52" s="49">
        <f t="shared" si="16"/>
        <v>90</v>
      </c>
      <c r="X52" s="49">
        <f t="shared" si="17"/>
        <v>24</v>
      </c>
      <c r="Y52" s="49">
        <f t="shared" si="18"/>
        <v>25</v>
      </c>
      <c r="Z52" s="49">
        <f t="shared" si="19"/>
        <v>96</v>
      </c>
      <c r="AA52" s="49">
        <f t="shared" si="20"/>
        <v>0</v>
      </c>
      <c r="AB52" s="55">
        <f t="shared" si="21"/>
        <v>0</v>
      </c>
      <c r="AC52" s="56" t="str">
        <f t="shared" si="22"/>
        <v> </v>
      </c>
      <c r="AD52" s="6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 ht="31.2" spans="1:52">
      <c r="A53" s="29">
        <v>43</v>
      </c>
      <c r="B53" s="30" t="s">
        <v>111</v>
      </c>
      <c r="C53" s="35" t="s">
        <v>112</v>
      </c>
      <c r="D53" s="32">
        <v>19</v>
      </c>
      <c r="E53" s="32">
        <v>9</v>
      </c>
      <c r="F53" s="32">
        <v>9</v>
      </c>
      <c r="G53" s="32">
        <v>10</v>
      </c>
      <c r="H53" s="32">
        <v>10</v>
      </c>
      <c r="I53" s="32">
        <v>10</v>
      </c>
      <c r="J53" s="32">
        <v>14</v>
      </c>
      <c r="K53" s="32">
        <v>14</v>
      </c>
      <c r="L53" s="48">
        <f t="shared" si="23"/>
        <v>28</v>
      </c>
      <c r="M53" s="49">
        <f t="shared" si="7"/>
        <v>30</v>
      </c>
      <c r="N53" s="49">
        <f t="shared" si="1"/>
        <v>93.3333333333333</v>
      </c>
      <c r="O53" s="49">
        <f t="shared" si="8"/>
        <v>20</v>
      </c>
      <c r="P53" s="49">
        <f t="shared" si="9"/>
        <v>20</v>
      </c>
      <c r="Q53" s="49">
        <f t="shared" si="10"/>
        <v>100</v>
      </c>
      <c r="R53" s="49">
        <f t="shared" si="11"/>
        <v>14</v>
      </c>
      <c r="S53" s="49">
        <f t="shared" si="12"/>
        <v>15</v>
      </c>
      <c r="T53" s="49">
        <f t="shared" si="13"/>
        <v>93.3333333333333</v>
      </c>
      <c r="U53" s="49">
        <f t="shared" si="14"/>
        <v>9</v>
      </c>
      <c r="V53" s="49">
        <f t="shared" si="15"/>
        <v>10</v>
      </c>
      <c r="W53" s="49">
        <f t="shared" si="16"/>
        <v>90</v>
      </c>
      <c r="X53" s="49">
        <f t="shared" si="17"/>
        <v>24</v>
      </c>
      <c r="Y53" s="49">
        <f t="shared" si="18"/>
        <v>25</v>
      </c>
      <c r="Z53" s="49">
        <f t="shared" si="19"/>
        <v>96</v>
      </c>
      <c r="AA53" s="49">
        <f t="shared" si="20"/>
        <v>0</v>
      </c>
      <c r="AB53" s="55">
        <f t="shared" si="21"/>
        <v>0</v>
      </c>
      <c r="AC53" s="56" t="str">
        <f t="shared" si="22"/>
        <v> </v>
      </c>
      <c r="AD53" s="6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 ht="16.2" spans="1:52">
      <c r="A54" s="34">
        <v>44</v>
      </c>
      <c r="B54" s="30" t="s">
        <v>113</v>
      </c>
      <c r="C54" s="35" t="s">
        <v>114</v>
      </c>
      <c r="D54" s="32">
        <v>14</v>
      </c>
      <c r="E54" s="32">
        <v>9</v>
      </c>
      <c r="F54" s="32">
        <v>9</v>
      </c>
      <c r="G54" s="32">
        <v>10</v>
      </c>
      <c r="H54" s="32">
        <v>9</v>
      </c>
      <c r="I54" s="32">
        <v>9</v>
      </c>
      <c r="J54" s="32">
        <v>13</v>
      </c>
      <c r="K54" s="32">
        <v>12</v>
      </c>
      <c r="L54" s="48">
        <f t="shared" si="23"/>
        <v>23</v>
      </c>
      <c r="M54" s="49">
        <f t="shared" si="7"/>
        <v>30</v>
      </c>
      <c r="N54" s="49">
        <f t="shared" si="1"/>
        <v>76.6666666666667</v>
      </c>
      <c r="O54" s="49">
        <f t="shared" si="8"/>
        <v>18</v>
      </c>
      <c r="P54" s="49">
        <f t="shared" si="9"/>
        <v>20</v>
      </c>
      <c r="Q54" s="49">
        <f t="shared" si="10"/>
        <v>90</v>
      </c>
      <c r="R54" s="49">
        <f t="shared" si="11"/>
        <v>13</v>
      </c>
      <c r="S54" s="49">
        <f t="shared" si="12"/>
        <v>15</v>
      </c>
      <c r="T54" s="49">
        <f t="shared" si="13"/>
        <v>86.6666666666667</v>
      </c>
      <c r="U54" s="49">
        <f t="shared" si="14"/>
        <v>9</v>
      </c>
      <c r="V54" s="49">
        <f t="shared" si="15"/>
        <v>10</v>
      </c>
      <c r="W54" s="49">
        <f t="shared" si="16"/>
        <v>90</v>
      </c>
      <c r="X54" s="49">
        <f t="shared" si="17"/>
        <v>22</v>
      </c>
      <c r="Y54" s="49">
        <f t="shared" si="18"/>
        <v>25</v>
      </c>
      <c r="Z54" s="49">
        <f t="shared" si="19"/>
        <v>88</v>
      </c>
      <c r="AA54" s="49">
        <f t="shared" si="20"/>
        <v>0</v>
      </c>
      <c r="AB54" s="55">
        <f t="shared" si="21"/>
        <v>0</v>
      </c>
      <c r="AC54" s="56" t="str">
        <f t="shared" si="22"/>
        <v> </v>
      </c>
      <c r="AD54" s="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 ht="46.8" spans="1:52">
      <c r="A55" s="29">
        <v>45</v>
      </c>
      <c r="B55" s="30" t="s">
        <v>115</v>
      </c>
      <c r="C55" s="35" t="s">
        <v>116</v>
      </c>
      <c r="D55" s="32">
        <v>19</v>
      </c>
      <c r="E55" s="32">
        <v>9</v>
      </c>
      <c r="F55" s="32">
        <v>9</v>
      </c>
      <c r="G55" s="32">
        <v>10</v>
      </c>
      <c r="H55" s="32">
        <v>9</v>
      </c>
      <c r="I55" s="32">
        <v>10</v>
      </c>
      <c r="J55" s="32">
        <v>14</v>
      </c>
      <c r="K55" s="32">
        <v>13</v>
      </c>
      <c r="L55" s="48">
        <f t="shared" si="23"/>
        <v>28</v>
      </c>
      <c r="M55" s="49">
        <f t="shared" si="7"/>
        <v>30</v>
      </c>
      <c r="N55" s="49">
        <f t="shared" si="1"/>
        <v>93.3333333333333</v>
      </c>
      <c r="O55" s="49">
        <f t="shared" si="8"/>
        <v>19</v>
      </c>
      <c r="P55" s="49">
        <f t="shared" si="9"/>
        <v>20</v>
      </c>
      <c r="Q55" s="49">
        <f t="shared" si="10"/>
        <v>95</v>
      </c>
      <c r="R55" s="49">
        <f t="shared" si="11"/>
        <v>14</v>
      </c>
      <c r="S55" s="49">
        <f t="shared" si="12"/>
        <v>15</v>
      </c>
      <c r="T55" s="49">
        <f t="shared" si="13"/>
        <v>93.3333333333333</v>
      </c>
      <c r="U55" s="49">
        <f t="shared" si="14"/>
        <v>9</v>
      </c>
      <c r="V55" s="49">
        <f t="shared" si="15"/>
        <v>10</v>
      </c>
      <c r="W55" s="49">
        <f t="shared" si="16"/>
        <v>90</v>
      </c>
      <c r="X55" s="49">
        <f t="shared" si="17"/>
        <v>23</v>
      </c>
      <c r="Y55" s="49">
        <f t="shared" si="18"/>
        <v>25</v>
      </c>
      <c r="Z55" s="49">
        <f t="shared" si="19"/>
        <v>92</v>
      </c>
      <c r="AA55" s="49">
        <f t="shared" si="20"/>
        <v>0</v>
      </c>
      <c r="AB55" s="55">
        <f t="shared" si="21"/>
        <v>0</v>
      </c>
      <c r="AC55" s="56" t="str">
        <f t="shared" si="22"/>
        <v> </v>
      </c>
      <c r="AD55" s="6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 ht="16.2" spans="1:52">
      <c r="A56" s="34">
        <v>46</v>
      </c>
      <c r="B56" s="30" t="s">
        <v>117</v>
      </c>
      <c r="C56" s="31" t="s">
        <v>118</v>
      </c>
      <c r="D56" s="32">
        <v>14</v>
      </c>
      <c r="E56" s="32">
        <v>10</v>
      </c>
      <c r="F56" s="32">
        <v>10</v>
      </c>
      <c r="G56" s="32">
        <v>10</v>
      </c>
      <c r="H56" s="32">
        <v>9</v>
      </c>
      <c r="I56" s="32">
        <v>10</v>
      </c>
      <c r="J56" s="32">
        <v>13</v>
      </c>
      <c r="K56" s="32">
        <v>12</v>
      </c>
      <c r="L56" s="48">
        <f t="shared" si="23"/>
        <v>24</v>
      </c>
      <c r="M56" s="49">
        <f t="shared" si="7"/>
        <v>30</v>
      </c>
      <c r="N56" s="49">
        <f t="shared" si="1"/>
        <v>80</v>
      </c>
      <c r="O56" s="49">
        <f t="shared" si="8"/>
        <v>19</v>
      </c>
      <c r="P56" s="49">
        <f t="shared" si="9"/>
        <v>20</v>
      </c>
      <c r="Q56" s="49">
        <f t="shared" si="10"/>
        <v>95</v>
      </c>
      <c r="R56" s="49">
        <f t="shared" si="11"/>
        <v>13</v>
      </c>
      <c r="S56" s="49">
        <f t="shared" si="12"/>
        <v>15</v>
      </c>
      <c r="T56" s="49">
        <f t="shared" si="13"/>
        <v>86.6666666666667</v>
      </c>
      <c r="U56" s="49">
        <f t="shared" si="14"/>
        <v>10</v>
      </c>
      <c r="V56" s="49">
        <f t="shared" si="15"/>
        <v>10</v>
      </c>
      <c r="W56" s="49">
        <f t="shared" si="16"/>
        <v>100</v>
      </c>
      <c r="X56" s="49">
        <f t="shared" si="17"/>
        <v>22</v>
      </c>
      <c r="Y56" s="49">
        <f t="shared" si="18"/>
        <v>25</v>
      </c>
      <c r="Z56" s="49">
        <f t="shared" si="19"/>
        <v>88</v>
      </c>
      <c r="AA56" s="49">
        <f t="shared" si="20"/>
        <v>0</v>
      </c>
      <c r="AB56" s="55">
        <f t="shared" si="21"/>
        <v>0</v>
      </c>
      <c r="AC56" s="56" t="str">
        <f t="shared" si="22"/>
        <v> </v>
      </c>
      <c r="AD56" s="6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 ht="31.2" spans="1:52">
      <c r="A57" s="29">
        <v>47</v>
      </c>
      <c r="B57" s="30" t="s">
        <v>119</v>
      </c>
      <c r="C57" s="35" t="s">
        <v>120</v>
      </c>
      <c r="D57" s="32">
        <v>18</v>
      </c>
      <c r="E57" s="32">
        <v>9</v>
      </c>
      <c r="F57" s="32">
        <v>9</v>
      </c>
      <c r="G57" s="32">
        <v>10</v>
      </c>
      <c r="H57" s="32">
        <v>9</v>
      </c>
      <c r="I57" s="32">
        <v>10</v>
      </c>
      <c r="J57" s="32">
        <v>14</v>
      </c>
      <c r="K57" s="32">
        <v>13</v>
      </c>
      <c r="L57" s="48">
        <f t="shared" si="23"/>
        <v>27</v>
      </c>
      <c r="M57" s="49">
        <f t="shared" si="7"/>
        <v>30</v>
      </c>
      <c r="N57" s="49">
        <f t="shared" si="1"/>
        <v>90</v>
      </c>
      <c r="O57" s="49">
        <f t="shared" si="8"/>
        <v>19</v>
      </c>
      <c r="P57" s="49">
        <f t="shared" si="9"/>
        <v>20</v>
      </c>
      <c r="Q57" s="49">
        <f t="shared" si="10"/>
        <v>95</v>
      </c>
      <c r="R57" s="49">
        <f t="shared" si="11"/>
        <v>14</v>
      </c>
      <c r="S57" s="49">
        <f t="shared" si="12"/>
        <v>15</v>
      </c>
      <c r="T57" s="49">
        <f t="shared" si="13"/>
        <v>93.3333333333333</v>
      </c>
      <c r="U57" s="49">
        <f t="shared" si="14"/>
        <v>9</v>
      </c>
      <c r="V57" s="49">
        <f t="shared" si="15"/>
        <v>10</v>
      </c>
      <c r="W57" s="49">
        <f t="shared" si="16"/>
        <v>90</v>
      </c>
      <c r="X57" s="49">
        <f t="shared" si="17"/>
        <v>23</v>
      </c>
      <c r="Y57" s="49">
        <f t="shared" si="18"/>
        <v>25</v>
      </c>
      <c r="Z57" s="49">
        <f t="shared" si="19"/>
        <v>92</v>
      </c>
      <c r="AA57" s="49">
        <f t="shared" si="20"/>
        <v>0</v>
      </c>
      <c r="AB57" s="55">
        <f t="shared" si="21"/>
        <v>0</v>
      </c>
      <c r="AC57" s="56" t="str">
        <f t="shared" si="22"/>
        <v> </v>
      </c>
      <c r="AD57" s="6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 ht="46.8" spans="1:52">
      <c r="A58" s="34">
        <v>48</v>
      </c>
      <c r="B58" s="30" t="s">
        <v>121</v>
      </c>
      <c r="C58" s="35" t="s">
        <v>122</v>
      </c>
      <c r="D58" s="32">
        <v>19</v>
      </c>
      <c r="E58" s="32">
        <v>9</v>
      </c>
      <c r="F58" s="32">
        <v>9</v>
      </c>
      <c r="G58" s="32">
        <v>10</v>
      </c>
      <c r="H58" s="32">
        <v>9</v>
      </c>
      <c r="I58" s="32">
        <v>10</v>
      </c>
      <c r="J58" s="32">
        <v>14</v>
      </c>
      <c r="K58" s="32">
        <v>13</v>
      </c>
      <c r="L58" s="48">
        <f t="shared" si="23"/>
        <v>28</v>
      </c>
      <c r="M58" s="49">
        <f t="shared" si="7"/>
        <v>30</v>
      </c>
      <c r="N58" s="49">
        <f t="shared" si="1"/>
        <v>93.3333333333333</v>
      </c>
      <c r="O58" s="49">
        <f t="shared" si="8"/>
        <v>19</v>
      </c>
      <c r="P58" s="49">
        <f t="shared" si="9"/>
        <v>20</v>
      </c>
      <c r="Q58" s="49">
        <f t="shared" si="10"/>
        <v>95</v>
      </c>
      <c r="R58" s="49">
        <f t="shared" si="11"/>
        <v>14</v>
      </c>
      <c r="S58" s="49">
        <f t="shared" si="12"/>
        <v>15</v>
      </c>
      <c r="T58" s="49">
        <f t="shared" si="13"/>
        <v>93.3333333333333</v>
      </c>
      <c r="U58" s="49">
        <f t="shared" si="14"/>
        <v>9</v>
      </c>
      <c r="V58" s="49">
        <f t="shared" si="15"/>
        <v>10</v>
      </c>
      <c r="W58" s="49">
        <f t="shared" si="16"/>
        <v>90</v>
      </c>
      <c r="X58" s="49">
        <f t="shared" si="17"/>
        <v>23</v>
      </c>
      <c r="Y58" s="49">
        <f t="shared" si="18"/>
        <v>25</v>
      </c>
      <c r="Z58" s="49">
        <f t="shared" si="19"/>
        <v>92</v>
      </c>
      <c r="AA58" s="49">
        <f t="shared" si="20"/>
        <v>0</v>
      </c>
      <c r="AB58" s="55">
        <f t="shared" si="21"/>
        <v>0</v>
      </c>
      <c r="AC58" s="56" t="str">
        <f t="shared" si="22"/>
        <v> </v>
      </c>
      <c r="AD58" s="6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 ht="46.8" spans="1:52">
      <c r="A59" s="29">
        <v>49</v>
      </c>
      <c r="B59" s="30" t="s">
        <v>123</v>
      </c>
      <c r="C59" s="35" t="s">
        <v>124</v>
      </c>
      <c r="D59" s="32">
        <v>14</v>
      </c>
      <c r="E59" s="32">
        <v>10</v>
      </c>
      <c r="F59" s="32">
        <v>10</v>
      </c>
      <c r="G59" s="32">
        <v>10</v>
      </c>
      <c r="H59" s="32">
        <v>9</v>
      </c>
      <c r="I59" s="32">
        <v>9</v>
      </c>
      <c r="J59" s="32">
        <v>13</v>
      </c>
      <c r="K59" s="32">
        <v>12</v>
      </c>
      <c r="L59" s="48">
        <f t="shared" si="23"/>
        <v>24</v>
      </c>
      <c r="M59" s="49">
        <f t="shared" si="7"/>
        <v>30</v>
      </c>
      <c r="N59" s="49">
        <f t="shared" si="1"/>
        <v>80</v>
      </c>
      <c r="O59" s="49">
        <f t="shared" si="8"/>
        <v>18</v>
      </c>
      <c r="P59" s="49">
        <f t="shared" si="9"/>
        <v>20</v>
      </c>
      <c r="Q59" s="49">
        <f t="shared" si="10"/>
        <v>90</v>
      </c>
      <c r="R59" s="49">
        <f t="shared" si="11"/>
        <v>13</v>
      </c>
      <c r="S59" s="49">
        <f t="shared" si="12"/>
        <v>15</v>
      </c>
      <c r="T59" s="49">
        <f t="shared" si="13"/>
        <v>86.6666666666667</v>
      </c>
      <c r="U59" s="49">
        <f t="shared" si="14"/>
        <v>10</v>
      </c>
      <c r="V59" s="49">
        <f t="shared" si="15"/>
        <v>10</v>
      </c>
      <c r="W59" s="49">
        <f t="shared" si="16"/>
        <v>100</v>
      </c>
      <c r="X59" s="49">
        <f t="shared" si="17"/>
        <v>22</v>
      </c>
      <c r="Y59" s="49">
        <f t="shared" si="18"/>
        <v>25</v>
      </c>
      <c r="Z59" s="49">
        <f t="shared" si="19"/>
        <v>88</v>
      </c>
      <c r="AA59" s="49">
        <f t="shared" si="20"/>
        <v>0</v>
      </c>
      <c r="AB59" s="55">
        <f t="shared" si="21"/>
        <v>0</v>
      </c>
      <c r="AC59" s="56" t="str">
        <f t="shared" si="22"/>
        <v> </v>
      </c>
      <c r="AD59" s="6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 ht="31.2" spans="1:52">
      <c r="A60" s="34">
        <v>50</v>
      </c>
      <c r="B60" s="30" t="s">
        <v>125</v>
      </c>
      <c r="C60" s="31" t="s">
        <v>126</v>
      </c>
      <c r="D60" s="32">
        <v>8</v>
      </c>
      <c r="E60" s="32">
        <v>5</v>
      </c>
      <c r="F60" s="32">
        <v>7</v>
      </c>
      <c r="G60" s="32">
        <v>6</v>
      </c>
      <c r="H60" s="32">
        <v>9</v>
      </c>
      <c r="I60" s="32">
        <v>10</v>
      </c>
      <c r="J60" s="32">
        <v>13</v>
      </c>
      <c r="K60" s="32">
        <v>12</v>
      </c>
      <c r="L60" s="48">
        <f t="shared" si="23"/>
        <v>13</v>
      </c>
      <c r="M60" s="49">
        <f t="shared" si="7"/>
        <v>30</v>
      </c>
      <c r="N60" s="49">
        <f t="shared" si="1"/>
        <v>43.3333333333333</v>
      </c>
      <c r="O60" s="49">
        <f t="shared" si="8"/>
        <v>19</v>
      </c>
      <c r="P60" s="49">
        <f t="shared" si="9"/>
        <v>20</v>
      </c>
      <c r="Q60" s="49">
        <f t="shared" si="10"/>
        <v>95</v>
      </c>
      <c r="R60" s="49">
        <f t="shared" si="11"/>
        <v>13</v>
      </c>
      <c r="S60" s="49">
        <f t="shared" si="12"/>
        <v>15</v>
      </c>
      <c r="T60" s="49">
        <f t="shared" si="13"/>
        <v>86.6666666666667</v>
      </c>
      <c r="U60" s="49">
        <f t="shared" si="14"/>
        <v>7</v>
      </c>
      <c r="V60" s="49">
        <f t="shared" si="15"/>
        <v>10</v>
      </c>
      <c r="W60" s="49">
        <f t="shared" si="16"/>
        <v>70</v>
      </c>
      <c r="X60" s="49">
        <f t="shared" si="17"/>
        <v>18</v>
      </c>
      <c r="Y60" s="49">
        <f t="shared" si="18"/>
        <v>25</v>
      </c>
      <c r="Z60" s="49">
        <f t="shared" si="19"/>
        <v>72</v>
      </c>
      <c r="AA60" s="49">
        <f t="shared" si="20"/>
        <v>0</v>
      </c>
      <c r="AB60" s="55">
        <f t="shared" si="21"/>
        <v>0</v>
      </c>
      <c r="AC60" s="56" t="str">
        <f t="shared" si="22"/>
        <v> </v>
      </c>
      <c r="AD60" s="6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 ht="46.8" spans="1:52">
      <c r="A61" s="29">
        <v>51</v>
      </c>
      <c r="B61" s="30" t="s">
        <v>127</v>
      </c>
      <c r="C61" s="35" t="s">
        <v>128</v>
      </c>
      <c r="D61" s="32">
        <v>14</v>
      </c>
      <c r="E61" s="32">
        <v>10</v>
      </c>
      <c r="F61" s="32">
        <v>10</v>
      </c>
      <c r="G61" s="32">
        <v>10</v>
      </c>
      <c r="H61" s="32">
        <v>9</v>
      </c>
      <c r="I61" s="32">
        <v>9</v>
      </c>
      <c r="J61" s="32">
        <v>13</v>
      </c>
      <c r="K61" s="32">
        <v>12</v>
      </c>
      <c r="L61" s="48">
        <f t="shared" si="23"/>
        <v>24</v>
      </c>
      <c r="M61" s="49">
        <f t="shared" si="7"/>
        <v>30</v>
      </c>
      <c r="N61" s="49">
        <f t="shared" si="1"/>
        <v>80</v>
      </c>
      <c r="O61" s="49">
        <f t="shared" si="8"/>
        <v>18</v>
      </c>
      <c r="P61" s="49">
        <f t="shared" si="9"/>
        <v>20</v>
      </c>
      <c r="Q61" s="49">
        <f t="shared" si="10"/>
        <v>90</v>
      </c>
      <c r="R61" s="49">
        <f t="shared" si="11"/>
        <v>13</v>
      </c>
      <c r="S61" s="49">
        <f t="shared" si="12"/>
        <v>15</v>
      </c>
      <c r="T61" s="49">
        <f t="shared" si="13"/>
        <v>86.6666666666667</v>
      </c>
      <c r="U61" s="49">
        <f t="shared" si="14"/>
        <v>10</v>
      </c>
      <c r="V61" s="49">
        <f t="shared" si="15"/>
        <v>10</v>
      </c>
      <c r="W61" s="49">
        <f t="shared" si="16"/>
        <v>100</v>
      </c>
      <c r="X61" s="49">
        <f t="shared" si="17"/>
        <v>22</v>
      </c>
      <c r="Y61" s="49">
        <f t="shared" si="18"/>
        <v>25</v>
      </c>
      <c r="Z61" s="49">
        <f t="shared" si="19"/>
        <v>88</v>
      </c>
      <c r="AA61" s="49">
        <f t="shared" si="20"/>
        <v>0</v>
      </c>
      <c r="AB61" s="55">
        <f t="shared" si="21"/>
        <v>0</v>
      </c>
      <c r="AC61" s="56" t="str">
        <f t="shared" si="22"/>
        <v> </v>
      </c>
      <c r="AD61" s="6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 ht="31.2" spans="1:52">
      <c r="A62" s="34">
        <v>52</v>
      </c>
      <c r="B62" s="30" t="s">
        <v>129</v>
      </c>
      <c r="C62" s="31" t="s">
        <v>130</v>
      </c>
      <c r="D62" s="32">
        <v>7</v>
      </c>
      <c r="E62" s="32">
        <v>5</v>
      </c>
      <c r="F62" s="32">
        <v>7</v>
      </c>
      <c r="G62" s="32">
        <v>6</v>
      </c>
      <c r="H62" s="32">
        <v>9</v>
      </c>
      <c r="I62" s="32">
        <v>10</v>
      </c>
      <c r="J62" s="32">
        <v>13</v>
      </c>
      <c r="K62" s="32">
        <v>12</v>
      </c>
      <c r="L62" s="48">
        <f t="shared" si="23"/>
        <v>12</v>
      </c>
      <c r="M62" s="49">
        <f t="shared" si="7"/>
        <v>30</v>
      </c>
      <c r="N62" s="49">
        <f t="shared" si="1"/>
        <v>40</v>
      </c>
      <c r="O62" s="49">
        <f t="shared" si="8"/>
        <v>19</v>
      </c>
      <c r="P62" s="49">
        <f t="shared" si="9"/>
        <v>20</v>
      </c>
      <c r="Q62" s="49">
        <f t="shared" si="10"/>
        <v>95</v>
      </c>
      <c r="R62" s="49">
        <f t="shared" si="11"/>
        <v>13</v>
      </c>
      <c r="S62" s="49">
        <f t="shared" si="12"/>
        <v>15</v>
      </c>
      <c r="T62" s="49">
        <f t="shared" si="13"/>
        <v>86.6666666666667</v>
      </c>
      <c r="U62" s="49">
        <f t="shared" si="14"/>
        <v>7</v>
      </c>
      <c r="V62" s="49">
        <f t="shared" si="15"/>
        <v>10</v>
      </c>
      <c r="W62" s="49">
        <f t="shared" si="16"/>
        <v>70</v>
      </c>
      <c r="X62" s="49">
        <f t="shared" si="17"/>
        <v>18</v>
      </c>
      <c r="Y62" s="49">
        <f t="shared" si="18"/>
        <v>25</v>
      </c>
      <c r="Z62" s="49">
        <f t="shared" si="19"/>
        <v>72</v>
      </c>
      <c r="AA62" s="49">
        <f t="shared" si="20"/>
        <v>0</v>
      </c>
      <c r="AB62" s="55">
        <f t="shared" si="21"/>
        <v>0</v>
      </c>
      <c r="AC62" s="56" t="str">
        <f t="shared" si="22"/>
        <v> </v>
      </c>
      <c r="AD62" s="6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 ht="16.2" spans="1:52">
      <c r="A63" s="29">
        <v>53</v>
      </c>
      <c r="B63" s="30" t="s">
        <v>131</v>
      </c>
      <c r="C63" s="35" t="s">
        <v>132</v>
      </c>
      <c r="D63" s="32">
        <v>19</v>
      </c>
      <c r="E63" s="32">
        <v>9</v>
      </c>
      <c r="F63" s="32">
        <v>9</v>
      </c>
      <c r="G63" s="32">
        <v>10</v>
      </c>
      <c r="H63" s="32">
        <v>18</v>
      </c>
      <c r="I63" s="32">
        <v>9</v>
      </c>
      <c r="J63" s="32">
        <v>10</v>
      </c>
      <c r="K63" s="32">
        <v>10</v>
      </c>
      <c r="L63" s="48">
        <f t="shared" si="23"/>
        <v>28</v>
      </c>
      <c r="M63" s="49">
        <f t="shared" si="7"/>
        <v>30</v>
      </c>
      <c r="N63" s="49">
        <f t="shared" si="1"/>
        <v>93.3333333333333</v>
      </c>
      <c r="O63" s="49">
        <f t="shared" si="8"/>
        <v>27</v>
      </c>
      <c r="P63" s="49">
        <f t="shared" si="9"/>
        <v>20</v>
      </c>
      <c r="Q63" s="49">
        <f t="shared" si="10"/>
        <v>135</v>
      </c>
      <c r="R63" s="49">
        <f t="shared" si="11"/>
        <v>10</v>
      </c>
      <c r="S63" s="49">
        <f t="shared" si="12"/>
        <v>15</v>
      </c>
      <c r="T63" s="49">
        <f t="shared" si="13"/>
        <v>66.6666666666667</v>
      </c>
      <c r="U63" s="49">
        <f t="shared" si="14"/>
        <v>9</v>
      </c>
      <c r="V63" s="49">
        <f t="shared" si="15"/>
        <v>10</v>
      </c>
      <c r="W63" s="49">
        <f t="shared" si="16"/>
        <v>90</v>
      </c>
      <c r="X63" s="49">
        <f t="shared" si="17"/>
        <v>20</v>
      </c>
      <c r="Y63" s="49">
        <f t="shared" si="18"/>
        <v>25</v>
      </c>
      <c r="Z63" s="49">
        <f t="shared" si="19"/>
        <v>80</v>
      </c>
      <c r="AA63" s="49">
        <f t="shared" si="20"/>
        <v>0</v>
      </c>
      <c r="AB63" s="55">
        <f t="shared" si="21"/>
        <v>0</v>
      </c>
      <c r="AC63" s="56" t="str">
        <f t="shared" si="22"/>
        <v> </v>
      </c>
      <c r="AD63" s="6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 ht="31.2" spans="1:52">
      <c r="A64" s="34">
        <v>54</v>
      </c>
      <c r="B64" s="30" t="s">
        <v>133</v>
      </c>
      <c r="C64" s="35" t="s">
        <v>134</v>
      </c>
      <c r="D64" s="32">
        <v>17</v>
      </c>
      <c r="E64" s="32">
        <v>9</v>
      </c>
      <c r="F64" s="32">
        <v>9</v>
      </c>
      <c r="G64" s="32">
        <v>10</v>
      </c>
      <c r="H64" s="32">
        <v>9</v>
      </c>
      <c r="I64" s="32">
        <v>10</v>
      </c>
      <c r="J64" s="32">
        <v>13</v>
      </c>
      <c r="K64" s="32">
        <v>12</v>
      </c>
      <c r="L64" s="48">
        <f t="shared" si="23"/>
        <v>26</v>
      </c>
      <c r="M64" s="49">
        <f t="shared" si="7"/>
        <v>30</v>
      </c>
      <c r="N64" s="49">
        <f t="shared" si="1"/>
        <v>86.6666666666667</v>
      </c>
      <c r="O64" s="49">
        <f t="shared" si="8"/>
        <v>19</v>
      </c>
      <c r="P64" s="49">
        <f t="shared" si="9"/>
        <v>20</v>
      </c>
      <c r="Q64" s="49">
        <f t="shared" si="10"/>
        <v>95</v>
      </c>
      <c r="R64" s="49">
        <f t="shared" si="11"/>
        <v>13</v>
      </c>
      <c r="S64" s="49">
        <f t="shared" si="12"/>
        <v>15</v>
      </c>
      <c r="T64" s="49">
        <f t="shared" si="13"/>
        <v>86.6666666666667</v>
      </c>
      <c r="U64" s="49">
        <f t="shared" si="14"/>
        <v>9</v>
      </c>
      <c r="V64" s="49">
        <f t="shared" si="15"/>
        <v>10</v>
      </c>
      <c r="W64" s="49">
        <f t="shared" si="16"/>
        <v>90</v>
      </c>
      <c r="X64" s="49">
        <f t="shared" si="17"/>
        <v>22</v>
      </c>
      <c r="Y64" s="49">
        <f t="shared" si="18"/>
        <v>25</v>
      </c>
      <c r="Z64" s="49">
        <f t="shared" si="19"/>
        <v>88</v>
      </c>
      <c r="AA64" s="49">
        <f t="shared" si="20"/>
        <v>0</v>
      </c>
      <c r="AB64" s="55">
        <f t="shared" si="21"/>
        <v>0</v>
      </c>
      <c r="AC64" s="56" t="str">
        <f t="shared" si="22"/>
        <v> </v>
      </c>
      <c r="AD64" s="6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 ht="16.2" spans="1:52">
      <c r="A65" s="29">
        <v>55</v>
      </c>
      <c r="B65" s="30" t="s">
        <v>135</v>
      </c>
      <c r="C65" s="35" t="s">
        <v>136</v>
      </c>
      <c r="D65" s="32">
        <v>18</v>
      </c>
      <c r="E65" s="32">
        <v>9</v>
      </c>
      <c r="F65" s="32">
        <v>9</v>
      </c>
      <c r="G65" s="32">
        <v>10</v>
      </c>
      <c r="H65" s="32">
        <v>10</v>
      </c>
      <c r="I65" s="32">
        <v>9</v>
      </c>
      <c r="J65" s="32">
        <v>14</v>
      </c>
      <c r="K65" s="32">
        <v>14</v>
      </c>
      <c r="L65" s="48">
        <f t="shared" si="23"/>
        <v>27</v>
      </c>
      <c r="M65" s="49">
        <f t="shared" si="7"/>
        <v>30</v>
      </c>
      <c r="N65" s="49">
        <f t="shared" si="1"/>
        <v>90</v>
      </c>
      <c r="O65" s="49">
        <f t="shared" si="8"/>
        <v>19</v>
      </c>
      <c r="P65" s="49">
        <f t="shared" si="9"/>
        <v>20</v>
      </c>
      <c r="Q65" s="49">
        <f t="shared" si="10"/>
        <v>95</v>
      </c>
      <c r="R65" s="49">
        <f t="shared" si="11"/>
        <v>14</v>
      </c>
      <c r="S65" s="49">
        <f t="shared" si="12"/>
        <v>15</v>
      </c>
      <c r="T65" s="49">
        <f t="shared" si="13"/>
        <v>93.3333333333333</v>
      </c>
      <c r="U65" s="49">
        <f t="shared" si="14"/>
        <v>9</v>
      </c>
      <c r="V65" s="49">
        <f t="shared" si="15"/>
        <v>10</v>
      </c>
      <c r="W65" s="49">
        <f t="shared" si="16"/>
        <v>90</v>
      </c>
      <c r="X65" s="49">
        <f t="shared" si="17"/>
        <v>24</v>
      </c>
      <c r="Y65" s="49">
        <f t="shared" si="18"/>
        <v>25</v>
      </c>
      <c r="Z65" s="49">
        <f t="shared" si="19"/>
        <v>96</v>
      </c>
      <c r="AA65" s="49">
        <f t="shared" si="20"/>
        <v>0</v>
      </c>
      <c r="AB65" s="55">
        <f t="shared" si="21"/>
        <v>0</v>
      </c>
      <c r="AC65" s="56" t="str">
        <f t="shared" si="22"/>
        <v> </v>
      </c>
      <c r="AD65" s="6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 ht="16.2" spans="1:52">
      <c r="A66" s="34">
        <v>56</v>
      </c>
      <c r="B66" s="30" t="s">
        <v>137</v>
      </c>
      <c r="C66" s="35" t="s">
        <v>138</v>
      </c>
      <c r="D66" s="32">
        <v>20</v>
      </c>
      <c r="E66" s="32">
        <v>9</v>
      </c>
      <c r="F66" s="32">
        <v>10</v>
      </c>
      <c r="G66" s="32">
        <v>10</v>
      </c>
      <c r="H66" s="32">
        <v>10</v>
      </c>
      <c r="I66" s="32">
        <v>10</v>
      </c>
      <c r="J66" s="32">
        <v>14</v>
      </c>
      <c r="K66" s="32">
        <v>14</v>
      </c>
      <c r="L66" s="48">
        <f t="shared" si="23"/>
        <v>29</v>
      </c>
      <c r="M66" s="49">
        <f t="shared" si="7"/>
        <v>30</v>
      </c>
      <c r="N66" s="49">
        <f t="shared" si="1"/>
        <v>96.6666666666667</v>
      </c>
      <c r="O66" s="49">
        <f t="shared" si="8"/>
        <v>20</v>
      </c>
      <c r="P66" s="49">
        <f t="shared" si="9"/>
        <v>20</v>
      </c>
      <c r="Q66" s="49">
        <f t="shared" si="10"/>
        <v>100</v>
      </c>
      <c r="R66" s="49">
        <f t="shared" si="11"/>
        <v>14</v>
      </c>
      <c r="S66" s="49">
        <f t="shared" si="12"/>
        <v>15</v>
      </c>
      <c r="T66" s="49">
        <f t="shared" si="13"/>
        <v>93.3333333333333</v>
      </c>
      <c r="U66" s="49">
        <f t="shared" si="14"/>
        <v>10</v>
      </c>
      <c r="V66" s="49">
        <f t="shared" si="15"/>
        <v>10</v>
      </c>
      <c r="W66" s="49">
        <f t="shared" si="16"/>
        <v>100</v>
      </c>
      <c r="X66" s="49">
        <f t="shared" si="17"/>
        <v>24</v>
      </c>
      <c r="Y66" s="49">
        <f t="shared" si="18"/>
        <v>25</v>
      </c>
      <c r="Z66" s="49">
        <f t="shared" si="19"/>
        <v>96</v>
      </c>
      <c r="AA66" s="49">
        <f t="shared" si="20"/>
        <v>0</v>
      </c>
      <c r="AB66" s="55">
        <f t="shared" si="21"/>
        <v>0</v>
      </c>
      <c r="AC66" s="56" t="str">
        <f t="shared" si="22"/>
        <v> </v>
      </c>
      <c r="AD66" s="6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 ht="16.2" spans="1:52">
      <c r="A67" s="29">
        <v>57</v>
      </c>
      <c r="B67" s="30" t="s">
        <v>139</v>
      </c>
      <c r="C67" s="31" t="s">
        <v>140</v>
      </c>
      <c r="D67" s="32">
        <v>20</v>
      </c>
      <c r="E67" s="32">
        <v>9</v>
      </c>
      <c r="F67" s="32">
        <v>10</v>
      </c>
      <c r="G67" s="32">
        <v>10</v>
      </c>
      <c r="H67" s="32">
        <v>10</v>
      </c>
      <c r="I67" s="32">
        <v>10</v>
      </c>
      <c r="J67" s="32">
        <v>14</v>
      </c>
      <c r="K67" s="32">
        <v>15</v>
      </c>
      <c r="L67" s="48">
        <f t="shared" si="23"/>
        <v>29</v>
      </c>
      <c r="M67" s="49">
        <f t="shared" si="7"/>
        <v>30</v>
      </c>
      <c r="N67" s="49">
        <f t="shared" si="1"/>
        <v>96.6666666666667</v>
      </c>
      <c r="O67" s="49">
        <f t="shared" si="8"/>
        <v>20</v>
      </c>
      <c r="P67" s="49">
        <f t="shared" si="9"/>
        <v>20</v>
      </c>
      <c r="Q67" s="49">
        <f t="shared" si="10"/>
        <v>100</v>
      </c>
      <c r="R67" s="49">
        <f t="shared" si="11"/>
        <v>14</v>
      </c>
      <c r="S67" s="49">
        <f t="shared" si="12"/>
        <v>15</v>
      </c>
      <c r="T67" s="49">
        <f t="shared" si="13"/>
        <v>93.3333333333333</v>
      </c>
      <c r="U67" s="49">
        <f t="shared" si="14"/>
        <v>10</v>
      </c>
      <c r="V67" s="49">
        <f t="shared" si="15"/>
        <v>10</v>
      </c>
      <c r="W67" s="49">
        <f t="shared" si="16"/>
        <v>100</v>
      </c>
      <c r="X67" s="49">
        <f t="shared" si="17"/>
        <v>25</v>
      </c>
      <c r="Y67" s="49">
        <f t="shared" si="18"/>
        <v>25</v>
      </c>
      <c r="Z67" s="49">
        <f t="shared" si="19"/>
        <v>100</v>
      </c>
      <c r="AA67" s="49">
        <f t="shared" si="20"/>
        <v>0</v>
      </c>
      <c r="AB67" s="55">
        <f t="shared" si="21"/>
        <v>0</v>
      </c>
      <c r="AC67" s="56" t="str">
        <f t="shared" si="22"/>
        <v> </v>
      </c>
      <c r="AD67" s="6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 ht="16.2" spans="1:52">
      <c r="A68" s="34">
        <v>58</v>
      </c>
      <c r="B68" s="30" t="s">
        <v>141</v>
      </c>
      <c r="C68" s="36" t="s">
        <v>142</v>
      </c>
      <c r="D68" s="32">
        <v>18</v>
      </c>
      <c r="E68" s="32">
        <v>10</v>
      </c>
      <c r="F68" s="32">
        <v>10</v>
      </c>
      <c r="G68" s="32">
        <v>10</v>
      </c>
      <c r="H68" s="32">
        <v>10</v>
      </c>
      <c r="I68" s="32">
        <v>10</v>
      </c>
      <c r="J68" s="32">
        <v>14</v>
      </c>
      <c r="K68" s="32">
        <v>14</v>
      </c>
      <c r="L68" s="48">
        <f t="shared" si="23"/>
        <v>28</v>
      </c>
      <c r="M68" s="49">
        <f t="shared" si="7"/>
        <v>30</v>
      </c>
      <c r="N68" s="49">
        <f t="shared" si="1"/>
        <v>93.3333333333333</v>
      </c>
      <c r="O68" s="49">
        <f t="shared" si="8"/>
        <v>20</v>
      </c>
      <c r="P68" s="49">
        <f t="shared" si="9"/>
        <v>20</v>
      </c>
      <c r="Q68" s="49">
        <f t="shared" si="10"/>
        <v>100</v>
      </c>
      <c r="R68" s="49">
        <f t="shared" si="11"/>
        <v>14</v>
      </c>
      <c r="S68" s="49">
        <f t="shared" si="12"/>
        <v>15</v>
      </c>
      <c r="T68" s="49">
        <f t="shared" si="13"/>
        <v>93.3333333333333</v>
      </c>
      <c r="U68" s="49">
        <f t="shared" si="14"/>
        <v>10</v>
      </c>
      <c r="V68" s="49">
        <f t="shared" si="15"/>
        <v>10</v>
      </c>
      <c r="W68" s="49">
        <f t="shared" si="16"/>
        <v>100</v>
      </c>
      <c r="X68" s="49">
        <f t="shared" si="17"/>
        <v>24</v>
      </c>
      <c r="Y68" s="49">
        <f t="shared" si="18"/>
        <v>25</v>
      </c>
      <c r="Z68" s="49">
        <f t="shared" si="19"/>
        <v>96</v>
      </c>
      <c r="AA68" s="49">
        <f t="shared" si="20"/>
        <v>0</v>
      </c>
      <c r="AB68" s="55">
        <f t="shared" si="21"/>
        <v>0</v>
      </c>
      <c r="AC68" s="56" t="str">
        <f t="shared" si="22"/>
        <v> </v>
      </c>
      <c r="AD68" s="6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 ht="31.2" spans="1:52">
      <c r="A69" s="29">
        <v>59</v>
      </c>
      <c r="B69" s="30" t="s">
        <v>143</v>
      </c>
      <c r="C69" s="35" t="s">
        <v>144</v>
      </c>
      <c r="D69" s="32">
        <v>20</v>
      </c>
      <c r="E69" s="32">
        <v>9</v>
      </c>
      <c r="F69" s="32">
        <v>10</v>
      </c>
      <c r="G69" s="32">
        <v>10</v>
      </c>
      <c r="H69" s="32">
        <v>10</v>
      </c>
      <c r="I69" s="32">
        <v>10</v>
      </c>
      <c r="J69" s="32">
        <v>14</v>
      </c>
      <c r="K69" s="32">
        <v>15</v>
      </c>
      <c r="L69" s="48">
        <f t="shared" si="23"/>
        <v>29</v>
      </c>
      <c r="M69" s="49">
        <f t="shared" si="7"/>
        <v>30</v>
      </c>
      <c r="N69" s="49">
        <f t="shared" si="1"/>
        <v>96.6666666666667</v>
      </c>
      <c r="O69" s="49">
        <f t="shared" si="8"/>
        <v>20</v>
      </c>
      <c r="P69" s="49">
        <f t="shared" si="9"/>
        <v>20</v>
      </c>
      <c r="Q69" s="49">
        <f t="shared" si="10"/>
        <v>100</v>
      </c>
      <c r="R69" s="49">
        <f t="shared" si="11"/>
        <v>14</v>
      </c>
      <c r="S69" s="49">
        <f t="shared" si="12"/>
        <v>15</v>
      </c>
      <c r="T69" s="49">
        <f t="shared" si="13"/>
        <v>93.3333333333333</v>
      </c>
      <c r="U69" s="49">
        <f t="shared" si="14"/>
        <v>10</v>
      </c>
      <c r="V69" s="49">
        <f t="shared" si="15"/>
        <v>10</v>
      </c>
      <c r="W69" s="49">
        <f t="shared" si="16"/>
        <v>100</v>
      </c>
      <c r="X69" s="49">
        <f t="shared" si="17"/>
        <v>25</v>
      </c>
      <c r="Y69" s="49">
        <f t="shared" si="18"/>
        <v>25</v>
      </c>
      <c r="Z69" s="49">
        <f t="shared" si="19"/>
        <v>100</v>
      </c>
      <c r="AA69" s="49">
        <f t="shared" si="20"/>
        <v>0</v>
      </c>
      <c r="AB69" s="55">
        <f t="shared" si="21"/>
        <v>0</v>
      </c>
      <c r="AC69" s="56" t="str">
        <f t="shared" si="22"/>
        <v> </v>
      </c>
      <c r="AD69" s="6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 ht="31.2" spans="1:52">
      <c r="A70" s="34">
        <v>60</v>
      </c>
      <c r="B70" s="30" t="s">
        <v>145</v>
      </c>
      <c r="C70" s="35" t="s">
        <v>146</v>
      </c>
      <c r="D70" s="32">
        <v>17</v>
      </c>
      <c r="E70" s="32">
        <v>9</v>
      </c>
      <c r="F70" s="32">
        <v>9</v>
      </c>
      <c r="G70" s="32">
        <v>10</v>
      </c>
      <c r="H70" s="32">
        <v>9</v>
      </c>
      <c r="I70" s="32">
        <v>10</v>
      </c>
      <c r="J70" s="32">
        <v>13</v>
      </c>
      <c r="K70" s="32">
        <v>12</v>
      </c>
      <c r="L70" s="48">
        <f t="shared" si="23"/>
        <v>26</v>
      </c>
      <c r="M70" s="49">
        <f t="shared" si="7"/>
        <v>30</v>
      </c>
      <c r="N70" s="49">
        <f t="shared" si="1"/>
        <v>86.6666666666667</v>
      </c>
      <c r="O70" s="49">
        <f t="shared" si="8"/>
        <v>19</v>
      </c>
      <c r="P70" s="49">
        <f t="shared" si="9"/>
        <v>20</v>
      </c>
      <c r="Q70" s="49">
        <f t="shared" si="10"/>
        <v>95</v>
      </c>
      <c r="R70" s="49">
        <f t="shared" si="11"/>
        <v>13</v>
      </c>
      <c r="S70" s="49">
        <f t="shared" si="12"/>
        <v>15</v>
      </c>
      <c r="T70" s="49">
        <f t="shared" si="13"/>
        <v>86.6666666666667</v>
      </c>
      <c r="U70" s="49">
        <f t="shared" si="14"/>
        <v>9</v>
      </c>
      <c r="V70" s="49">
        <f t="shared" si="15"/>
        <v>10</v>
      </c>
      <c r="W70" s="49">
        <f t="shared" si="16"/>
        <v>90</v>
      </c>
      <c r="X70" s="49">
        <f t="shared" si="17"/>
        <v>22</v>
      </c>
      <c r="Y70" s="49">
        <f t="shared" si="18"/>
        <v>25</v>
      </c>
      <c r="Z70" s="49">
        <f t="shared" si="19"/>
        <v>88</v>
      </c>
      <c r="AA70" s="49">
        <f t="shared" si="20"/>
        <v>0</v>
      </c>
      <c r="AB70" s="55">
        <f t="shared" si="21"/>
        <v>0</v>
      </c>
      <c r="AC70" s="56" t="str">
        <f t="shared" si="22"/>
        <v> </v>
      </c>
      <c r="AD70" s="6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 ht="31.2" spans="1:52">
      <c r="A71" s="29">
        <v>61</v>
      </c>
      <c r="B71" s="30" t="s">
        <v>147</v>
      </c>
      <c r="C71" s="35" t="s">
        <v>148</v>
      </c>
      <c r="D71" s="32">
        <v>18</v>
      </c>
      <c r="E71" s="32">
        <v>10</v>
      </c>
      <c r="F71" s="32">
        <v>10</v>
      </c>
      <c r="G71" s="32">
        <v>10</v>
      </c>
      <c r="H71" s="32">
        <v>10</v>
      </c>
      <c r="I71" s="32">
        <v>10</v>
      </c>
      <c r="J71" s="32">
        <v>14</v>
      </c>
      <c r="K71" s="32">
        <v>14</v>
      </c>
      <c r="L71" s="48">
        <f t="shared" si="23"/>
        <v>28</v>
      </c>
      <c r="M71" s="49">
        <f t="shared" si="7"/>
        <v>30</v>
      </c>
      <c r="N71" s="49">
        <f t="shared" si="1"/>
        <v>93.3333333333333</v>
      </c>
      <c r="O71" s="49">
        <f t="shared" si="8"/>
        <v>20</v>
      </c>
      <c r="P71" s="49">
        <f t="shared" si="9"/>
        <v>20</v>
      </c>
      <c r="Q71" s="49">
        <f t="shared" si="10"/>
        <v>100</v>
      </c>
      <c r="R71" s="49">
        <f t="shared" si="11"/>
        <v>14</v>
      </c>
      <c r="S71" s="49">
        <f t="shared" si="12"/>
        <v>15</v>
      </c>
      <c r="T71" s="49">
        <f t="shared" si="13"/>
        <v>93.3333333333333</v>
      </c>
      <c r="U71" s="49">
        <f t="shared" si="14"/>
        <v>10</v>
      </c>
      <c r="V71" s="49">
        <f t="shared" si="15"/>
        <v>10</v>
      </c>
      <c r="W71" s="49">
        <f t="shared" si="16"/>
        <v>100</v>
      </c>
      <c r="X71" s="49">
        <f t="shared" si="17"/>
        <v>24</v>
      </c>
      <c r="Y71" s="49">
        <f t="shared" si="18"/>
        <v>25</v>
      </c>
      <c r="Z71" s="49">
        <f t="shared" si="19"/>
        <v>96</v>
      </c>
      <c r="AA71" s="49">
        <f t="shared" si="20"/>
        <v>0</v>
      </c>
      <c r="AB71" s="55">
        <f t="shared" si="21"/>
        <v>0</v>
      </c>
      <c r="AC71" s="56" t="str">
        <f t="shared" si="22"/>
        <v> </v>
      </c>
      <c r="AD71" s="6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 ht="31.2" spans="1:52">
      <c r="A72" s="34">
        <v>62</v>
      </c>
      <c r="B72" s="30" t="s">
        <v>149</v>
      </c>
      <c r="C72" s="35" t="s">
        <v>150</v>
      </c>
      <c r="D72" s="32">
        <v>14</v>
      </c>
      <c r="E72" s="32">
        <v>10</v>
      </c>
      <c r="F72" s="32">
        <v>9</v>
      </c>
      <c r="G72" s="32">
        <v>10</v>
      </c>
      <c r="H72" s="32">
        <v>9</v>
      </c>
      <c r="I72" s="32">
        <v>10</v>
      </c>
      <c r="J72" s="32">
        <v>13</v>
      </c>
      <c r="K72" s="32">
        <v>12</v>
      </c>
      <c r="L72" s="48">
        <f t="shared" si="23"/>
        <v>24</v>
      </c>
      <c r="M72" s="49">
        <f t="shared" si="7"/>
        <v>30</v>
      </c>
      <c r="N72" s="49">
        <f t="shared" si="1"/>
        <v>80</v>
      </c>
      <c r="O72" s="49">
        <f t="shared" si="8"/>
        <v>19</v>
      </c>
      <c r="P72" s="49">
        <f t="shared" si="9"/>
        <v>20</v>
      </c>
      <c r="Q72" s="49">
        <f t="shared" si="10"/>
        <v>95</v>
      </c>
      <c r="R72" s="49">
        <f t="shared" si="11"/>
        <v>13</v>
      </c>
      <c r="S72" s="49">
        <f t="shared" si="12"/>
        <v>15</v>
      </c>
      <c r="T72" s="49">
        <f t="shared" si="13"/>
        <v>86.6666666666667</v>
      </c>
      <c r="U72" s="49">
        <f t="shared" si="14"/>
        <v>9</v>
      </c>
      <c r="V72" s="49">
        <f t="shared" si="15"/>
        <v>10</v>
      </c>
      <c r="W72" s="49">
        <f t="shared" si="16"/>
        <v>90</v>
      </c>
      <c r="X72" s="49">
        <f t="shared" si="17"/>
        <v>22</v>
      </c>
      <c r="Y72" s="49">
        <f t="shared" si="18"/>
        <v>25</v>
      </c>
      <c r="Z72" s="49">
        <f t="shared" si="19"/>
        <v>88</v>
      </c>
      <c r="AA72" s="49">
        <f t="shared" si="20"/>
        <v>0</v>
      </c>
      <c r="AB72" s="55">
        <f t="shared" si="21"/>
        <v>0</v>
      </c>
      <c r="AC72" s="56" t="str">
        <f t="shared" si="22"/>
        <v> </v>
      </c>
      <c r="AD72" s="6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 ht="16.2" spans="1:52">
      <c r="A73" s="29">
        <v>63</v>
      </c>
      <c r="B73" s="30" t="s">
        <v>151</v>
      </c>
      <c r="C73" s="31" t="s">
        <v>152</v>
      </c>
      <c r="D73" s="32">
        <v>19</v>
      </c>
      <c r="E73" s="32">
        <v>9</v>
      </c>
      <c r="F73" s="32">
        <v>9</v>
      </c>
      <c r="G73" s="32">
        <v>10</v>
      </c>
      <c r="H73" s="32">
        <v>10</v>
      </c>
      <c r="I73" s="32">
        <v>10</v>
      </c>
      <c r="J73" s="32">
        <v>14</v>
      </c>
      <c r="K73" s="32">
        <v>14</v>
      </c>
      <c r="L73" s="48">
        <f t="shared" si="23"/>
        <v>28</v>
      </c>
      <c r="M73" s="49">
        <f t="shared" si="7"/>
        <v>30</v>
      </c>
      <c r="N73" s="49">
        <f t="shared" si="1"/>
        <v>93.3333333333333</v>
      </c>
      <c r="O73" s="49">
        <f t="shared" si="8"/>
        <v>20</v>
      </c>
      <c r="P73" s="49">
        <f t="shared" si="9"/>
        <v>20</v>
      </c>
      <c r="Q73" s="49">
        <f t="shared" si="10"/>
        <v>100</v>
      </c>
      <c r="R73" s="49">
        <f t="shared" si="11"/>
        <v>14</v>
      </c>
      <c r="S73" s="49">
        <f t="shared" si="12"/>
        <v>15</v>
      </c>
      <c r="T73" s="49">
        <f t="shared" si="13"/>
        <v>93.3333333333333</v>
      </c>
      <c r="U73" s="49">
        <f t="shared" si="14"/>
        <v>9</v>
      </c>
      <c r="V73" s="49">
        <f t="shared" si="15"/>
        <v>10</v>
      </c>
      <c r="W73" s="49">
        <f t="shared" si="16"/>
        <v>90</v>
      </c>
      <c r="X73" s="49">
        <f t="shared" si="17"/>
        <v>24</v>
      </c>
      <c r="Y73" s="49">
        <f t="shared" si="18"/>
        <v>25</v>
      </c>
      <c r="Z73" s="49">
        <f t="shared" si="19"/>
        <v>96</v>
      </c>
      <c r="AA73" s="49">
        <f t="shared" si="20"/>
        <v>0</v>
      </c>
      <c r="AB73" s="55">
        <f t="shared" si="21"/>
        <v>0</v>
      </c>
      <c r="AC73" s="56" t="str">
        <f t="shared" si="22"/>
        <v> </v>
      </c>
      <c r="AD73" s="6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 ht="16.2" spans="1:52">
      <c r="A74" s="34">
        <v>64</v>
      </c>
      <c r="B74" s="30" t="s">
        <v>153</v>
      </c>
      <c r="C74" s="31" t="s">
        <v>154</v>
      </c>
      <c r="D74" s="32">
        <v>18</v>
      </c>
      <c r="E74" s="32">
        <v>10</v>
      </c>
      <c r="F74" s="32">
        <v>10</v>
      </c>
      <c r="G74" s="32">
        <v>10</v>
      </c>
      <c r="H74" s="32">
        <v>10</v>
      </c>
      <c r="I74" s="32">
        <v>10</v>
      </c>
      <c r="J74" s="32">
        <v>14</v>
      </c>
      <c r="K74" s="32">
        <v>14</v>
      </c>
      <c r="L74" s="48">
        <f t="shared" si="23"/>
        <v>28</v>
      </c>
      <c r="M74" s="49">
        <f t="shared" si="7"/>
        <v>30</v>
      </c>
      <c r="N74" s="49">
        <f t="shared" si="1"/>
        <v>93.3333333333333</v>
      </c>
      <c r="O74" s="49">
        <f t="shared" si="8"/>
        <v>20</v>
      </c>
      <c r="P74" s="49">
        <f t="shared" si="9"/>
        <v>20</v>
      </c>
      <c r="Q74" s="49">
        <f t="shared" si="10"/>
        <v>100</v>
      </c>
      <c r="R74" s="49">
        <f t="shared" si="11"/>
        <v>14</v>
      </c>
      <c r="S74" s="49">
        <f t="shared" si="12"/>
        <v>15</v>
      </c>
      <c r="T74" s="49">
        <f t="shared" si="13"/>
        <v>93.3333333333333</v>
      </c>
      <c r="U74" s="49">
        <f t="shared" si="14"/>
        <v>10</v>
      </c>
      <c r="V74" s="49">
        <f t="shared" si="15"/>
        <v>10</v>
      </c>
      <c r="W74" s="49">
        <f t="shared" si="16"/>
        <v>100</v>
      </c>
      <c r="X74" s="49">
        <f t="shared" si="17"/>
        <v>24</v>
      </c>
      <c r="Y74" s="49">
        <f t="shared" si="18"/>
        <v>25</v>
      </c>
      <c r="Z74" s="49">
        <f t="shared" si="19"/>
        <v>96</v>
      </c>
      <c r="AA74" s="49">
        <f t="shared" si="20"/>
        <v>0</v>
      </c>
      <c r="AB74" s="55">
        <f t="shared" si="21"/>
        <v>0</v>
      </c>
      <c r="AC74" s="56" t="str">
        <f t="shared" si="22"/>
        <v> </v>
      </c>
      <c r="AD74" s="6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 ht="16.2" spans="1:52">
      <c r="A75" s="29">
        <v>65</v>
      </c>
      <c r="B75" s="30" t="s">
        <v>155</v>
      </c>
      <c r="C75" s="31" t="s">
        <v>156</v>
      </c>
      <c r="D75" s="32">
        <v>18</v>
      </c>
      <c r="E75" s="32">
        <v>9</v>
      </c>
      <c r="F75" s="32">
        <v>9</v>
      </c>
      <c r="G75" s="32">
        <v>10</v>
      </c>
      <c r="H75" s="32">
        <v>17</v>
      </c>
      <c r="I75" s="32">
        <v>8</v>
      </c>
      <c r="J75" s="32">
        <v>10</v>
      </c>
      <c r="K75" s="32">
        <v>10</v>
      </c>
      <c r="L75" s="48">
        <f t="shared" ref="L75:L106" si="24">IF($D$8="CO1",SUM(D75),)+IF($E$8="CO1",SUM(E75),)+IF($F$8="CO1",SUM(F75),)+IF($G$8="CO1",SUM(G75),)+IF($H$8="CO1",SUM(H75),)+IF($I$8="CO1",SUM(I75),)+IF($J$8="CO1",SUM(J75),)+IF($K$8="CO1",SUM(K75),)</f>
        <v>27</v>
      </c>
      <c r="M75" s="49">
        <f t="shared" si="7"/>
        <v>30</v>
      </c>
      <c r="N75" s="49">
        <f t="shared" si="1"/>
        <v>90</v>
      </c>
      <c r="O75" s="49">
        <f t="shared" si="8"/>
        <v>25</v>
      </c>
      <c r="P75" s="49">
        <f t="shared" si="9"/>
        <v>20</v>
      </c>
      <c r="Q75" s="49">
        <f t="shared" si="10"/>
        <v>125</v>
      </c>
      <c r="R75" s="49">
        <f t="shared" si="11"/>
        <v>10</v>
      </c>
      <c r="S75" s="49">
        <f t="shared" si="12"/>
        <v>15</v>
      </c>
      <c r="T75" s="49">
        <f t="shared" si="13"/>
        <v>66.6666666666667</v>
      </c>
      <c r="U75" s="49">
        <f t="shared" si="14"/>
        <v>9</v>
      </c>
      <c r="V75" s="49">
        <f t="shared" si="15"/>
        <v>10</v>
      </c>
      <c r="W75" s="49">
        <f t="shared" si="16"/>
        <v>90</v>
      </c>
      <c r="X75" s="49">
        <f t="shared" si="17"/>
        <v>20</v>
      </c>
      <c r="Y75" s="49">
        <f t="shared" si="18"/>
        <v>25</v>
      </c>
      <c r="Z75" s="49">
        <f t="shared" si="19"/>
        <v>80</v>
      </c>
      <c r="AA75" s="49">
        <f t="shared" si="20"/>
        <v>0</v>
      </c>
      <c r="AB75" s="55">
        <f t="shared" si="21"/>
        <v>0</v>
      </c>
      <c r="AC75" s="56" t="str">
        <f t="shared" si="22"/>
        <v> </v>
      </c>
      <c r="AD75" s="6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 ht="16.2" spans="1:52">
      <c r="A76" s="34">
        <v>66</v>
      </c>
      <c r="B76" s="30" t="s">
        <v>157</v>
      </c>
      <c r="C76" s="31" t="s">
        <v>158</v>
      </c>
      <c r="D76" s="32">
        <v>18</v>
      </c>
      <c r="E76" s="32">
        <v>9</v>
      </c>
      <c r="F76" s="32">
        <v>9</v>
      </c>
      <c r="G76" s="32">
        <v>10</v>
      </c>
      <c r="H76" s="32">
        <v>10</v>
      </c>
      <c r="I76" s="32">
        <v>9</v>
      </c>
      <c r="J76" s="32">
        <v>14</v>
      </c>
      <c r="K76" s="32">
        <v>14</v>
      </c>
      <c r="L76" s="48">
        <f t="shared" si="24"/>
        <v>27</v>
      </c>
      <c r="M76" s="49">
        <f t="shared" ref="M76:M147" si="25">IF($D$8="CO1",SUMIF($D76,"&gt;0",$D$10),)+IF($E$8="CO1",SUMIF($E76,"&gt;0",$E$10),)+IF($F$8="CO1",SUMIF($F76,"&gt;0",$F$10),)+IF($G$8="CO1",SUMIF($G76,"&gt;0",$G$10),)+IF($H$8="CO1",SUMIF($H76,"&gt;0",$H$10),)+IF($I$8="CO1",SUMIF($I76,"&gt;0",$I$10),)+IF($J$8="CO1",SUMIF($J76,"&gt;0",$J$10),)+IF($K$8="CO1",SUMIF($K76,"&gt;0",$K$10),)</f>
        <v>30</v>
      </c>
      <c r="N76" s="49">
        <f t="shared" si="1"/>
        <v>90</v>
      </c>
      <c r="O76" s="49">
        <f t="shared" ref="O76:O147" si="26">IF($D$8="CO2",SUM(D76),)+IF($E$8="CO2",SUM(E76),)+IF($F$8="CO2",SUM(F76),)+IF($G$8="CO2",SUM(G76),)+IF($H$8="CO2",SUM(H76),)+IF($I$8="CO2",SUM(I76),)+IF($J$8="CO2",SUM(J76),)+IF($K$8="CO2",SUM(K76),)</f>
        <v>19</v>
      </c>
      <c r="P76" s="49">
        <f t="shared" ref="P76:P147" si="27">IF($D$8="CO2",SUMIF($D76,"&gt;0",$D$10),)+IF($E$8="CO2",SUMIF($E76,"&gt;0",$E$10),)+IF($F$8="CO2",SUMIF($F76,"&gt;0",$F$10),)+IF($G$8="CO2",SUMIF($G76,"&gt;0",$G$10),)+IF($H$8="CO2",SUMIF($H76,"&gt;0",$H$10),)+IF($I$8="CO2",SUMIF($I76,"&gt;0",$I$10),)+IF($J$8="CO2",SUMIF($J76,"&gt;0",$J$10),)+IF($K$8="CO2",SUMIF($K76,"&gt;0",$K$10),)</f>
        <v>20</v>
      </c>
      <c r="Q76" s="49">
        <f t="shared" ref="Q76:Q147" si="28">IF(O76=0," ",O76/P76*100)</f>
        <v>95</v>
      </c>
      <c r="R76" s="49">
        <f t="shared" ref="R76:R147" si="29">IF($D$8="CO3",SUM(D76),)+IF($E$8="CO3",SUM(E76),)+IF($F$8="CO3",SUM(F76),)+IF($G$8="CO3",SUM(G76),)+IF($H$8="CO3",SUM(H76),)+IF($I$8="CO3",SUM(I76),)+IF($J$8="CO3",SUM(J76),)+IF($K$8="CO3",SUM(K76),)</f>
        <v>14</v>
      </c>
      <c r="S76" s="49">
        <f t="shared" ref="S76:S147" si="30">IF($D$8="CO3",SUMIF($D76,"&gt;0",$D$10),)+IF($E$8="CO3",SUMIF($E76,"&gt;0",$E$10),)+IF($F$8="CO3",SUMIF($F76,"&gt;0",$F$10),)+IF($G$8="CO3",SUMIF($G76,"&gt;0",$G$10),)+IF($H$8="CO3",SUMIF($H76,"&gt;0",$H$10),)+IF($I$8="CO3",SUMIF($I76,"&gt;0",$I$10),)+IF($J$8="CO3",SUMIF($J76,"&gt;0",$J$10),)+IF($K$8="CO3",SUMIF($K76,"&gt;0",$K$10),)</f>
        <v>15</v>
      </c>
      <c r="T76" s="49">
        <f t="shared" ref="T76:T147" si="31">IF(R76=0," ",R76/S76*100)</f>
        <v>93.3333333333333</v>
      </c>
      <c r="U76" s="49">
        <f t="shared" ref="U76:U147" si="32">IF($D$8="CO4",SUM(D76),)+IF($E$8="CO4",SUM(E76),)+IF($F$8="CO4",SUM(F76),)+IF($G$8="CO4",SUM(G76),)+IF($H$8="CO4",SUM(H76),)+IF($I$8="CO4",SUM(I76),)+IF($J$8="CO4",SUM(J76),)+IF($K$8="CO4",SUM(K76),)</f>
        <v>9</v>
      </c>
      <c r="V76" s="49">
        <f t="shared" ref="V76:V147" si="33">IF($D$8="CO4",SUMIF($D76,"&gt;0",$D$10),)+IF($E$8="CO4",SUMIF($E76,"&gt;0",$E$10),)+IF($F$8="CO4",SUMIF($F76,"&gt;0",$F$10),)+IF($G$8="CO4",SUMIF($G76,"&gt;0",$G$10),)+IF($H$8="CO4",SUMIF($H76,"&gt;0",$H$10),)+IF($I$8="CO4",SUMIF($I76,"&gt;0",$I$10),)+IF($J$8="CO4",SUMIF($J76,"&gt;0",$J$10),)+IF($K$8="CO4",SUMIF($K76,"&gt;0",$K$10),)</f>
        <v>10</v>
      </c>
      <c r="W76" s="49">
        <f t="shared" ref="W76:W147" si="34">IF(U76=0," ",U76/V76*100)</f>
        <v>90</v>
      </c>
      <c r="X76" s="49">
        <f t="shared" ref="X76:X147" si="35">IF($D$8="CO5",SUM(D76),)+IF($E$8="CO5",SUM(E76),)+IF($F$8="CO5",SUM(F76),)+IF($G$8="CO5",SUM(G76),)+IF($H$8="CO5",SUM(H76),)+IF($I$8="CO5",SUM(I76),)+IF($J$8="CO5",SUM(J76),)+IF($K$8="CO5",SUM(K76),)</f>
        <v>24</v>
      </c>
      <c r="Y76" s="49">
        <f t="shared" ref="Y76:Y147" si="36">IF($D$8="CO5",SUMIF($D76,"&gt;0",$D$10),)+IF($E$8="CO5",SUMIF($E76,"&gt;0",$E$10),)+IF($F$8="CO5",SUMIF($F76,"&gt;0",$F$10),)+IF($G$8="CO5",SUMIF($G76,"&gt;0",$G$10),)+IF($H$8="CO5",SUMIF($H76,"&gt;0",$H$10),)+IF($I$8="CO5",SUMIF($I76,"&gt;0",$I$10),)+IF($J$8="CO5",SUMIF($J76,"&gt;0",$J$10),)+IF($K$8="CO5",SUMIF($K76,"&gt;0",$K$10),)</f>
        <v>25</v>
      </c>
      <c r="Z76" s="49">
        <f t="shared" ref="Z76:Z147" si="37">IF(X76=0," ",X76/Y76*100)</f>
        <v>96</v>
      </c>
      <c r="AA76" s="49">
        <f t="shared" ref="AA76:AA147" si="38">IF($D$8="CO6",SUM(D76),)+IF($E$8="CO6",SUM(E76),)+IF($F$8="CO6",SUM(F76),)+IF($G$8="CO6",SUM(G76),)+IF($H$8="CO6",SUM(H76),)+IF($I$8="CO6",SUM(I76),)+IF($J$8="CO6",SUM(J76),)+IF($K$8="CO6",SUM(K76),)</f>
        <v>0</v>
      </c>
      <c r="AB76" s="55">
        <f t="shared" ref="AB76:AB147" si="39">IF($D$8="CO6",SUMIF($D76,"&gt;0",$D$10),)+IF($E$8="CO6",SUMIF($E76,"&gt;0",$E$10),)+IF($F$8="CO6",SUMIF($F76,"&gt;0",$F$10),)+IF($G$8="CO6",SUMIF($G76,"&gt;0",$G$10),)+IF($H$8="CO6",SUMIF($H76,"&gt;0",$H$10),)+IF($I$8="CO6",SUMIF($I76,"&gt;0",$I$10),)+IF($J$8="CO6",SUMIF($J76,"&gt;0",$J$10),)+IF($K$8="CO6",SUMIF($K76,"&gt;0",$K$10),)</f>
        <v>0</v>
      </c>
      <c r="AC76" s="56" t="str">
        <f t="shared" ref="AC76:AC147" si="40">IF(AA76=0," ",AA76/AB76*100)</f>
        <v> </v>
      </c>
      <c r="AD76" s="6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 ht="16.2" spans="1:52">
      <c r="A77" s="29">
        <v>67</v>
      </c>
      <c r="B77" s="30" t="s">
        <v>159</v>
      </c>
      <c r="C77" s="31" t="s">
        <v>160</v>
      </c>
      <c r="D77" s="32">
        <v>19</v>
      </c>
      <c r="E77" s="32">
        <v>9</v>
      </c>
      <c r="F77" s="32">
        <v>9</v>
      </c>
      <c r="G77" s="32">
        <v>10</v>
      </c>
      <c r="H77" s="32">
        <v>10</v>
      </c>
      <c r="I77" s="32">
        <v>10</v>
      </c>
      <c r="J77" s="32">
        <v>14</v>
      </c>
      <c r="K77" s="32">
        <v>14</v>
      </c>
      <c r="L77" s="48">
        <f t="shared" si="24"/>
        <v>28</v>
      </c>
      <c r="M77" s="49">
        <f t="shared" si="25"/>
        <v>30</v>
      </c>
      <c r="N77" s="49">
        <f t="shared" si="1"/>
        <v>93.3333333333333</v>
      </c>
      <c r="O77" s="49">
        <f t="shared" si="26"/>
        <v>20</v>
      </c>
      <c r="P77" s="49">
        <f t="shared" si="27"/>
        <v>20</v>
      </c>
      <c r="Q77" s="49">
        <f t="shared" si="28"/>
        <v>100</v>
      </c>
      <c r="R77" s="49">
        <f t="shared" si="29"/>
        <v>14</v>
      </c>
      <c r="S77" s="49">
        <f t="shared" si="30"/>
        <v>15</v>
      </c>
      <c r="T77" s="49">
        <f t="shared" si="31"/>
        <v>93.3333333333333</v>
      </c>
      <c r="U77" s="49">
        <f t="shared" si="32"/>
        <v>9</v>
      </c>
      <c r="V77" s="49">
        <f t="shared" si="33"/>
        <v>10</v>
      </c>
      <c r="W77" s="49">
        <f t="shared" si="34"/>
        <v>90</v>
      </c>
      <c r="X77" s="49">
        <f t="shared" si="35"/>
        <v>24</v>
      </c>
      <c r="Y77" s="49">
        <f t="shared" si="36"/>
        <v>25</v>
      </c>
      <c r="Z77" s="49">
        <f t="shared" si="37"/>
        <v>96</v>
      </c>
      <c r="AA77" s="49">
        <f t="shared" si="38"/>
        <v>0</v>
      </c>
      <c r="AB77" s="55">
        <f t="shared" si="39"/>
        <v>0</v>
      </c>
      <c r="AC77" s="56" t="str">
        <f t="shared" si="40"/>
        <v> </v>
      </c>
      <c r="AD77" s="6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 ht="16.2" spans="1:52">
      <c r="A78" s="34">
        <v>68</v>
      </c>
      <c r="B78" s="30" t="s">
        <v>161</v>
      </c>
      <c r="C78" s="31" t="s">
        <v>162</v>
      </c>
      <c r="D78" s="32">
        <v>17</v>
      </c>
      <c r="E78" s="32">
        <v>9</v>
      </c>
      <c r="F78" s="32">
        <v>9</v>
      </c>
      <c r="G78" s="32">
        <v>10</v>
      </c>
      <c r="H78" s="32">
        <v>10</v>
      </c>
      <c r="I78" s="32">
        <v>9</v>
      </c>
      <c r="J78" s="32">
        <v>13</v>
      </c>
      <c r="K78" s="32">
        <v>13</v>
      </c>
      <c r="L78" s="48">
        <f t="shared" si="24"/>
        <v>26</v>
      </c>
      <c r="M78" s="49">
        <f t="shared" si="25"/>
        <v>30</v>
      </c>
      <c r="N78" s="49">
        <f t="shared" si="1"/>
        <v>86.6666666666667</v>
      </c>
      <c r="O78" s="49">
        <f t="shared" si="26"/>
        <v>19</v>
      </c>
      <c r="P78" s="49">
        <f t="shared" si="27"/>
        <v>20</v>
      </c>
      <c r="Q78" s="49">
        <f t="shared" si="28"/>
        <v>95</v>
      </c>
      <c r="R78" s="49">
        <f t="shared" si="29"/>
        <v>13</v>
      </c>
      <c r="S78" s="49">
        <f t="shared" si="30"/>
        <v>15</v>
      </c>
      <c r="T78" s="49">
        <f t="shared" si="31"/>
        <v>86.6666666666667</v>
      </c>
      <c r="U78" s="49">
        <f t="shared" si="32"/>
        <v>9</v>
      </c>
      <c r="V78" s="49">
        <f t="shared" si="33"/>
        <v>10</v>
      </c>
      <c r="W78" s="49">
        <f t="shared" si="34"/>
        <v>90</v>
      </c>
      <c r="X78" s="49">
        <f t="shared" si="35"/>
        <v>23</v>
      </c>
      <c r="Y78" s="49">
        <f t="shared" si="36"/>
        <v>25</v>
      </c>
      <c r="Z78" s="49">
        <f t="shared" si="37"/>
        <v>92</v>
      </c>
      <c r="AA78" s="49">
        <f t="shared" si="38"/>
        <v>0</v>
      </c>
      <c r="AB78" s="55">
        <f t="shared" si="39"/>
        <v>0</v>
      </c>
      <c r="AC78" s="56" t="str">
        <f t="shared" si="40"/>
        <v> </v>
      </c>
      <c r="AD78" s="6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 ht="16.2" spans="1:52">
      <c r="A79" s="29">
        <v>69</v>
      </c>
      <c r="B79" s="30" t="s">
        <v>163</v>
      </c>
      <c r="C79" s="31" t="s">
        <v>164</v>
      </c>
      <c r="D79" s="32">
        <v>17</v>
      </c>
      <c r="E79" s="32">
        <v>9</v>
      </c>
      <c r="F79" s="32">
        <v>9</v>
      </c>
      <c r="G79" s="32">
        <v>10</v>
      </c>
      <c r="H79" s="32">
        <v>10</v>
      </c>
      <c r="I79" s="32">
        <v>9</v>
      </c>
      <c r="J79" s="32">
        <v>13</v>
      </c>
      <c r="K79" s="32">
        <v>13</v>
      </c>
      <c r="L79" s="48">
        <f t="shared" si="24"/>
        <v>26</v>
      </c>
      <c r="M79" s="49">
        <f t="shared" si="25"/>
        <v>30</v>
      </c>
      <c r="N79" s="49">
        <f t="shared" si="1"/>
        <v>86.6666666666667</v>
      </c>
      <c r="O79" s="49">
        <f t="shared" si="26"/>
        <v>19</v>
      </c>
      <c r="P79" s="49">
        <f t="shared" si="27"/>
        <v>20</v>
      </c>
      <c r="Q79" s="49">
        <f t="shared" si="28"/>
        <v>95</v>
      </c>
      <c r="R79" s="49">
        <f t="shared" si="29"/>
        <v>13</v>
      </c>
      <c r="S79" s="49">
        <f t="shared" si="30"/>
        <v>15</v>
      </c>
      <c r="T79" s="49">
        <f t="shared" si="31"/>
        <v>86.6666666666667</v>
      </c>
      <c r="U79" s="49">
        <f t="shared" si="32"/>
        <v>9</v>
      </c>
      <c r="V79" s="49">
        <f t="shared" si="33"/>
        <v>10</v>
      </c>
      <c r="W79" s="49">
        <f t="shared" si="34"/>
        <v>90</v>
      </c>
      <c r="X79" s="49">
        <f t="shared" si="35"/>
        <v>23</v>
      </c>
      <c r="Y79" s="49">
        <f t="shared" si="36"/>
        <v>25</v>
      </c>
      <c r="Z79" s="49">
        <f t="shared" si="37"/>
        <v>92</v>
      </c>
      <c r="AA79" s="49">
        <f t="shared" si="38"/>
        <v>0</v>
      </c>
      <c r="AB79" s="55">
        <f t="shared" si="39"/>
        <v>0</v>
      </c>
      <c r="AC79" s="56" t="str">
        <f t="shared" si="40"/>
        <v> </v>
      </c>
      <c r="AD79" s="6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 ht="16.2" spans="1:52">
      <c r="A80" s="34">
        <v>70</v>
      </c>
      <c r="B80" s="30" t="s">
        <v>165</v>
      </c>
      <c r="C80" s="31" t="s">
        <v>166</v>
      </c>
      <c r="D80" s="32">
        <v>19</v>
      </c>
      <c r="E80" s="32">
        <v>9</v>
      </c>
      <c r="F80" s="32">
        <v>9</v>
      </c>
      <c r="G80" s="32">
        <v>10</v>
      </c>
      <c r="H80" s="32">
        <v>10</v>
      </c>
      <c r="I80" s="32">
        <v>10</v>
      </c>
      <c r="J80" s="32">
        <v>14</v>
      </c>
      <c r="K80" s="32">
        <v>15</v>
      </c>
      <c r="L80" s="48">
        <f t="shared" si="24"/>
        <v>28</v>
      </c>
      <c r="M80" s="49">
        <f t="shared" si="25"/>
        <v>30</v>
      </c>
      <c r="N80" s="49">
        <f t="shared" si="1"/>
        <v>93.3333333333333</v>
      </c>
      <c r="O80" s="49">
        <f t="shared" si="26"/>
        <v>20</v>
      </c>
      <c r="P80" s="49">
        <f t="shared" si="27"/>
        <v>20</v>
      </c>
      <c r="Q80" s="49">
        <f t="shared" si="28"/>
        <v>100</v>
      </c>
      <c r="R80" s="49">
        <f t="shared" si="29"/>
        <v>14</v>
      </c>
      <c r="S80" s="49">
        <f t="shared" si="30"/>
        <v>15</v>
      </c>
      <c r="T80" s="49">
        <f t="shared" si="31"/>
        <v>93.3333333333333</v>
      </c>
      <c r="U80" s="49">
        <f t="shared" si="32"/>
        <v>9</v>
      </c>
      <c r="V80" s="49">
        <f t="shared" si="33"/>
        <v>10</v>
      </c>
      <c r="W80" s="49">
        <f t="shared" si="34"/>
        <v>90</v>
      </c>
      <c r="X80" s="49">
        <f t="shared" si="35"/>
        <v>25</v>
      </c>
      <c r="Y80" s="49">
        <f t="shared" si="36"/>
        <v>25</v>
      </c>
      <c r="Z80" s="49">
        <f t="shared" si="37"/>
        <v>100</v>
      </c>
      <c r="AA80" s="49">
        <f t="shared" si="38"/>
        <v>0</v>
      </c>
      <c r="AB80" s="55">
        <f t="shared" si="39"/>
        <v>0</v>
      </c>
      <c r="AC80" s="56" t="str">
        <f t="shared" si="40"/>
        <v> </v>
      </c>
      <c r="AD80" s="6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 ht="16.2" spans="1:52">
      <c r="A81" s="29">
        <v>71</v>
      </c>
      <c r="B81" s="30" t="s">
        <v>167</v>
      </c>
      <c r="C81" s="35" t="s">
        <v>168</v>
      </c>
      <c r="D81" s="32">
        <v>20</v>
      </c>
      <c r="E81" s="32">
        <v>9</v>
      </c>
      <c r="F81" s="32">
        <v>10</v>
      </c>
      <c r="G81" s="32">
        <v>10</v>
      </c>
      <c r="H81" s="32">
        <v>10</v>
      </c>
      <c r="I81" s="32">
        <v>10</v>
      </c>
      <c r="J81" s="32">
        <v>14</v>
      </c>
      <c r="K81" s="32">
        <v>15</v>
      </c>
      <c r="L81" s="48">
        <f t="shared" si="24"/>
        <v>29</v>
      </c>
      <c r="M81" s="49">
        <f t="shared" si="25"/>
        <v>30</v>
      </c>
      <c r="N81" s="49">
        <f t="shared" si="1"/>
        <v>96.6666666666667</v>
      </c>
      <c r="O81" s="49">
        <f t="shared" si="26"/>
        <v>20</v>
      </c>
      <c r="P81" s="49">
        <f t="shared" si="27"/>
        <v>20</v>
      </c>
      <c r="Q81" s="49">
        <f t="shared" si="28"/>
        <v>100</v>
      </c>
      <c r="R81" s="49">
        <f t="shared" si="29"/>
        <v>14</v>
      </c>
      <c r="S81" s="49">
        <f t="shared" si="30"/>
        <v>15</v>
      </c>
      <c r="T81" s="49">
        <f t="shared" si="31"/>
        <v>93.3333333333333</v>
      </c>
      <c r="U81" s="49">
        <f t="shared" si="32"/>
        <v>10</v>
      </c>
      <c r="V81" s="49">
        <f t="shared" si="33"/>
        <v>10</v>
      </c>
      <c r="W81" s="49">
        <f t="shared" si="34"/>
        <v>100</v>
      </c>
      <c r="X81" s="49">
        <f t="shared" si="35"/>
        <v>25</v>
      </c>
      <c r="Y81" s="49">
        <f t="shared" si="36"/>
        <v>25</v>
      </c>
      <c r="Z81" s="49">
        <f t="shared" si="37"/>
        <v>100</v>
      </c>
      <c r="AA81" s="49">
        <f t="shared" si="38"/>
        <v>0</v>
      </c>
      <c r="AB81" s="55">
        <f t="shared" si="39"/>
        <v>0</v>
      </c>
      <c r="AC81" s="56" t="str">
        <f t="shared" si="40"/>
        <v> </v>
      </c>
      <c r="AD81" s="6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 ht="16.2" spans="1:52">
      <c r="A82" s="34">
        <v>72</v>
      </c>
      <c r="B82" s="30" t="s">
        <v>169</v>
      </c>
      <c r="C82" s="31" t="s">
        <v>170</v>
      </c>
      <c r="D82" s="32">
        <v>15</v>
      </c>
      <c r="E82" s="32">
        <v>8</v>
      </c>
      <c r="F82" s="32">
        <v>7</v>
      </c>
      <c r="G82" s="32">
        <v>9</v>
      </c>
      <c r="H82" s="32">
        <v>9</v>
      </c>
      <c r="I82" s="32">
        <v>8</v>
      </c>
      <c r="J82" s="32">
        <v>11</v>
      </c>
      <c r="K82" s="32">
        <v>10</v>
      </c>
      <c r="L82" s="48">
        <f t="shared" si="24"/>
        <v>23</v>
      </c>
      <c r="M82" s="49">
        <f t="shared" si="25"/>
        <v>30</v>
      </c>
      <c r="N82" s="49">
        <f t="shared" si="1"/>
        <v>76.6666666666667</v>
      </c>
      <c r="O82" s="49">
        <f t="shared" si="26"/>
        <v>17</v>
      </c>
      <c r="P82" s="49">
        <f t="shared" si="27"/>
        <v>20</v>
      </c>
      <c r="Q82" s="49">
        <f t="shared" si="28"/>
        <v>85</v>
      </c>
      <c r="R82" s="49">
        <f t="shared" si="29"/>
        <v>11</v>
      </c>
      <c r="S82" s="49">
        <f t="shared" si="30"/>
        <v>15</v>
      </c>
      <c r="T82" s="49">
        <f t="shared" si="31"/>
        <v>73.3333333333333</v>
      </c>
      <c r="U82" s="49">
        <f t="shared" si="32"/>
        <v>7</v>
      </c>
      <c r="V82" s="49">
        <f t="shared" si="33"/>
        <v>10</v>
      </c>
      <c r="W82" s="49">
        <f t="shared" si="34"/>
        <v>70</v>
      </c>
      <c r="X82" s="49">
        <f t="shared" si="35"/>
        <v>19</v>
      </c>
      <c r="Y82" s="49">
        <f t="shared" si="36"/>
        <v>25</v>
      </c>
      <c r="Z82" s="49">
        <f t="shared" si="37"/>
        <v>76</v>
      </c>
      <c r="AA82" s="49">
        <f t="shared" si="38"/>
        <v>0</v>
      </c>
      <c r="AB82" s="55">
        <f t="shared" si="39"/>
        <v>0</v>
      </c>
      <c r="AC82" s="56" t="str">
        <f t="shared" si="40"/>
        <v> </v>
      </c>
      <c r="AD82" s="6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 ht="16.2" spans="1:52">
      <c r="A83" s="29">
        <v>73</v>
      </c>
      <c r="B83" s="30" t="s">
        <v>171</v>
      </c>
      <c r="C83" s="31" t="s">
        <v>172</v>
      </c>
      <c r="D83" s="32">
        <v>19</v>
      </c>
      <c r="E83" s="32">
        <v>9</v>
      </c>
      <c r="F83" s="32">
        <v>9</v>
      </c>
      <c r="G83" s="32">
        <v>10</v>
      </c>
      <c r="H83" s="32">
        <v>10</v>
      </c>
      <c r="I83" s="32">
        <v>10</v>
      </c>
      <c r="J83" s="32">
        <v>14</v>
      </c>
      <c r="K83" s="32">
        <v>14</v>
      </c>
      <c r="L83" s="48">
        <f t="shared" si="24"/>
        <v>28</v>
      </c>
      <c r="M83" s="49">
        <f t="shared" si="25"/>
        <v>30</v>
      </c>
      <c r="N83" s="49">
        <f t="shared" si="1"/>
        <v>93.3333333333333</v>
      </c>
      <c r="O83" s="49">
        <f t="shared" si="26"/>
        <v>20</v>
      </c>
      <c r="P83" s="49">
        <f t="shared" si="27"/>
        <v>20</v>
      </c>
      <c r="Q83" s="49">
        <f t="shared" si="28"/>
        <v>100</v>
      </c>
      <c r="R83" s="49">
        <f t="shared" si="29"/>
        <v>14</v>
      </c>
      <c r="S83" s="49">
        <f t="shared" si="30"/>
        <v>15</v>
      </c>
      <c r="T83" s="49">
        <f t="shared" si="31"/>
        <v>93.3333333333333</v>
      </c>
      <c r="U83" s="49">
        <f t="shared" si="32"/>
        <v>9</v>
      </c>
      <c r="V83" s="49">
        <f t="shared" si="33"/>
        <v>10</v>
      </c>
      <c r="W83" s="49">
        <f t="shared" si="34"/>
        <v>90</v>
      </c>
      <c r="X83" s="49">
        <f t="shared" si="35"/>
        <v>24</v>
      </c>
      <c r="Y83" s="49">
        <f t="shared" si="36"/>
        <v>25</v>
      </c>
      <c r="Z83" s="49">
        <f t="shared" si="37"/>
        <v>96</v>
      </c>
      <c r="AA83" s="49">
        <f t="shared" si="38"/>
        <v>0</v>
      </c>
      <c r="AB83" s="55">
        <f t="shared" si="39"/>
        <v>0</v>
      </c>
      <c r="AC83" s="56" t="str">
        <f t="shared" si="40"/>
        <v> </v>
      </c>
      <c r="AD83" s="6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 ht="16.2" spans="1:52">
      <c r="A84" s="34">
        <v>74</v>
      </c>
      <c r="B84" s="30" t="s">
        <v>173</v>
      </c>
      <c r="C84" s="35" t="s">
        <v>174</v>
      </c>
      <c r="D84" s="32">
        <v>17</v>
      </c>
      <c r="E84" s="32">
        <v>9</v>
      </c>
      <c r="F84" s="32">
        <v>9</v>
      </c>
      <c r="G84" s="32">
        <v>10</v>
      </c>
      <c r="H84" s="32">
        <v>10</v>
      </c>
      <c r="I84" s="32">
        <v>9</v>
      </c>
      <c r="J84" s="32">
        <v>13</v>
      </c>
      <c r="K84" s="32">
        <v>13</v>
      </c>
      <c r="L84" s="48">
        <f t="shared" si="24"/>
        <v>26</v>
      </c>
      <c r="M84" s="49">
        <f t="shared" si="25"/>
        <v>30</v>
      </c>
      <c r="N84" s="49">
        <f t="shared" si="1"/>
        <v>86.6666666666667</v>
      </c>
      <c r="O84" s="49">
        <f t="shared" si="26"/>
        <v>19</v>
      </c>
      <c r="P84" s="49">
        <f t="shared" si="27"/>
        <v>20</v>
      </c>
      <c r="Q84" s="49">
        <f t="shared" si="28"/>
        <v>95</v>
      </c>
      <c r="R84" s="49">
        <f t="shared" si="29"/>
        <v>13</v>
      </c>
      <c r="S84" s="49">
        <f t="shared" si="30"/>
        <v>15</v>
      </c>
      <c r="T84" s="49">
        <f t="shared" si="31"/>
        <v>86.6666666666667</v>
      </c>
      <c r="U84" s="49">
        <f t="shared" si="32"/>
        <v>9</v>
      </c>
      <c r="V84" s="49">
        <f t="shared" si="33"/>
        <v>10</v>
      </c>
      <c r="W84" s="49">
        <f t="shared" si="34"/>
        <v>90</v>
      </c>
      <c r="X84" s="49">
        <f t="shared" si="35"/>
        <v>23</v>
      </c>
      <c r="Y84" s="49">
        <f t="shared" si="36"/>
        <v>25</v>
      </c>
      <c r="Z84" s="49">
        <f t="shared" si="37"/>
        <v>92</v>
      </c>
      <c r="AA84" s="49">
        <f t="shared" si="38"/>
        <v>0</v>
      </c>
      <c r="AB84" s="55">
        <f t="shared" si="39"/>
        <v>0</v>
      </c>
      <c r="AC84" s="56" t="str">
        <f t="shared" si="40"/>
        <v> </v>
      </c>
      <c r="AD84" s="6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 ht="16.2" spans="1:52">
      <c r="A85" s="29">
        <v>75</v>
      </c>
      <c r="B85" s="30" t="s">
        <v>175</v>
      </c>
      <c r="C85" s="31" t="s">
        <v>176</v>
      </c>
      <c r="D85" s="32">
        <v>19</v>
      </c>
      <c r="E85" s="32">
        <v>9</v>
      </c>
      <c r="F85" s="32">
        <v>9</v>
      </c>
      <c r="G85" s="32">
        <v>10</v>
      </c>
      <c r="H85" s="32">
        <v>10</v>
      </c>
      <c r="I85" s="32">
        <v>10</v>
      </c>
      <c r="J85" s="32">
        <v>14</v>
      </c>
      <c r="K85" s="32">
        <v>14</v>
      </c>
      <c r="L85" s="48">
        <f t="shared" si="24"/>
        <v>28</v>
      </c>
      <c r="M85" s="49">
        <f t="shared" si="25"/>
        <v>30</v>
      </c>
      <c r="N85" s="49">
        <f t="shared" si="1"/>
        <v>93.3333333333333</v>
      </c>
      <c r="O85" s="49">
        <f t="shared" si="26"/>
        <v>20</v>
      </c>
      <c r="P85" s="49">
        <f t="shared" si="27"/>
        <v>20</v>
      </c>
      <c r="Q85" s="49">
        <f t="shared" si="28"/>
        <v>100</v>
      </c>
      <c r="R85" s="49">
        <f t="shared" si="29"/>
        <v>14</v>
      </c>
      <c r="S85" s="49">
        <f t="shared" si="30"/>
        <v>15</v>
      </c>
      <c r="T85" s="49">
        <f t="shared" si="31"/>
        <v>93.3333333333333</v>
      </c>
      <c r="U85" s="49">
        <f t="shared" si="32"/>
        <v>9</v>
      </c>
      <c r="V85" s="49">
        <f t="shared" si="33"/>
        <v>10</v>
      </c>
      <c r="W85" s="49">
        <f t="shared" si="34"/>
        <v>90</v>
      </c>
      <c r="X85" s="49">
        <f t="shared" si="35"/>
        <v>24</v>
      </c>
      <c r="Y85" s="49">
        <f t="shared" si="36"/>
        <v>25</v>
      </c>
      <c r="Z85" s="49">
        <f t="shared" si="37"/>
        <v>96</v>
      </c>
      <c r="AA85" s="49">
        <f t="shared" si="38"/>
        <v>0</v>
      </c>
      <c r="AB85" s="55">
        <f t="shared" si="39"/>
        <v>0</v>
      </c>
      <c r="AC85" s="56" t="str">
        <f t="shared" si="40"/>
        <v> </v>
      </c>
      <c r="AD85" s="6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 ht="16.2" spans="1:52">
      <c r="A86" s="34">
        <v>76</v>
      </c>
      <c r="B86" s="30" t="s">
        <v>177</v>
      </c>
      <c r="C86" s="31" t="s">
        <v>178</v>
      </c>
      <c r="D86" s="32">
        <v>19</v>
      </c>
      <c r="E86" s="32">
        <v>9</v>
      </c>
      <c r="F86" s="32">
        <v>9</v>
      </c>
      <c r="G86" s="32">
        <v>10</v>
      </c>
      <c r="H86" s="32">
        <v>9</v>
      </c>
      <c r="I86" s="32">
        <v>10</v>
      </c>
      <c r="J86" s="32">
        <v>14</v>
      </c>
      <c r="K86" s="32">
        <v>13</v>
      </c>
      <c r="L86" s="48">
        <f t="shared" si="24"/>
        <v>28</v>
      </c>
      <c r="M86" s="49">
        <f t="shared" si="25"/>
        <v>30</v>
      </c>
      <c r="N86" s="49">
        <f t="shared" si="1"/>
        <v>93.3333333333333</v>
      </c>
      <c r="O86" s="49">
        <f t="shared" si="26"/>
        <v>19</v>
      </c>
      <c r="P86" s="49">
        <f t="shared" si="27"/>
        <v>20</v>
      </c>
      <c r="Q86" s="49">
        <f t="shared" si="28"/>
        <v>95</v>
      </c>
      <c r="R86" s="49">
        <f t="shared" si="29"/>
        <v>14</v>
      </c>
      <c r="S86" s="49">
        <f t="shared" si="30"/>
        <v>15</v>
      </c>
      <c r="T86" s="49">
        <f t="shared" si="31"/>
        <v>93.3333333333333</v>
      </c>
      <c r="U86" s="49">
        <f t="shared" si="32"/>
        <v>9</v>
      </c>
      <c r="V86" s="49">
        <f t="shared" si="33"/>
        <v>10</v>
      </c>
      <c r="W86" s="49">
        <f t="shared" si="34"/>
        <v>90</v>
      </c>
      <c r="X86" s="49">
        <f t="shared" si="35"/>
        <v>23</v>
      </c>
      <c r="Y86" s="49">
        <f t="shared" si="36"/>
        <v>25</v>
      </c>
      <c r="Z86" s="49">
        <f t="shared" si="37"/>
        <v>92</v>
      </c>
      <c r="AA86" s="49">
        <f t="shared" si="38"/>
        <v>0</v>
      </c>
      <c r="AB86" s="55">
        <f t="shared" si="39"/>
        <v>0</v>
      </c>
      <c r="AC86" s="56" t="str">
        <f t="shared" si="40"/>
        <v> </v>
      </c>
      <c r="AD86" s="6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 ht="16.2" spans="1:52">
      <c r="A87" s="29">
        <v>77</v>
      </c>
      <c r="B87" s="30" t="s">
        <v>179</v>
      </c>
      <c r="C87" s="31" t="s">
        <v>180</v>
      </c>
      <c r="D87" s="32">
        <v>19</v>
      </c>
      <c r="E87" s="32">
        <v>9</v>
      </c>
      <c r="F87" s="32">
        <v>9</v>
      </c>
      <c r="G87" s="32">
        <v>10</v>
      </c>
      <c r="H87" s="32">
        <v>10</v>
      </c>
      <c r="I87" s="32">
        <v>10</v>
      </c>
      <c r="J87" s="32">
        <v>14</v>
      </c>
      <c r="K87" s="32">
        <v>14</v>
      </c>
      <c r="L87" s="48">
        <f t="shared" si="24"/>
        <v>28</v>
      </c>
      <c r="M87" s="49">
        <f t="shared" si="25"/>
        <v>30</v>
      </c>
      <c r="N87" s="49">
        <f t="shared" si="1"/>
        <v>93.3333333333333</v>
      </c>
      <c r="O87" s="49">
        <f t="shared" si="26"/>
        <v>20</v>
      </c>
      <c r="P87" s="49">
        <f t="shared" si="27"/>
        <v>20</v>
      </c>
      <c r="Q87" s="49">
        <f t="shared" si="28"/>
        <v>100</v>
      </c>
      <c r="R87" s="49">
        <f t="shared" si="29"/>
        <v>14</v>
      </c>
      <c r="S87" s="49">
        <f t="shared" si="30"/>
        <v>15</v>
      </c>
      <c r="T87" s="49">
        <f t="shared" si="31"/>
        <v>93.3333333333333</v>
      </c>
      <c r="U87" s="49">
        <f t="shared" si="32"/>
        <v>9</v>
      </c>
      <c r="V87" s="49">
        <f t="shared" si="33"/>
        <v>10</v>
      </c>
      <c r="W87" s="49">
        <f t="shared" si="34"/>
        <v>90</v>
      </c>
      <c r="X87" s="49">
        <f t="shared" si="35"/>
        <v>24</v>
      </c>
      <c r="Y87" s="49">
        <f t="shared" si="36"/>
        <v>25</v>
      </c>
      <c r="Z87" s="49">
        <f t="shared" si="37"/>
        <v>96</v>
      </c>
      <c r="AA87" s="49">
        <f t="shared" si="38"/>
        <v>0</v>
      </c>
      <c r="AB87" s="55">
        <f t="shared" si="39"/>
        <v>0</v>
      </c>
      <c r="AC87" s="56" t="str">
        <f t="shared" si="40"/>
        <v> </v>
      </c>
      <c r="AD87" s="6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 ht="16.2" spans="1:52">
      <c r="A88" s="34">
        <v>78</v>
      </c>
      <c r="B88" s="30" t="s">
        <v>181</v>
      </c>
      <c r="C88" s="31" t="s">
        <v>182</v>
      </c>
      <c r="D88" s="32">
        <v>19</v>
      </c>
      <c r="E88" s="32">
        <v>9</v>
      </c>
      <c r="F88" s="32">
        <v>9</v>
      </c>
      <c r="G88" s="32">
        <v>10</v>
      </c>
      <c r="H88" s="32">
        <v>10</v>
      </c>
      <c r="I88" s="32">
        <v>10</v>
      </c>
      <c r="J88" s="32">
        <v>14</v>
      </c>
      <c r="K88" s="32">
        <v>14</v>
      </c>
      <c r="L88" s="48">
        <f t="shared" si="24"/>
        <v>28</v>
      </c>
      <c r="M88" s="49">
        <f t="shared" si="25"/>
        <v>30</v>
      </c>
      <c r="N88" s="49">
        <f t="shared" si="1"/>
        <v>93.3333333333333</v>
      </c>
      <c r="O88" s="49">
        <f t="shared" si="26"/>
        <v>20</v>
      </c>
      <c r="P88" s="49">
        <f t="shared" si="27"/>
        <v>20</v>
      </c>
      <c r="Q88" s="49">
        <f t="shared" si="28"/>
        <v>100</v>
      </c>
      <c r="R88" s="49">
        <f t="shared" si="29"/>
        <v>14</v>
      </c>
      <c r="S88" s="49">
        <f t="shared" si="30"/>
        <v>15</v>
      </c>
      <c r="T88" s="49">
        <f t="shared" si="31"/>
        <v>93.3333333333333</v>
      </c>
      <c r="U88" s="49">
        <f t="shared" si="32"/>
        <v>9</v>
      </c>
      <c r="V88" s="49">
        <f t="shared" si="33"/>
        <v>10</v>
      </c>
      <c r="W88" s="49">
        <f t="shared" si="34"/>
        <v>90</v>
      </c>
      <c r="X88" s="49">
        <f t="shared" si="35"/>
        <v>24</v>
      </c>
      <c r="Y88" s="49">
        <f t="shared" si="36"/>
        <v>25</v>
      </c>
      <c r="Z88" s="49">
        <f t="shared" si="37"/>
        <v>96</v>
      </c>
      <c r="AA88" s="49">
        <f t="shared" si="38"/>
        <v>0</v>
      </c>
      <c r="AB88" s="55">
        <f t="shared" si="39"/>
        <v>0</v>
      </c>
      <c r="AC88" s="56" t="str">
        <f t="shared" si="40"/>
        <v> </v>
      </c>
      <c r="AD88" s="6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 ht="16.2" spans="1:52">
      <c r="A89" s="29">
        <v>79</v>
      </c>
      <c r="B89" s="30" t="s">
        <v>183</v>
      </c>
      <c r="C89" s="31" t="s">
        <v>184</v>
      </c>
      <c r="D89" s="32">
        <v>19</v>
      </c>
      <c r="E89" s="32">
        <v>9</v>
      </c>
      <c r="F89" s="32">
        <v>9</v>
      </c>
      <c r="G89" s="32">
        <v>10</v>
      </c>
      <c r="H89" s="32">
        <v>10</v>
      </c>
      <c r="I89" s="32">
        <v>10</v>
      </c>
      <c r="J89" s="32">
        <v>14</v>
      </c>
      <c r="K89" s="32">
        <v>14</v>
      </c>
      <c r="L89" s="48">
        <f t="shared" si="24"/>
        <v>28</v>
      </c>
      <c r="M89" s="49">
        <f t="shared" si="25"/>
        <v>30</v>
      </c>
      <c r="N89" s="49">
        <f t="shared" si="1"/>
        <v>93.3333333333333</v>
      </c>
      <c r="O89" s="49">
        <f t="shared" si="26"/>
        <v>20</v>
      </c>
      <c r="P89" s="49">
        <f t="shared" si="27"/>
        <v>20</v>
      </c>
      <c r="Q89" s="49">
        <f t="shared" si="28"/>
        <v>100</v>
      </c>
      <c r="R89" s="49">
        <f t="shared" si="29"/>
        <v>14</v>
      </c>
      <c r="S89" s="49">
        <f t="shared" si="30"/>
        <v>15</v>
      </c>
      <c r="T89" s="49">
        <f t="shared" si="31"/>
        <v>93.3333333333333</v>
      </c>
      <c r="U89" s="49">
        <f t="shared" si="32"/>
        <v>9</v>
      </c>
      <c r="V89" s="49">
        <f t="shared" si="33"/>
        <v>10</v>
      </c>
      <c r="W89" s="49">
        <f t="shared" si="34"/>
        <v>90</v>
      </c>
      <c r="X89" s="49">
        <f t="shared" si="35"/>
        <v>24</v>
      </c>
      <c r="Y89" s="49">
        <f t="shared" si="36"/>
        <v>25</v>
      </c>
      <c r="Z89" s="49">
        <f t="shared" si="37"/>
        <v>96</v>
      </c>
      <c r="AA89" s="49">
        <f t="shared" si="38"/>
        <v>0</v>
      </c>
      <c r="AB89" s="55">
        <f t="shared" si="39"/>
        <v>0</v>
      </c>
      <c r="AC89" s="56" t="str">
        <f t="shared" si="40"/>
        <v> </v>
      </c>
      <c r="AD89" s="6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 ht="16.2" spans="1:52">
      <c r="A90" s="34">
        <v>80</v>
      </c>
      <c r="B90" s="30" t="s">
        <v>185</v>
      </c>
      <c r="C90" s="35" t="s">
        <v>186</v>
      </c>
      <c r="D90" s="32">
        <v>20</v>
      </c>
      <c r="E90" s="32">
        <v>9</v>
      </c>
      <c r="F90" s="32">
        <v>10</v>
      </c>
      <c r="G90" s="32">
        <v>10</v>
      </c>
      <c r="H90" s="32">
        <v>10</v>
      </c>
      <c r="I90" s="32">
        <v>10</v>
      </c>
      <c r="J90" s="32">
        <v>14</v>
      </c>
      <c r="K90" s="32">
        <v>15</v>
      </c>
      <c r="L90" s="48">
        <f t="shared" si="24"/>
        <v>29</v>
      </c>
      <c r="M90" s="49">
        <f t="shared" si="25"/>
        <v>30</v>
      </c>
      <c r="N90" s="49">
        <f t="shared" si="1"/>
        <v>96.6666666666667</v>
      </c>
      <c r="O90" s="49">
        <f t="shared" si="26"/>
        <v>20</v>
      </c>
      <c r="P90" s="49">
        <f t="shared" si="27"/>
        <v>20</v>
      </c>
      <c r="Q90" s="49">
        <f t="shared" si="28"/>
        <v>100</v>
      </c>
      <c r="R90" s="49">
        <f t="shared" si="29"/>
        <v>14</v>
      </c>
      <c r="S90" s="49">
        <f t="shared" si="30"/>
        <v>15</v>
      </c>
      <c r="T90" s="49">
        <f t="shared" si="31"/>
        <v>93.3333333333333</v>
      </c>
      <c r="U90" s="49">
        <f t="shared" si="32"/>
        <v>10</v>
      </c>
      <c r="V90" s="49">
        <f t="shared" si="33"/>
        <v>10</v>
      </c>
      <c r="W90" s="49">
        <f t="shared" si="34"/>
        <v>100</v>
      </c>
      <c r="X90" s="49">
        <f t="shared" si="35"/>
        <v>25</v>
      </c>
      <c r="Y90" s="49">
        <f t="shared" si="36"/>
        <v>25</v>
      </c>
      <c r="Z90" s="49">
        <f t="shared" si="37"/>
        <v>100</v>
      </c>
      <c r="AA90" s="49">
        <f t="shared" si="38"/>
        <v>0</v>
      </c>
      <c r="AB90" s="55">
        <f t="shared" si="39"/>
        <v>0</v>
      </c>
      <c r="AC90" s="56" t="str">
        <f t="shared" si="40"/>
        <v> </v>
      </c>
      <c r="AD90" s="6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 ht="16.2" spans="1:52">
      <c r="A91" s="29">
        <v>81</v>
      </c>
      <c r="B91" s="30" t="s">
        <v>187</v>
      </c>
      <c r="C91" s="31" t="s">
        <v>188</v>
      </c>
      <c r="D91" s="32">
        <v>18</v>
      </c>
      <c r="E91" s="32">
        <v>10</v>
      </c>
      <c r="F91" s="32">
        <v>10</v>
      </c>
      <c r="G91" s="32">
        <v>10</v>
      </c>
      <c r="H91" s="32">
        <v>10</v>
      </c>
      <c r="I91" s="32">
        <v>10</v>
      </c>
      <c r="J91" s="32">
        <v>14</v>
      </c>
      <c r="K91" s="32">
        <v>14</v>
      </c>
      <c r="L91" s="48">
        <f t="shared" si="24"/>
        <v>28</v>
      </c>
      <c r="M91" s="49">
        <f t="shared" si="25"/>
        <v>30</v>
      </c>
      <c r="N91" s="49">
        <f t="shared" si="1"/>
        <v>93.3333333333333</v>
      </c>
      <c r="O91" s="49">
        <f t="shared" si="26"/>
        <v>20</v>
      </c>
      <c r="P91" s="49">
        <f t="shared" si="27"/>
        <v>20</v>
      </c>
      <c r="Q91" s="49">
        <f t="shared" si="28"/>
        <v>100</v>
      </c>
      <c r="R91" s="49">
        <f t="shared" si="29"/>
        <v>14</v>
      </c>
      <c r="S91" s="49">
        <f t="shared" si="30"/>
        <v>15</v>
      </c>
      <c r="T91" s="49">
        <f t="shared" si="31"/>
        <v>93.3333333333333</v>
      </c>
      <c r="U91" s="49">
        <f t="shared" si="32"/>
        <v>10</v>
      </c>
      <c r="V91" s="49">
        <f t="shared" si="33"/>
        <v>10</v>
      </c>
      <c r="W91" s="49">
        <f t="shared" si="34"/>
        <v>100</v>
      </c>
      <c r="X91" s="49">
        <f t="shared" si="35"/>
        <v>24</v>
      </c>
      <c r="Y91" s="49">
        <f t="shared" si="36"/>
        <v>25</v>
      </c>
      <c r="Z91" s="49">
        <f t="shared" si="37"/>
        <v>96</v>
      </c>
      <c r="AA91" s="49">
        <f t="shared" si="38"/>
        <v>0</v>
      </c>
      <c r="AB91" s="55">
        <f t="shared" si="39"/>
        <v>0</v>
      </c>
      <c r="AC91" s="56" t="str">
        <f t="shared" si="40"/>
        <v> </v>
      </c>
      <c r="AD91" s="6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 ht="16.2" spans="1:52">
      <c r="A92" s="34">
        <v>82</v>
      </c>
      <c r="B92" s="30" t="s">
        <v>189</v>
      </c>
      <c r="C92" s="31" t="s">
        <v>190</v>
      </c>
      <c r="D92" s="32">
        <v>19</v>
      </c>
      <c r="E92" s="32">
        <v>9</v>
      </c>
      <c r="F92" s="32">
        <v>9</v>
      </c>
      <c r="G92" s="32">
        <v>10</v>
      </c>
      <c r="H92" s="32">
        <v>10</v>
      </c>
      <c r="I92" s="32">
        <v>9</v>
      </c>
      <c r="J92" s="32">
        <v>14</v>
      </c>
      <c r="K92" s="32">
        <v>14</v>
      </c>
      <c r="L92" s="48">
        <f t="shared" si="24"/>
        <v>28</v>
      </c>
      <c r="M92" s="49">
        <f t="shared" si="25"/>
        <v>30</v>
      </c>
      <c r="N92" s="49">
        <f t="shared" si="1"/>
        <v>93.3333333333333</v>
      </c>
      <c r="O92" s="49">
        <f t="shared" si="26"/>
        <v>19</v>
      </c>
      <c r="P92" s="49">
        <f t="shared" si="27"/>
        <v>20</v>
      </c>
      <c r="Q92" s="49">
        <f t="shared" si="28"/>
        <v>95</v>
      </c>
      <c r="R92" s="49">
        <f t="shared" si="29"/>
        <v>14</v>
      </c>
      <c r="S92" s="49">
        <f t="shared" si="30"/>
        <v>15</v>
      </c>
      <c r="T92" s="49">
        <f t="shared" si="31"/>
        <v>93.3333333333333</v>
      </c>
      <c r="U92" s="49">
        <f t="shared" si="32"/>
        <v>9</v>
      </c>
      <c r="V92" s="49">
        <f t="shared" si="33"/>
        <v>10</v>
      </c>
      <c r="W92" s="49">
        <f t="shared" si="34"/>
        <v>90</v>
      </c>
      <c r="X92" s="49">
        <f t="shared" si="35"/>
        <v>24</v>
      </c>
      <c r="Y92" s="49">
        <f t="shared" si="36"/>
        <v>25</v>
      </c>
      <c r="Z92" s="49">
        <f t="shared" si="37"/>
        <v>96</v>
      </c>
      <c r="AA92" s="49">
        <f t="shared" si="38"/>
        <v>0</v>
      </c>
      <c r="AB92" s="55">
        <f t="shared" si="39"/>
        <v>0</v>
      </c>
      <c r="AC92" s="56" t="str">
        <f t="shared" si="40"/>
        <v> </v>
      </c>
      <c r="AD92" s="6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 ht="16.2" spans="1:52">
      <c r="A93" s="29">
        <v>83</v>
      </c>
      <c r="B93" s="30" t="s">
        <v>191</v>
      </c>
      <c r="C93" s="31" t="s">
        <v>192</v>
      </c>
      <c r="D93" s="32"/>
      <c r="E93" s="32"/>
      <c r="F93" s="32"/>
      <c r="G93" s="32"/>
      <c r="H93" s="32"/>
      <c r="I93" s="32"/>
      <c r="J93" s="32"/>
      <c r="K93" s="32"/>
      <c r="L93" s="48">
        <f t="shared" si="24"/>
        <v>0</v>
      </c>
      <c r="M93" s="49">
        <f t="shared" si="25"/>
        <v>0</v>
      </c>
      <c r="N93" s="49" t="str">
        <f t="shared" si="1"/>
        <v> </v>
      </c>
      <c r="O93" s="49">
        <f t="shared" si="26"/>
        <v>0</v>
      </c>
      <c r="P93" s="49">
        <f t="shared" si="27"/>
        <v>0</v>
      </c>
      <c r="Q93" s="49" t="str">
        <f t="shared" si="28"/>
        <v> </v>
      </c>
      <c r="R93" s="49">
        <f t="shared" si="29"/>
        <v>0</v>
      </c>
      <c r="S93" s="49">
        <f t="shared" si="30"/>
        <v>0</v>
      </c>
      <c r="T93" s="49" t="str">
        <f t="shared" si="31"/>
        <v> </v>
      </c>
      <c r="U93" s="49">
        <f t="shared" si="32"/>
        <v>0</v>
      </c>
      <c r="V93" s="49">
        <f t="shared" si="33"/>
        <v>0</v>
      </c>
      <c r="W93" s="49" t="str">
        <f t="shared" si="34"/>
        <v> </v>
      </c>
      <c r="X93" s="49">
        <f t="shared" si="35"/>
        <v>0</v>
      </c>
      <c r="Y93" s="49">
        <f t="shared" si="36"/>
        <v>0</v>
      </c>
      <c r="Z93" s="49" t="str">
        <f t="shared" si="37"/>
        <v> </v>
      </c>
      <c r="AA93" s="49">
        <f t="shared" si="38"/>
        <v>0</v>
      </c>
      <c r="AB93" s="55">
        <f t="shared" si="39"/>
        <v>0</v>
      </c>
      <c r="AC93" s="56" t="str">
        <f t="shared" si="40"/>
        <v> </v>
      </c>
      <c r="AD93" s="6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 ht="31.2" spans="1:52">
      <c r="A94" s="34">
        <v>84</v>
      </c>
      <c r="B94" s="30" t="s">
        <v>193</v>
      </c>
      <c r="C94" s="31" t="s">
        <v>194</v>
      </c>
      <c r="D94" s="32">
        <v>19</v>
      </c>
      <c r="E94" s="32">
        <v>9</v>
      </c>
      <c r="F94" s="32">
        <v>9</v>
      </c>
      <c r="G94" s="32">
        <v>10</v>
      </c>
      <c r="H94" s="32">
        <v>10</v>
      </c>
      <c r="I94" s="32">
        <v>9</v>
      </c>
      <c r="J94" s="32">
        <v>14</v>
      </c>
      <c r="K94" s="32">
        <v>14</v>
      </c>
      <c r="L94" s="48">
        <f t="shared" si="24"/>
        <v>28</v>
      </c>
      <c r="M94" s="49">
        <f t="shared" si="25"/>
        <v>30</v>
      </c>
      <c r="N94" s="49">
        <f t="shared" si="1"/>
        <v>93.3333333333333</v>
      </c>
      <c r="O94" s="49">
        <f t="shared" si="26"/>
        <v>19</v>
      </c>
      <c r="P94" s="49">
        <f t="shared" si="27"/>
        <v>20</v>
      </c>
      <c r="Q94" s="49">
        <f t="shared" si="28"/>
        <v>95</v>
      </c>
      <c r="R94" s="49">
        <f t="shared" si="29"/>
        <v>14</v>
      </c>
      <c r="S94" s="49">
        <f t="shared" si="30"/>
        <v>15</v>
      </c>
      <c r="T94" s="49">
        <f t="shared" si="31"/>
        <v>93.3333333333333</v>
      </c>
      <c r="U94" s="49">
        <f t="shared" si="32"/>
        <v>9</v>
      </c>
      <c r="V94" s="49">
        <f t="shared" si="33"/>
        <v>10</v>
      </c>
      <c r="W94" s="49">
        <f t="shared" si="34"/>
        <v>90</v>
      </c>
      <c r="X94" s="49">
        <f t="shared" si="35"/>
        <v>24</v>
      </c>
      <c r="Y94" s="49">
        <f t="shared" si="36"/>
        <v>25</v>
      </c>
      <c r="Z94" s="49">
        <f t="shared" si="37"/>
        <v>96</v>
      </c>
      <c r="AA94" s="49">
        <f t="shared" si="38"/>
        <v>0</v>
      </c>
      <c r="AB94" s="55">
        <f t="shared" si="39"/>
        <v>0</v>
      </c>
      <c r="AC94" s="56" t="str">
        <f t="shared" si="40"/>
        <v> </v>
      </c>
      <c r="AD94" s="6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</row>
    <row r="95" ht="16.2" spans="1:52">
      <c r="A95" s="29">
        <v>85</v>
      </c>
      <c r="B95" s="30" t="s">
        <v>195</v>
      </c>
      <c r="C95" s="31" t="s">
        <v>196</v>
      </c>
      <c r="D95" s="32">
        <v>19</v>
      </c>
      <c r="E95" s="32">
        <v>9</v>
      </c>
      <c r="F95" s="32">
        <v>9</v>
      </c>
      <c r="G95" s="32">
        <v>10</v>
      </c>
      <c r="H95" s="32">
        <v>10</v>
      </c>
      <c r="I95" s="32">
        <v>9</v>
      </c>
      <c r="J95" s="32">
        <v>14</v>
      </c>
      <c r="K95" s="32">
        <v>14</v>
      </c>
      <c r="L95" s="48">
        <f t="shared" si="24"/>
        <v>28</v>
      </c>
      <c r="M95" s="49">
        <f t="shared" si="25"/>
        <v>30</v>
      </c>
      <c r="N95" s="49">
        <f t="shared" si="1"/>
        <v>93.3333333333333</v>
      </c>
      <c r="O95" s="49">
        <f t="shared" si="26"/>
        <v>19</v>
      </c>
      <c r="P95" s="49">
        <f t="shared" si="27"/>
        <v>20</v>
      </c>
      <c r="Q95" s="49">
        <f t="shared" si="28"/>
        <v>95</v>
      </c>
      <c r="R95" s="49">
        <f t="shared" si="29"/>
        <v>14</v>
      </c>
      <c r="S95" s="49">
        <f t="shared" si="30"/>
        <v>15</v>
      </c>
      <c r="T95" s="49">
        <f t="shared" si="31"/>
        <v>93.3333333333333</v>
      </c>
      <c r="U95" s="49">
        <f t="shared" si="32"/>
        <v>9</v>
      </c>
      <c r="V95" s="49">
        <f t="shared" si="33"/>
        <v>10</v>
      </c>
      <c r="W95" s="49">
        <f t="shared" si="34"/>
        <v>90</v>
      </c>
      <c r="X95" s="49">
        <f t="shared" si="35"/>
        <v>24</v>
      </c>
      <c r="Y95" s="49">
        <f t="shared" si="36"/>
        <v>25</v>
      </c>
      <c r="Z95" s="49">
        <f t="shared" si="37"/>
        <v>96</v>
      </c>
      <c r="AA95" s="49">
        <f t="shared" si="38"/>
        <v>0</v>
      </c>
      <c r="AB95" s="55">
        <f t="shared" si="39"/>
        <v>0</v>
      </c>
      <c r="AC95" s="56" t="str">
        <f t="shared" si="40"/>
        <v> </v>
      </c>
      <c r="AD95" s="6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</row>
    <row r="96" ht="16.2" spans="1:52">
      <c r="A96" s="34">
        <v>86</v>
      </c>
      <c r="B96" s="30" t="s">
        <v>197</v>
      </c>
      <c r="C96" s="31" t="s">
        <v>198</v>
      </c>
      <c r="D96" s="32">
        <v>14</v>
      </c>
      <c r="E96" s="32">
        <v>10</v>
      </c>
      <c r="F96" s="32">
        <v>10</v>
      </c>
      <c r="G96" s="32">
        <v>10</v>
      </c>
      <c r="H96" s="32">
        <v>9</v>
      </c>
      <c r="I96" s="32">
        <v>10</v>
      </c>
      <c r="J96" s="32">
        <v>13</v>
      </c>
      <c r="K96" s="32">
        <v>12</v>
      </c>
      <c r="L96" s="48">
        <f t="shared" si="24"/>
        <v>24</v>
      </c>
      <c r="M96" s="49">
        <f t="shared" si="25"/>
        <v>30</v>
      </c>
      <c r="N96" s="49">
        <f t="shared" si="1"/>
        <v>80</v>
      </c>
      <c r="O96" s="49">
        <f t="shared" si="26"/>
        <v>19</v>
      </c>
      <c r="P96" s="49">
        <f t="shared" si="27"/>
        <v>20</v>
      </c>
      <c r="Q96" s="49">
        <f t="shared" si="28"/>
        <v>95</v>
      </c>
      <c r="R96" s="49">
        <f t="shared" si="29"/>
        <v>13</v>
      </c>
      <c r="S96" s="49">
        <f t="shared" si="30"/>
        <v>15</v>
      </c>
      <c r="T96" s="49">
        <f t="shared" si="31"/>
        <v>86.6666666666667</v>
      </c>
      <c r="U96" s="49">
        <f t="shared" si="32"/>
        <v>10</v>
      </c>
      <c r="V96" s="49">
        <f t="shared" si="33"/>
        <v>10</v>
      </c>
      <c r="W96" s="49">
        <f t="shared" si="34"/>
        <v>100</v>
      </c>
      <c r="X96" s="49">
        <f t="shared" si="35"/>
        <v>22</v>
      </c>
      <c r="Y96" s="49">
        <f t="shared" si="36"/>
        <v>25</v>
      </c>
      <c r="Z96" s="49">
        <f t="shared" si="37"/>
        <v>88</v>
      </c>
      <c r="AA96" s="49">
        <f t="shared" si="38"/>
        <v>0</v>
      </c>
      <c r="AB96" s="55">
        <f t="shared" si="39"/>
        <v>0</v>
      </c>
      <c r="AC96" s="56" t="str">
        <f t="shared" si="40"/>
        <v> </v>
      </c>
      <c r="AD96" s="6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</row>
    <row r="97" ht="16.2" spans="1:52">
      <c r="A97" s="29">
        <v>87</v>
      </c>
      <c r="B97" s="30" t="s">
        <v>199</v>
      </c>
      <c r="C97" s="31" t="s">
        <v>200</v>
      </c>
      <c r="D97" s="32"/>
      <c r="E97" s="32"/>
      <c r="F97" s="32"/>
      <c r="G97" s="32"/>
      <c r="H97" s="32"/>
      <c r="I97" s="32"/>
      <c r="J97" s="32"/>
      <c r="K97" s="32"/>
      <c r="L97" s="48">
        <f t="shared" si="24"/>
        <v>0</v>
      </c>
      <c r="M97" s="49">
        <f t="shared" si="25"/>
        <v>0</v>
      </c>
      <c r="N97" s="49" t="str">
        <f t="shared" si="1"/>
        <v> </v>
      </c>
      <c r="O97" s="49">
        <f t="shared" si="26"/>
        <v>0</v>
      </c>
      <c r="P97" s="49">
        <f t="shared" si="27"/>
        <v>0</v>
      </c>
      <c r="Q97" s="49" t="str">
        <f t="shared" si="28"/>
        <v> </v>
      </c>
      <c r="R97" s="49">
        <f t="shared" si="29"/>
        <v>0</v>
      </c>
      <c r="S97" s="49">
        <f t="shared" si="30"/>
        <v>0</v>
      </c>
      <c r="T97" s="49" t="str">
        <f t="shared" si="31"/>
        <v> </v>
      </c>
      <c r="U97" s="49">
        <f t="shared" si="32"/>
        <v>0</v>
      </c>
      <c r="V97" s="49">
        <f t="shared" si="33"/>
        <v>0</v>
      </c>
      <c r="W97" s="49" t="str">
        <f t="shared" si="34"/>
        <v> </v>
      </c>
      <c r="X97" s="49">
        <f t="shared" si="35"/>
        <v>0</v>
      </c>
      <c r="Y97" s="49">
        <f t="shared" si="36"/>
        <v>0</v>
      </c>
      <c r="Z97" s="49" t="str">
        <f t="shared" si="37"/>
        <v> </v>
      </c>
      <c r="AA97" s="49">
        <f t="shared" si="38"/>
        <v>0</v>
      </c>
      <c r="AB97" s="55">
        <f t="shared" si="39"/>
        <v>0</v>
      </c>
      <c r="AC97" s="56" t="str">
        <f t="shared" si="40"/>
        <v> </v>
      </c>
      <c r="AD97" s="6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</row>
    <row r="98" ht="16.2" spans="1:52">
      <c r="A98" s="34">
        <v>88</v>
      </c>
      <c r="B98" s="30" t="s">
        <v>201</v>
      </c>
      <c r="C98" s="31" t="s">
        <v>202</v>
      </c>
      <c r="D98" s="32">
        <v>17</v>
      </c>
      <c r="E98" s="32">
        <v>9</v>
      </c>
      <c r="F98" s="32">
        <v>9</v>
      </c>
      <c r="G98" s="32">
        <v>10</v>
      </c>
      <c r="H98" s="32">
        <v>9</v>
      </c>
      <c r="I98" s="32">
        <v>10</v>
      </c>
      <c r="J98" s="32">
        <v>14</v>
      </c>
      <c r="K98" s="32">
        <v>13</v>
      </c>
      <c r="L98" s="48">
        <f t="shared" si="24"/>
        <v>26</v>
      </c>
      <c r="M98" s="49">
        <f t="shared" si="25"/>
        <v>30</v>
      </c>
      <c r="N98" s="49">
        <f t="shared" si="1"/>
        <v>86.6666666666667</v>
      </c>
      <c r="O98" s="49">
        <f t="shared" si="26"/>
        <v>19</v>
      </c>
      <c r="P98" s="49">
        <f t="shared" si="27"/>
        <v>20</v>
      </c>
      <c r="Q98" s="49">
        <f t="shared" si="28"/>
        <v>95</v>
      </c>
      <c r="R98" s="49">
        <f t="shared" si="29"/>
        <v>14</v>
      </c>
      <c r="S98" s="49">
        <f t="shared" si="30"/>
        <v>15</v>
      </c>
      <c r="T98" s="49">
        <f t="shared" si="31"/>
        <v>93.3333333333333</v>
      </c>
      <c r="U98" s="49">
        <f t="shared" si="32"/>
        <v>9</v>
      </c>
      <c r="V98" s="49">
        <f t="shared" si="33"/>
        <v>10</v>
      </c>
      <c r="W98" s="49">
        <f t="shared" si="34"/>
        <v>90</v>
      </c>
      <c r="X98" s="49">
        <f t="shared" si="35"/>
        <v>23</v>
      </c>
      <c r="Y98" s="49">
        <f t="shared" si="36"/>
        <v>25</v>
      </c>
      <c r="Z98" s="49">
        <f t="shared" si="37"/>
        <v>92</v>
      </c>
      <c r="AA98" s="49">
        <f t="shared" si="38"/>
        <v>0</v>
      </c>
      <c r="AB98" s="55">
        <f t="shared" si="39"/>
        <v>0</v>
      </c>
      <c r="AC98" s="56" t="str">
        <f t="shared" si="40"/>
        <v> </v>
      </c>
      <c r="AD98" s="6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</row>
    <row r="99" ht="16.2" spans="1:52">
      <c r="A99" s="29">
        <v>89</v>
      </c>
      <c r="B99" s="30" t="s">
        <v>203</v>
      </c>
      <c r="C99" s="31" t="s">
        <v>204</v>
      </c>
      <c r="D99" s="32">
        <v>18</v>
      </c>
      <c r="E99" s="32">
        <v>9</v>
      </c>
      <c r="F99" s="32">
        <v>9</v>
      </c>
      <c r="G99" s="32">
        <v>10</v>
      </c>
      <c r="H99" s="32">
        <v>10</v>
      </c>
      <c r="I99" s="32">
        <v>9</v>
      </c>
      <c r="J99" s="32">
        <v>14</v>
      </c>
      <c r="K99" s="32">
        <v>14</v>
      </c>
      <c r="L99" s="48">
        <f t="shared" si="24"/>
        <v>27</v>
      </c>
      <c r="M99" s="49">
        <f t="shared" si="25"/>
        <v>30</v>
      </c>
      <c r="N99" s="49">
        <f t="shared" si="1"/>
        <v>90</v>
      </c>
      <c r="O99" s="49">
        <f t="shared" si="26"/>
        <v>19</v>
      </c>
      <c r="P99" s="49">
        <f t="shared" si="27"/>
        <v>20</v>
      </c>
      <c r="Q99" s="49">
        <f t="shared" si="28"/>
        <v>95</v>
      </c>
      <c r="R99" s="49">
        <f t="shared" si="29"/>
        <v>14</v>
      </c>
      <c r="S99" s="49">
        <f t="shared" si="30"/>
        <v>15</v>
      </c>
      <c r="T99" s="49">
        <f t="shared" si="31"/>
        <v>93.3333333333333</v>
      </c>
      <c r="U99" s="49">
        <f t="shared" si="32"/>
        <v>9</v>
      </c>
      <c r="V99" s="49">
        <f t="shared" si="33"/>
        <v>10</v>
      </c>
      <c r="W99" s="49">
        <f t="shared" si="34"/>
        <v>90</v>
      </c>
      <c r="X99" s="49">
        <f t="shared" si="35"/>
        <v>24</v>
      </c>
      <c r="Y99" s="49">
        <f t="shared" si="36"/>
        <v>25</v>
      </c>
      <c r="Z99" s="49">
        <f t="shared" si="37"/>
        <v>96</v>
      </c>
      <c r="AA99" s="49">
        <f t="shared" si="38"/>
        <v>0</v>
      </c>
      <c r="AB99" s="55">
        <f t="shared" si="39"/>
        <v>0</v>
      </c>
      <c r="AC99" s="56" t="str">
        <f t="shared" si="40"/>
        <v> </v>
      </c>
      <c r="AD99" s="6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</row>
    <row r="100" ht="16.2" spans="1:52">
      <c r="A100" s="34">
        <v>90</v>
      </c>
      <c r="B100" s="30" t="s">
        <v>205</v>
      </c>
      <c r="C100" s="31" t="s">
        <v>206</v>
      </c>
      <c r="D100" s="32">
        <v>17</v>
      </c>
      <c r="E100" s="32">
        <v>9</v>
      </c>
      <c r="F100" s="32">
        <v>9</v>
      </c>
      <c r="G100" s="32">
        <v>10</v>
      </c>
      <c r="H100" s="32">
        <v>10</v>
      </c>
      <c r="I100" s="32">
        <v>9</v>
      </c>
      <c r="J100" s="32">
        <v>13</v>
      </c>
      <c r="K100" s="32">
        <v>13</v>
      </c>
      <c r="L100" s="48">
        <f t="shared" si="24"/>
        <v>26</v>
      </c>
      <c r="M100" s="49">
        <f t="shared" si="25"/>
        <v>30</v>
      </c>
      <c r="N100" s="49">
        <f t="shared" si="1"/>
        <v>86.6666666666667</v>
      </c>
      <c r="O100" s="49">
        <f t="shared" si="26"/>
        <v>19</v>
      </c>
      <c r="P100" s="49">
        <f t="shared" si="27"/>
        <v>20</v>
      </c>
      <c r="Q100" s="49">
        <f t="shared" si="28"/>
        <v>95</v>
      </c>
      <c r="R100" s="49">
        <f t="shared" si="29"/>
        <v>13</v>
      </c>
      <c r="S100" s="49">
        <f t="shared" si="30"/>
        <v>15</v>
      </c>
      <c r="T100" s="49">
        <f t="shared" si="31"/>
        <v>86.6666666666667</v>
      </c>
      <c r="U100" s="49">
        <f t="shared" si="32"/>
        <v>9</v>
      </c>
      <c r="V100" s="49">
        <f t="shared" si="33"/>
        <v>10</v>
      </c>
      <c r="W100" s="49">
        <f t="shared" si="34"/>
        <v>90</v>
      </c>
      <c r="X100" s="49">
        <f t="shared" si="35"/>
        <v>23</v>
      </c>
      <c r="Y100" s="49">
        <f t="shared" si="36"/>
        <v>25</v>
      </c>
      <c r="Z100" s="49">
        <f t="shared" si="37"/>
        <v>92</v>
      </c>
      <c r="AA100" s="49">
        <f t="shared" si="38"/>
        <v>0</v>
      </c>
      <c r="AB100" s="55">
        <f t="shared" si="39"/>
        <v>0</v>
      </c>
      <c r="AC100" s="56" t="str">
        <f t="shared" si="40"/>
        <v> </v>
      </c>
      <c r="AD100" s="6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 ht="16.2" spans="1:52">
      <c r="A101" s="29">
        <v>91</v>
      </c>
      <c r="B101" s="30" t="s">
        <v>207</v>
      </c>
      <c r="C101" s="31" t="s">
        <v>208</v>
      </c>
      <c r="D101" s="32">
        <v>19</v>
      </c>
      <c r="E101" s="32">
        <v>9</v>
      </c>
      <c r="F101" s="32">
        <v>9</v>
      </c>
      <c r="G101" s="32">
        <v>10</v>
      </c>
      <c r="H101" s="32">
        <v>10</v>
      </c>
      <c r="I101" s="32">
        <v>10</v>
      </c>
      <c r="J101" s="32">
        <v>14</v>
      </c>
      <c r="K101" s="32">
        <v>14</v>
      </c>
      <c r="L101" s="48">
        <f t="shared" si="24"/>
        <v>28</v>
      </c>
      <c r="M101" s="49">
        <f t="shared" si="25"/>
        <v>30</v>
      </c>
      <c r="N101" s="49">
        <f t="shared" si="1"/>
        <v>93.3333333333333</v>
      </c>
      <c r="O101" s="49">
        <f t="shared" si="26"/>
        <v>20</v>
      </c>
      <c r="P101" s="49">
        <f t="shared" si="27"/>
        <v>20</v>
      </c>
      <c r="Q101" s="49">
        <f t="shared" si="28"/>
        <v>100</v>
      </c>
      <c r="R101" s="49">
        <f t="shared" si="29"/>
        <v>14</v>
      </c>
      <c r="S101" s="49">
        <f t="shared" si="30"/>
        <v>15</v>
      </c>
      <c r="T101" s="49">
        <f t="shared" si="31"/>
        <v>93.3333333333333</v>
      </c>
      <c r="U101" s="49">
        <f t="shared" si="32"/>
        <v>9</v>
      </c>
      <c r="V101" s="49">
        <f t="shared" si="33"/>
        <v>10</v>
      </c>
      <c r="W101" s="49">
        <f t="shared" si="34"/>
        <v>90</v>
      </c>
      <c r="X101" s="49">
        <f t="shared" si="35"/>
        <v>24</v>
      </c>
      <c r="Y101" s="49">
        <f t="shared" si="36"/>
        <v>25</v>
      </c>
      <c r="Z101" s="49">
        <f t="shared" si="37"/>
        <v>96</v>
      </c>
      <c r="AA101" s="49">
        <f t="shared" si="38"/>
        <v>0</v>
      </c>
      <c r="AB101" s="55">
        <f t="shared" si="39"/>
        <v>0</v>
      </c>
      <c r="AC101" s="56" t="str">
        <f t="shared" si="40"/>
        <v> </v>
      </c>
      <c r="AD101" s="6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 ht="16.2" spans="1:52">
      <c r="A102" s="34">
        <v>92</v>
      </c>
      <c r="B102" s="30" t="s">
        <v>209</v>
      </c>
      <c r="C102" s="31" t="s">
        <v>210</v>
      </c>
      <c r="D102" s="32">
        <v>17</v>
      </c>
      <c r="E102" s="32">
        <v>9</v>
      </c>
      <c r="F102" s="32">
        <v>9</v>
      </c>
      <c r="G102" s="32">
        <v>10</v>
      </c>
      <c r="H102" s="32">
        <v>10</v>
      </c>
      <c r="I102" s="32">
        <v>9</v>
      </c>
      <c r="J102" s="32">
        <v>13</v>
      </c>
      <c r="K102" s="32">
        <v>13</v>
      </c>
      <c r="L102" s="48">
        <f t="shared" si="24"/>
        <v>26</v>
      </c>
      <c r="M102" s="49">
        <f t="shared" si="25"/>
        <v>30</v>
      </c>
      <c r="N102" s="49">
        <f t="shared" si="1"/>
        <v>86.6666666666667</v>
      </c>
      <c r="O102" s="49">
        <f t="shared" si="26"/>
        <v>19</v>
      </c>
      <c r="P102" s="49">
        <f t="shared" si="27"/>
        <v>20</v>
      </c>
      <c r="Q102" s="49">
        <f t="shared" si="28"/>
        <v>95</v>
      </c>
      <c r="R102" s="49">
        <f t="shared" si="29"/>
        <v>13</v>
      </c>
      <c r="S102" s="49">
        <f t="shared" si="30"/>
        <v>15</v>
      </c>
      <c r="T102" s="49">
        <f t="shared" si="31"/>
        <v>86.6666666666667</v>
      </c>
      <c r="U102" s="49">
        <f t="shared" si="32"/>
        <v>9</v>
      </c>
      <c r="V102" s="49">
        <f t="shared" si="33"/>
        <v>10</v>
      </c>
      <c r="W102" s="49">
        <f t="shared" si="34"/>
        <v>90</v>
      </c>
      <c r="X102" s="49">
        <f t="shared" si="35"/>
        <v>23</v>
      </c>
      <c r="Y102" s="49">
        <f t="shared" si="36"/>
        <v>25</v>
      </c>
      <c r="Z102" s="49">
        <f t="shared" si="37"/>
        <v>92</v>
      </c>
      <c r="AA102" s="49">
        <f t="shared" si="38"/>
        <v>0</v>
      </c>
      <c r="AB102" s="55">
        <f t="shared" si="39"/>
        <v>0</v>
      </c>
      <c r="AC102" s="56" t="str">
        <f t="shared" si="40"/>
        <v> </v>
      </c>
      <c r="AD102" s="6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</row>
    <row r="103" ht="16.2" spans="1:52">
      <c r="A103" s="29">
        <v>93</v>
      </c>
      <c r="B103" s="30" t="s">
        <v>211</v>
      </c>
      <c r="C103" s="31" t="s">
        <v>212</v>
      </c>
      <c r="D103" s="32">
        <v>18</v>
      </c>
      <c r="E103" s="32">
        <v>10</v>
      </c>
      <c r="F103" s="32">
        <v>10</v>
      </c>
      <c r="G103" s="32">
        <v>10</v>
      </c>
      <c r="H103" s="32">
        <v>10</v>
      </c>
      <c r="I103" s="32">
        <v>10</v>
      </c>
      <c r="J103" s="32">
        <v>14</v>
      </c>
      <c r="K103" s="32">
        <v>14</v>
      </c>
      <c r="L103" s="48">
        <f t="shared" si="24"/>
        <v>28</v>
      </c>
      <c r="M103" s="49">
        <f t="shared" si="25"/>
        <v>30</v>
      </c>
      <c r="N103" s="49">
        <f t="shared" si="1"/>
        <v>93.3333333333333</v>
      </c>
      <c r="O103" s="49">
        <f t="shared" si="26"/>
        <v>20</v>
      </c>
      <c r="P103" s="49">
        <f t="shared" si="27"/>
        <v>20</v>
      </c>
      <c r="Q103" s="49">
        <f t="shared" si="28"/>
        <v>100</v>
      </c>
      <c r="R103" s="49">
        <f t="shared" si="29"/>
        <v>14</v>
      </c>
      <c r="S103" s="49">
        <f t="shared" si="30"/>
        <v>15</v>
      </c>
      <c r="T103" s="49">
        <f t="shared" si="31"/>
        <v>93.3333333333333</v>
      </c>
      <c r="U103" s="49">
        <f t="shared" si="32"/>
        <v>10</v>
      </c>
      <c r="V103" s="49">
        <f t="shared" si="33"/>
        <v>10</v>
      </c>
      <c r="W103" s="49">
        <f t="shared" si="34"/>
        <v>100</v>
      </c>
      <c r="X103" s="49">
        <f t="shared" si="35"/>
        <v>24</v>
      </c>
      <c r="Y103" s="49">
        <f t="shared" si="36"/>
        <v>25</v>
      </c>
      <c r="Z103" s="49">
        <f t="shared" si="37"/>
        <v>96</v>
      </c>
      <c r="AA103" s="49">
        <f t="shared" si="38"/>
        <v>0</v>
      </c>
      <c r="AB103" s="55">
        <f t="shared" si="39"/>
        <v>0</v>
      </c>
      <c r="AC103" s="56" t="str">
        <f t="shared" si="40"/>
        <v> </v>
      </c>
      <c r="AD103" s="6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</row>
    <row r="104" ht="16.2" spans="1:52">
      <c r="A104" s="34">
        <v>94</v>
      </c>
      <c r="B104" s="30" t="s">
        <v>213</v>
      </c>
      <c r="C104" s="31" t="s">
        <v>214</v>
      </c>
      <c r="D104" s="32">
        <v>18</v>
      </c>
      <c r="E104" s="32">
        <v>10</v>
      </c>
      <c r="F104" s="32">
        <v>10</v>
      </c>
      <c r="G104" s="32">
        <v>10</v>
      </c>
      <c r="H104" s="32">
        <v>10</v>
      </c>
      <c r="I104" s="32">
        <v>10</v>
      </c>
      <c r="J104" s="32">
        <v>14</v>
      </c>
      <c r="K104" s="32">
        <v>14</v>
      </c>
      <c r="L104" s="48">
        <f t="shared" si="24"/>
        <v>28</v>
      </c>
      <c r="M104" s="49">
        <f t="shared" si="25"/>
        <v>30</v>
      </c>
      <c r="N104" s="49">
        <f t="shared" si="1"/>
        <v>93.3333333333333</v>
      </c>
      <c r="O104" s="49">
        <f t="shared" si="26"/>
        <v>20</v>
      </c>
      <c r="P104" s="49">
        <f t="shared" si="27"/>
        <v>20</v>
      </c>
      <c r="Q104" s="49">
        <f t="shared" si="28"/>
        <v>100</v>
      </c>
      <c r="R104" s="49">
        <f t="shared" si="29"/>
        <v>14</v>
      </c>
      <c r="S104" s="49">
        <f t="shared" si="30"/>
        <v>15</v>
      </c>
      <c r="T104" s="49">
        <f t="shared" si="31"/>
        <v>93.3333333333333</v>
      </c>
      <c r="U104" s="49">
        <f t="shared" si="32"/>
        <v>10</v>
      </c>
      <c r="V104" s="49">
        <f t="shared" si="33"/>
        <v>10</v>
      </c>
      <c r="W104" s="49">
        <f t="shared" si="34"/>
        <v>100</v>
      </c>
      <c r="X104" s="49">
        <f t="shared" si="35"/>
        <v>24</v>
      </c>
      <c r="Y104" s="49">
        <f t="shared" si="36"/>
        <v>25</v>
      </c>
      <c r="Z104" s="49">
        <f t="shared" si="37"/>
        <v>96</v>
      </c>
      <c r="AA104" s="49">
        <f t="shared" si="38"/>
        <v>0</v>
      </c>
      <c r="AB104" s="55">
        <f t="shared" si="39"/>
        <v>0</v>
      </c>
      <c r="AC104" s="56" t="str">
        <f t="shared" si="40"/>
        <v> </v>
      </c>
      <c r="AD104" s="6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 ht="16.2" spans="1:52">
      <c r="A105" s="34">
        <v>95</v>
      </c>
      <c r="B105" s="30" t="s">
        <v>215</v>
      </c>
      <c r="C105" s="31" t="s">
        <v>216</v>
      </c>
      <c r="D105" s="32">
        <v>18</v>
      </c>
      <c r="E105" s="32">
        <v>10</v>
      </c>
      <c r="F105" s="32">
        <v>10</v>
      </c>
      <c r="G105" s="32">
        <v>10</v>
      </c>
      <c r="H105" s="32">
        <v>10</v>
      </c>
      <c r="I105" s="32">
        <v>10</v>
      </c>
      <c r="J105" s="32">
        <v>14</v>
      </c>
      <c r="K105" s="32">
        <v>14</v>
      </c>
      <c r="L105" s="48">
        <f t="shared" si="24"/>
        <v>28</v>
      </c>
      <c r="M105" s="49">
        <f t="shared" si="25"/>
        <v>30</v>
      </c>
      <c r="N105" s="49">
        <f t="shared" si="1"/>
        <v>93.3333333333333</v>
      </c>
      <c r="O105" s="49">
        <f t="shared" si="26"/>
        <v>20</v>
      </c>
      <c r="P105" s="49">
        <f t="shared" si="27"/>
        <v>20</v>
      </c>
      <c r="Q105" s="49">
        <f t="shared" si="28"/>
        <v>100</v>
      </c>
      <c r="R105" s="49">
        <f t="shared" si="29"/>
        <v>14</v>
      </c>
      <c r="S105" s="49">
        <f t="shared" si="30"/>
        <v>15</v>
      </c>
      <c r="T105" s="49">
        <f t="shared" si="31"/>
        <v>93.3333333333333</v>
      </c>
      <c r="U105" s="49">
        <f t="shared" si="32"/>
        <v>10</v>
      </c>
      <c r="V105" s="49">
        <f t="shared" si="33"/>
        <v>10</v>
      </c>
      <c r="W105" s="49">
        <f t="shared" si="34"/>
        <v>100</v>
      </c>
      <c r="X105" s="49">
        <f t="shared" si="35"/>
        <v>24</v>
      </c>
      <c r="Y105" s="49">
        <f t="shared" si="36"/>
        <v>25</v>
      </c>
      <c r="Z105" s="49">
        <f t="shared" si="37"/>
        <v>96</v>
      </c>
      <c r="AA105" s="49">
        <f t="shared" si="38"/>
        <v>0</v>
      </c>
      <c r="AB105" s="55">
        <f t="shared" si="39"/>
        <v>0</v>
      </c>
      <c r="AC105" s="56" t="str">
        <f t="shared" si="40"/>
        <v> </v>
      </c>
      <c r="AD105" s="6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 ht="16.2" spans="1:52">
      <c r="A106" s="29">
        <v>96</v>
      </c>
      <c r="B106" s="30" t="s">
        <v>217</v>
      </c>
      <c r="C106" s="31" t="s">
        <v>218</v>
      </c>
      <c r="D106" s="32">
        <v>14</v>
      </c>
      <c r="E106" s="32">
        <v>10</v>
      </c>
      <c r="F106" s="32">
        <v>10</v>
      </c>
      <c r="G106" s="32">
        <v>10</v>
      </c>
      <c r="H106" s="32">
        <v>10</v>
      </c>
      <c r="I106" s="32">
        <v>9</v>
      </c>
      <c r="J106" s="32">
        <v>14</v>
      </c>
      <c r="K106" s="32">
        <v>14</v>
      </c>
      <c r="L106" s="48">
        <f t="shared" si="24"/>
        <v>24</v>
      </c>
      <c r="M106" s="49">
        <f t="shared" si="25"/>
        <v>30</v>
      </c>
      <c r="N106" s="49">
        <f t="shared" si="1"/>
        <v>80</v>
      </c>
      <c r="O106" s="49">
        <f t="shared" si="26"/>
        <v>19</v>
      </c>
      <c r="P106" s="49">
        <f t="shared" si="27"/>
        <v>20</v>
      </c>
      <c r="Q106" s="49">
        <f t="shared" si="28"/>
        <v>95</v>
      </c>
      <c r="R106" s="49">
        <f t="shared" si="29"/>
        <v>14</v>
      </c>
      <c r="S106" s="49">
        <f t="shared" si="30"/>
        <v>15</v>
      </c>
      <c r="T106" s="49">
        <f t="shared" si="31"/>
        <v>93.3333333333333</v>
      </c>
      <c r="U106" s="49">
        <f t="shared" si="32"/>
        <v>10</v>
      </c>
      <c r="V106" s="49">
        <f t="shared" si="33"/>
        <v>10</v>
      </c>
      <c r="W106" s="49">
        <f t="shared" si="34"/>
        <v>100</v>
      </c>
      <c r="X106" s="49">
        <f t="shared" si="35"/>
        <v>24</v>
      </c>
      <c r="Y106" s="49">
        <f t="shared" si="36"/>
        <v>25</v>
      </c>
      <c r="Z106" s="49">
        <f t="shared" si="37"/>
        <v>96</v>
      </c>
      <c r="AA106" s="49">
        <f t="shared" si="38"/>
        <v>0</v>
      </c>
      <c r="AB106" s="55">
        <f t="shared" si="39"/>
        <v>0</v>
      </c>
      <c r="AC106" s="56" t="str">
        <f t="shared" si="40"/>
        <v> </v>
      </c>
      <c r="AD106" s="6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</row>
    <row r="107" ht="16.2" spans="1:52">
      <c r="A107" s="34">
        <v>97</v>
      </c>
      <c r="B107" s="30" t="s">
        <v>219</v>
      </c>
      <c r="C107" s="31" t="s">
        <v>220</v>
      </c>
      <c r="D107" s="32">
        <v>19</v>
      </c>
      <c r="E107" s="32">
        <v>9</v>
      </c>
      <c r="F107" s="32">
        <v>9</v>
      </c>
      <c r="G107" s="32">
        <v>10</v>
      </c>
      <c r="H107" s="32">
        <v>10</v>
      </c>
      <c r="I107" s="32">
        <v>9</v>
      </c>
      <c r="J107" s="32">
        <v>13</v>
      </c>
      <c r="K107" s="32">
        <v>13</v>
      </c>
      <c r="L107" s="48">
        <f t="shared" ref="L107:L147" si="41">IF($D$8="CO1",SUM(D107),)+IF($E$8="CO1",SUM(E107),)+IF($F$8="CO1",SUM(F107),)+IF($G$8="CO1",SUM(G107),)+IF($H$8="CO1",SUM(H107),)+IF($I$8="CO1",SUM(I107),)+IF($J$8="CO1",SUM(J107),)+IF($K$8="CO1",SUM(K107),)</f>
        <v>28</v>
      </c>
      <c r="M107" s="49">
        <f t="shared" si="25"/>
        <v>30</v>
      </c>
      <c r="N107" s="49">
        <f t="shared" si="1"/>
        <v>93.3333333333333</v>
      </c>
      <c r="O107" s="49">
        <f t="shared" si="26"/>
        <v>19</v>
      </c>
      <c r="P107" s="49">
        <f t="shared" si="27"/>
        <v>20</v>
      </c>
      <c r="Q107" s="49">
        <f t="shared" si="28"/>
        <v>95</v>
      </c>
      <c r="R107" s="49">
        <f t="shared" si="29"/>
        <v>13</v>
      </c>
      <c r="S107" s="49">
        <f t="shared" si="30"/>
        <v>15</v>
      </c>
      <c r="T107" s="49">
        <f t="shared" si="31"/>
        <v>86.6666666666667</v>
      </c>
      <c r="U107" s="49">
        <f t="shared" si="32"/>
        <v>9</v>
      </c>
      <c r="V107" s="49">
        <f t="shared" si="33"/>
        <v>10</v>
      </c>
      <c r="W107" s="49">
        <f t="shared" si="34"/>
        <v>90</v>
      </c>
      <c r="X107" s="49">
        <f t="shared" si="35"/>
        <v>23</v>
      </c>
      <c r="Y107" s="49">
        <f t="shared" si="36"/>
        <v>25</v>
      </c>
      <c r="Z107" s="49">
        <f t="shared" si="37"/>
        <v>92</v>
      </c>
      <c r="AA107" s="49">
        <f t="shared" si="38"/>
        <v>0</v>
      </c>
      <c r="AB107" s="55">
        <f t="shared" si="39"/>
        <v>0</v>
      </c>
      <c r="AC107" s="56" t="str">
        <f t="shared" si="40"/>
        <v> </v>
      </c>
      <c r="AD107" s="6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</row>
    <row r="108" ht="16.2" spans="1:52">
      <c r="A108" s="34">
        <v>98</v>
      </c>
      <c r="B108" s="30" t="s">
        <v>221</v>
      </c>
      <c r="C108" s="31" t="s">
        <v>222</v>
      </c>
      <c r="D108" s="32">
        <v>19</v>
      </c>
      <c r="E108" s="32">
        <v>9</v>
      </c>
      <c r="F108" s="32">
        <v>9</v>
      </c>
      <c r="G108" s="32">
        <v>10</v>
      </c>
      <c r="H108" s="32">
        <v>10</v>
      </c>
      <c r="I108" s="32">
        <v>10</v>
      </c>
      <c r="J108" s="32">
        <v>14</v>
      </c>
      <c r="K108" s="32">
        <v>15</v>
      </c>
      <c r="L108" s="48">
        <f t="shared" si="41"/>
        <v>28</v>
      </c>
      <c r="M108" s="49">
        <f t="shared" si="25"/>
        <v>30</v>
      </c>
      <c r="N108" s="49">
        <f t="shared" si="1"/>
        <v>93.3333333333333</v>
      </c>
      <c r="O108" s="49">
        <f t="shared" si="26"/>
        <v>20</v>
      </c>
      <c r="P108" s="49">
        <f t="shared" si="27"/>
        <v>20</v>
      </c>
      <c r="Q108" s="49">
        <f t="shared" si="28"/>
        <v>100</v>
      </c>
      <c r="R108" s="49">
        <f t="shared" si="29"/>
        <v>14</v>
      </c>
      <c r="S108" s="49">
        <f t="shared" si="30"/>
        <v>15</v>
      </c>
      <c r="T108" s="49">
        <f t="shared" si="31"/>
        <v>93.3333333333333</v>
      </c>
      <c r="U108" s="49">
        <f t="shared" si="32"/>
        <v>9</v>
      </c>
      <c r="V108" s="49">
        <f t="shared" si="33"/>
        <v>10</v>
      </c>
      <c r="W108" s="49">
        <f t="shared" si="34"/>
        <v>90</v>
      </c>
      <c r="X108" s="49">
        <f t="shared" si="35"/>
        <v>25</v>
      </c>
      <c r="Y108" s="49">
        <f t="shared" si="36"/>
        <v>25</v>
      </c>
      <c r="Z108" s="49">
        <f t="shared" si="37"/>
        <v>100</v>
      </c>
      <c r="AA108" s="49">
        <f t="shared" si="38"/>
        <v>0</v>
      </c>
      <c r="AB108" s="55">
        <f t="shared" si="39"/>
        <v>0</v>
      </c>
      <c r="AC108" s="56" t="str">
        <f t="shared" si="40"/>
        <v> </v>
      </c>
      <c r="AD108" s="6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</row>
    <row r="109" ht="16.2" spans="1:52">
      <c r="A109" s="29">
        <v>99</v>
      </c>
      <c r="B109" s="30" t="s">
        <v>223</v>
      </c>
      <c r="C109" s="31" t="s">
        <v>224</v>
      </c>
      <c r="D109" s="32">
        <v>19</v>
      </c>
      <c r="E109" s="32">
        <v>9</v>
      </c>
      <c r="F109" s="32">
        <v>9</v>
      </c>
      <c r="G109" s="32">
        <v>10</v>
      </c>
      <c r="H109" s="32">
        <v>10</v>
      </c>
      <c r="I109" s="32">
        <v>9</v>
      </c>
      <c r="J109" s="32">
        <v>14</v>
      </c>
      <c r="K109" s="32">
        <v>14</v>
      </c>
      <c r="L109" s="48">
        <f t="shared" si="41"/>
        <v>28</v>
      </c>
      <c r="M109" s="49">
        <f t="shared" si="25"/>
        <v>30</v>
      </c>
      <c r="N109" s="49">
        <f t="shared" si="1"/>
        <v>93.3333333333333</v>
      </c>
      <c r="O109" s="49">
        <f t="shared" si="26"/>
        <v>19</v>
      </c>
      <c r="P109" s="49">
        <f t="shared" si="27"/>
        <v>20</v>
      </c>
      <c r="Q109" s="49">
        <f t="shared" si="28"/>
        <v>95</v>
      </c>
      <c r="R109" s="49">
        <f t="shared" si="29"/>
        <v>14</v>
      </c>
      <c r="S109" s="49">
        <f t="shared" si="30"/>
        <v>15</v>
      </c>
      <c r="T109" s="49">
        <f t="shared" si="31"/>
        <v>93.3333333333333</v>
      </c>
      <c r="U109" s="49">
        <f t="shared" si="32"/>
        <v>9</v>
      </c>
      <c r="V109" s="49">
        <f t="shared" si="33"/>
        <v>10</v>
      </c>
      <c r="W109" s="49">
        <f t="shared" si="34"/>
        <v>90</v>
      </c>
      <c r="X109" s="49">
        <f t="shared" si="35"/>
        <v>24</v>
      </c>
      <c r="Y109" s="49">
        <f t="shared" si="36"/>
        <v>25</v>
      </c>
      <c r="Z109" s="49">
        <f t="shared" si="37"/>
        <v>96</v>
      </c>
      <c r="AA109" s="49">
        <f t="shared" si="38"/>
        <v>0</v>
      </c>
      <c r="AB109" s="55">
        <f t="shared" si="39"/>
        <v>0</v>
      </c>
      <c r="AC109" s="56" t="str">
        <f t="shared" si="40"/>
        <v> </v>
      </c>
      <c r="AD109" s="6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</row>
    <row r="110" ht="16.2" spans="1:52">
      <c r="A110" s="34">
        <v>100</v>
      </c>
      <c r="B110" s="30" t="s">
        <v>225</v>
      </c>
      <c r="C110" s="31" t="s">
        <v>226</v>
      </c>
      <c r="D110" s="32">
        <v>19</v>
      </c>
      <c r="E110" s="32">
        <v>9</v>
      </c>
      <c r="F110" s="32">
        <v>9</v>
      </c>
      <c r="G110" s="32">
        <v>10</v>
      </c>
      <c r="H110" s="32">
        <v>10</v>
      </c>
      <c r="I110" s="32">
        <v>9</v>
      </c>
      <c r="J110" s="32">
        <v>14</v>
      </c>
      <c r="K110" s="32">
        <v>14</v>
      </c>
      <c r="L110" s="48">
        <f t="shared" si="41"/>
        <v>28</v>
      </c>
      <c r="M110" s="49">
        <f t="shared" si="25"/>
        <v>30</v>
      </c>
      <c r="N110" s="49">
        <f t="shared" si="1"/>
        <v>93.3333333333333</v>
      </c>
      <c r="O110" s="49">
        <f t="shared" si="26"/>
        <v>19</v>
      </c>
      <c r="P110" s="49">
        <f t="shared" si="27"/>
        <v>20</v>
      </c>
      <c r="Q110" s="49">
        <f t="shared" si="28"/>
        <v>95</v>
      </c>
      <c r="R110" s="49">
        <f t="shared" si="29"/>
        <v>14</v>
      </c>
      <c r="S110" s="49">
        <f t="shared" si="30"/>
        <v>15</v>
      </c>
      <c r="T110" s="49">
        <f t="shared" si="31"/>
        <v>93.3333333333333</v>
      </c>
      <c r="U110" s="49">
        <f t="shared" si="32"/>
        <v>9</v>
      </c>
      <c r="V110" s="49">
        <f t="shared" si="33"/>
        <v>10</v>
      </c>
      <c r="W110" s="49">
        <f t="shared" si="34"/>
        <v>90</v>
      </c>
      <c r="X110" s="49">
        <f t="shared" si="35"/>
        <v>24</v>
      </c>
      <c r="Y110" s="49">
        <f t="shared" si="36"/>
        <v>25</v>
      </c>
      <c r="Z110" s="49">
        <f t="shared" si="37"/>
        <v>96</v>
      </c>
      <c r="AA110" s="49">
        <f t="shared" si="38"/>
        <v>0</v>
      </c>
      <c r="AB110" s="55">
        <f t="shared" si="39"/>
        <v>0</v>
      </c>
      <c r="AC110" s="56" t="str">
        <f t="shared" si="40"/>
        <v> </v>
      </c>
      <c r="AD110" s="6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</row>
    <row r="111" ht="16.2" spans="1:52">
      <c r="A111" s="34">
        <v>101</v>
      </c>
      <c r="B111" s="30" t="s">
        <v>227</v>
      </c>
      <c r="C111" s="31" t="s">
        <v>228</v>
      </c>
      <c r="D111" s="32">
        <v>14</v>
      </c>
      <c r="E111" s="32">
        <v>8</v>
      </c>
      <c r="F111" s="32">
        <v>7</v>
      </c>
      <c r="G111" s="32">
        <v>9</v>
      </c>
      <c r="H111" s="32">
        <v>9</v>
      </c>
      <c r="I111" s="32">
        <v>9</v>
      </c>
      <c r="J111" s="32">
        <v>11</v>
      </c>
      <c r="K111" s="32">
        <v>10</v>
      </c>
      <c r="L111" s="48">
        <f t="shared" si="41"/>
        <v>22</v>
      </c>
      <c r="M111" s="49">
        <f t="shared" si="25"/>
        <v>30</v>
      </c>
      <c r="N111" s="49">
        <f t="shared" si="1"/>
        <v>73.3333333333333</v>
      </c>
      <c r="O111" s="49">
        <f t="shared" si="26"/>
        <v>18</v>
      </c>
      <c r="P111" s="49">
        <f t="shared" si="27"/>
        <v>20</v>
      </c>
      <c r="Q111" s="49">
        <f t="shared" si="28"/>
        <v>90</v>
      </c>
      <c r="R111" s="49">
        <f t="shared" si="29"/>
        <v>11</v>
      </c>
      <c r="S111" s="49">
        <f t="shared" si="30"/>
        <v>15</v>
      </c>
      <c r="T111" s="49">
        <f t="shared" si="31"/>
        <v>73.3333333333333</v>
      </c>
      <c r="U111" s="49">
        <f t="shared" si="32"/>
        <v>7</v>
      </c>
      <c r="V111" s="49">
        <f t="shared" si="33"/>
        <v>10</v>
      </c>
      <c r="W111" s="49">
        <f t="shared" si="34"/>
        <v>70</v>
      </c>
      <c r="X111" s="49">
        <f t="shared" si="35"/>
        <v>19</v>
      </c>
      <c r="Y111" s="49">
        <f t="shared" si="36"/>
        <v>25</v>
      </c>
      <c r="Z111" s="49">
        <f t="shared" si="37"/>
        <v>76</v>
      </c>
      <c r="AA111" s="49">
        <f t="shared" si="38"/>
        <v>0</v>
      </c>
      <c r="AB111" s="55">
        <f t="shared" si="39"/>
        <v>0</v>
      </c>
      <c r="AC111" s="56" t="str">
        <f t="shared" si="40"/>
        <v> </v>
      </c>
      <c r="AD111" s="6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 ht="16.2" spans="1:52">
      <c r="A112" s="29">
        <v>102</v>
      </c>
      <c r="B112" s="30" t="s">
        <v>229</v>
      </c>
      <c r="C112" s="35" t="s">
        <v>230</v>
      </c>
      <c r="D112" s="32">
        <v>20</v>
      </c>
      <c r="E112" s="32">
        <v>9</v>
      </c>
      <c r="F112" s="32">
        <v>10</v>
      </c>
      <c r="G112" s="32">
        <v>10</v>
      </c>
      <c r="H112" s="32">
        <v>10</v>
      </c>
      <c r="I112" s="32">
        <v>10</v>
      </c>
      <c r="J112" s="32">
        <v>14</v>
      </c>
      <c r="K112" s="32">
        <v>15</v>
      </c>
      <c r="L112" s="48">
        <f t="shared" si="41"/>
        <v>29</v>
      </c>
      <c r="M112" s="49">
        <f t="shared" si="25"/>
        <v>30</v>
      </c>
      <c r="N112" s="49">
        <f t="shared" si="1"/>
        <v>96.6666666666667</v>
      </c>
      <c r="O112" s="49">
        <f t="shared" si="26"/>
        <v>20</v>
      </c>
      <c r="P112" s="49">
        <f t="shared" si="27"/>
        <v>20</v>
      </c>
      <c r="Q112" s="49">
        <f t="shared" si="28"/>
        <v>100</v>
      </c>
      <c r="R112" s="49">
        <f t="shared" si="29"/>
        <v>14</v>
      </c>
      <c r="S112" s="49">
        <f t="shared" si="30"/>
        <v>15</v>
      </c>
      <c r="T112" s="49">
        <f t="shared" si="31"/>
        <v>93.3333333333333</v>
      </c>
      <c r="U112" s="49">
        <f t="shared" si="32"/>
        <v>10</v>
      </c>
      <c r="V112" s="49">
        <f t="shared" si="33"/>
        <v>10</v>
      </c>
      <c r="W112" s="49">
        <f t="shared" si="34"/>
        <v>100</v>
      </c>
      <c r="X112" s="49">
        <f t="shared" si="35"/>
        <v>25</v>
      </c>
      <c r="Y112" s="49">
        <f t="shared" si="36"/>
        <v>25</v>
      </c>
      <c r="Z112" s="49">
        <f t="shared" si="37"/>
        <v>100</v>
      </c>
      <c r="AA112" s="49">
        <f t="shared" si="38"/>
        <v>0</v>
      </c>
      <c r="AB112" s="55">
        <f t="shared" si="39"/>
        <v>0</v>
      </c>
      <c r="AC112" s="56" t="str">
        <f t="shared" si="40"/>
        <v> </v>
      </c>
      <c r="AD112" s="6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</row>
    <row r="113" ht="16.2" spans="1:52">
      <c r="A113" s="34">
        <v>103</v>
      </c>
      <c r="B113" s="30" t="s">
        <v>231</v>
      </c>
      <c r="C113" s="31" t="s">
        <v>232</v>
      </c>
      <c r="D113" s="32">
        <v>17</v>
      </c>
      <c r="E113" s="32">
        <v>9</v>
      </c>
      <c r="F113" s="32">
        <v>9</v>
      </c>
      <c r="G113" s="32">
        <v>10</v>
      </c>
      <c r="H113" s="32">
        <v>10</v>
      </c>
      <c r="I113" s="32">
        <v>9</v>
      </c>
      <c r="J113" s="32">
        <v>13</v>
      </c>
      <c r="K113" s="32">
        <v>13</v>
      </c>
      <c r="L113" s="48">
        <f t="shared" si="41"/>
        <v>26</v>
      </c>
      <c r="M113" s="49">
        <f t="shared" si="25"/>
        <v>30</v>
      </c>
      <c r="N113" s="49">
        <f t="shared" si="1"/>
        <v>86.6666666666667</v>
      </c>
      <c r="O113" s="49">
        <f t="shared" si="26"/>
        <v>19</v>
      </c>
      <c r="P113" s="49">
        <f t="shared" si="27"/>
        <v>20</v>
      </c>
      <c r="Q113" s="49">
        <f t="shared" si="28"/>
        <v>95</v>
      </c>
      <c r="R113" s="49">
        <f t="shared" si="29"/>
        <v>13</v>
      </c>
      <c r="S113" s="49">
        <f t="shared" si="30"/>
        <v>15</v>
      </c>
      <c r="T113" s="49">
        <f t="shared" si="31"/>
        <v>86.6666666666667</v>
      </c>
      <c r="U113" s="49">
        <f t="shared" si="32"/>
        <v>9</v>
      </c>
      <c r="V113" s="49">
        <f t="shared" si="33"/>
        <v>10</v>
      </c>
      <c r="W113" s="49">
        <f t="shared" si="34"/>
        <v>90</v>
      </c>
      <c r="X113" s="49">
        <f t="shared" si="35"/>
        <v>23</v>
      </c>
      <c r="Y113" s="49">
        <f t="shared" si="36"/>
        <v>25</v>
      </c>
      <c r="Z113" s="49">
        <f t="shared" si="37"/>
        <v>92</v>
      </c>
      <c r="AA113" s="49">
        <f t="shared" si="38"/>
        <v>0</v>
      </c>
      <c r="AB113" s="55">
        <f t="shared" si="39"/>
        <v>0</v>
      </c>
      <c r="AC113" s="56" t="str">
        <f t="shared" si="40"/>
        <v> </v>
      </c>
      <c r="AD113" s="6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</row>
    <row r="114" ht="16.2" spans="1:52">
      <c r="A114" s="34">
        <v>104</v>
      </c>
      <c r="B114" s="30" t="s">
        <v>233</v>
      </c>
      <c r="C114" s="31" t="s">
        <v>234</v>
      </c>
      <c r="D114" s="32">
        <v>17</v>
      </c>
      <c r="E114" s="32">
        <v>9</v>
      </c>
      <c r="F114" s="32">
        <v>9</v>
      </c>
      <c r="G114" s="32">
        <v>10</v>
      </c>
      <c r="H114" s="32">
        <v>10</v>
      </c>
      <c r="I114" s="32">
        <v>9</v>
      </c>
      <c r="J114" s="32">
        <v>13</v>
      </c>
      <c r="K114" s="32">
        <v>13</v>
      </c>
      <c r="L114" s="48">
        <f t="shared" si="41"/>
        <v>26</v>
      </c>
      <c r="M114" s="49">
        <f t="shared" si="25"/>
        <v>30</v>
      </c>
      <c r="N114" s="49">
        <f t="shared" si="1"/>
        <v>86.6666666666667</v>
      </c>
      <c r="O114" s="49">
        <f t="shared" si="26"/>
        <v>19</v>
      </c>
      <c r="P114" s="49">
        <f t="shared" si="27"/>
        <v>20</v>
      </c>
      <c r="Q114" s="49">
        <f t="shared" si="28"/>
        <v>95</v>
      </c>
      <c r="R114" s="49">
        <f t="shared" si="29"/>
        <v>13</v>
      </c>
      <c r="S114" s="49">
        <f t="shared" si="30"/>
        <v>15</v>
      </c>
      <c r="T114" s="49">
        <f t="shared" si="31"/>
        <v>86.6666666666667</v>
      </c>
      <c r="U114" s="49">
        <f t="shared" si="32"/>
        <v>9</v>
      </c>
      <c r="V114" s="49">
        <f t="shared" si="33"/>
        <v>10</v>
      </c>
      <c r="W114" s="49">
        <f t="shared" si="34"/>
        <v>90</v>
      </c>
      <c r="X114" s="49">
        <f t="shared" si="35"/>
        <v>23</v>
      </c>
      <c r="Y114" s="49">
        <f t="shared" si="36"/>
        <v>25</v>
      </c>
      <c r="Z114" s="49">
        <f t="shared" si="37"/>
        <v>92</v>
      </c>
      <c r="AA114" s="49">
        <f t="shared" si="38"/>
        <v>0</v>
      </c>
      <c r="AB114" s="55">
        <f t="shared" si="39"/>
        <v>0</v>
      </c>
      <c r="AC114" s="56" t="str">
        <f t="shared" si="40"/>
        <v> </v>
      </c>
      <c r="AD114" s="6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 ht="16.2" spans="1:52">
      <c r="A115" s="29">
        <v>105</v>
      </c>
      <c r="B115" s="30" t="s">
        <v>235</v>
      </c>
      <c r="C115" s="31" t="s">
        <v>236</v>
      </c>
      <c r="D115" s="32">
        <v>18</v>
      </c>
      <c r="E115" s="32">
        <v>9</v>
      </c>
      <c r="F115" s="32">
        <v>9</v>
      </c>
      <c r="G115" s="32">
        <v>10</v>
      </c>
      <c r="H115" s="32">
        <v>9</v>
      </c>
      <c r="I115" s="32">
        <v>10</v>
      </c>
      <c r="J115" s="32">
        <v>14</v>
      </c>
      <c r="K115" s="32">
        <v>13</v>
      </c>
      <c r="L115" s="48">
        <f t="shared" si="41"/>
        <v>27</v>
      </c>
      <c r="M115" s="49">
        <f t="shared" si="25"/>
        <v>30</v>
      </c>
      <c r="N115" s="49">
        <f t="shared" si="1"/>
        <v>90</v>
      </c>
      <c r="O115" s="49">
        <f t="shared" si="26"/>
        <v>19</v>
      </c>
      <c r="P115" s="49">
        <f t="shared" si="27"/>
        <v>20</v>
      </c>
      <c r="Q115" s="49">
        <f t="shared" si="28"/>
        <v>95</v>
      </c>
      <c r="R115" s="49">
        <f t="shared" si="29"/>
        <v>14</v>
      </c>
      <c r="S115" s="49">
        <f t="shared" si="30"/>
        <v>15</v>
      </c>
      <c r="T115" s="49">
        <f t="shared" si="31"/>
        <v>93.3333333333333</v>
      </c>
      <c r="U115" s="49">
        <f t="shared" si="32"/>
        <v>9</v>
      </c>
      <c r="V115" s="49">
        <f t="shared" si="33"/>
        <v>10</v>
      </c>
      <c r="W115" s="49">
        <f t="shared" si="34"/>
        <v>90</v>
      </c>
      <c r="X115" s="49">
        <f t="shared" si="35"/>
        <v>23</v>
      </c>
      <c r="Y115" s="49">
        <f t="shared" si="36"/>
        <v>25</v>
      </c>
      <c r="Z115" s="49">
        <f t="shared" si="37"/>
        <v>92</v>
      </c>
      <c r="AA115" s="49">
        <f t="shared" si="38"/>
        <v>0</v>
      </c>
      <c r="AB115" s="55">
        <f t="shared" si="39"/>
        <v>0</v>
      </c>
      <c r="AC115" s="56" t="str">
        <f t="shared" si="40"/>
        <v> </v>
      </c>
      <c r="AD115" s="6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</row>
    <row r="116" ht="31.2" spans="1:52">
      <c r="A116" s="34">
        <v>106</v>
      </c>
      <c r="B116" s="30" t="s">
        <v>237</v>
      </c>
      <c r="C116" s="31" t="s">
        <v>238</v>
      </c>
      <c r="D116" s="32">
        <v>18</v>
      </c>
      <c r="E116" s="32">
        <v>10</v>
      </c>
      <c r="F116" s="32">
        <v>10</v>
      </c>
      <c r="G116" s="32">
        <v>10</v>
      </c>
      <c r="H116" s="32">
        <v>10</v>
      </c>
      <c r="I116" s="32">
        <v>9</v>
      </c>
      <c r="J116" s="32">
        <v>14</v>
      </c>
      <c r="K116" s="32">
        <v>14</v>
      </c>
      <c r="L116" s="48">
        <f t="shared" si="41"/>
        <v>28</v>
      </c>
      <c r="M116" s="49">
        <f t="shared" si="25"/>
        <v>30</v>
      </c>
      <c r="N116" s="49">
        <f t="shared" si="1"/>
        <v>93.3333333333333</v>
      </c>
      <c r="O116" s="49">
        <f t="shared" si="26"/>
        <v>19</v>
      </c>
      <c r="P116" s="49">
        <f t="shared" si="27"/>
        <v>20</v>
      </c>
      <c r="Q116" s="49">
        <f t="shared" si="28"/>
        <v>95</v>
      </c>
      <c r="R116" s="49">
        <f t="shared" si="29"/>
        <v>14</v>
      </c>
      <c r="S116" s="49">
        <f t="shared" si="30"/>
        <v>15</v>
      </c>
      <c r="T116" s="49">
        <f t="shared" si="31"/>
        <v>93.3333333333333</v>
      </c>
      <c r="U116" s="49">
        <f t="shared" si="32"/>
        <v>10</v>
      </c>
      <c r="V116" s="49">
        <f t="shared" si="33"/>
        <v>10</v>
      </c>
      <c r="W116" s="49">
        <f t="shared" si="34"/>
        <v>100</v>
      </c>
      <c r="X116" s="49">
        <f t="shared" si="35"/>
        <v>24</v>
      </c>
      <c r="Y116" s="49">
        <f t="shared" si="36"/>
        <v>25</v>
      </c>
      <c r="Z116" s="49">
        <f t="shared" si="37"/>
        <v>96</v>
      </c>
      <c r="AA116" s="49">
        <f t="shared" si="38"/>
        <v>0</v>
      </c>
      <c r="AB116" s="55">
        <f t="shared" si="39"/>
        <v>0</v>
      </c>
      <c r="AC116" s="56" t="str">
        <f t="shared" si="40"/>
        <v> </v>
      </c>
      <c r="AD116" s="6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</row>
    <row r="117" ht="31.2" spans="1:52">
      <c r="A117" s="34">
        <v>107</v>
      </c>
      <c r="B117" s="30" t="s">
        <v>239</v>
      </c>
      <c r="C117" s="31" t="s">
        <v>240</v>
      </c>
      <c r="D117" s="32">
        <v>18</v>
      </c>
      <c r="E117" s="32">
        <v>10</v>
      </c>
      <c r="F117" s="32">
        <v>10</v>
      </c>
      <c r="G117" s="32">
        <v>10</v>
      </c>
      <c r="H117" s="32">
        <v>10</v>
      </c>
      <c r="I117" s="32">
        <v>10</v>
      </c>
      <c r="J117" s="32">
        <v>14</v>
      </c>
      <c r="K117" s="32">
        <v>14</v>
      </c>
      <c r="L117" s="48">
        <f t="shared" si="41"/>
        <v>28</v>
      </c>
      <c r="M117" s="49">
        <f t="shared" si="25"/>
        <v>30</v>
      </c>
      <c r="N117" s="49">
        <f t="shared" si="1"/>
        <v>93.3333333333333</v>
      </c>
      <c r="O117" s="49">
        <f t="shared" si="26"/>
        <v>20</v>
      </c>
      <c r="P117" s="49">
        <f t="shared" si="27"/>
        <v>20</v>
      </c>
      <c r="Q117" s="49">
        <f t="shared" si="28"/>
        <v>100</v>
      </c>
      <c r="R117" s="49">
        <f t="shared" si="29"/>
        <v>14</v>
      </c>
      <c r="S117" s="49">
        <f t="shared" si="30"/>
        <v>15</v>
      </c>
      <c r="T117" s="49">
        <f t="shared" si="31"/>
        <v>93.3333333333333</v>
      </c>
      <c r="U117" s="49">
        <f t="shared" si="32"/>
        <v>10</v>
      </c>
      <c r="V117" s="49">
        <f t="shared" si="33"/>
        <v>10</v>
      </c>
      <c r="W117" s="49">
        <f t="shared" si="34"/>
        <v>100</v>
      </c>
      <c r="X117" s="49">
        <f t="shared" si="35"/>
        <v>24</v>
      </c>
      <c r="Y117" s="49">
        <f t="shared" si="36"/>
        <v>25</v>
      </c>
      <c r="Z117" s="49">
        <f t="shared" si="37"/>
        <v>96</v>
      </c>
      <c r="AA117" s="49">
        <f t="shared" si="38"/>
        <v>0</v>
      </c>
      <c r="AB117" s="55">
        <f t="shared" si="39"/>
        <v>0</v>
      </c>
      <c r="AC117" s="56" t="str">
        <f t="shared" si="40"/>
        <v> </v>
      </c>
      <c r="AD117" s="6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 ht="16.2" spans="1:52">
      <c r="A118" s="29">
        <v>108</v>
      </c>
      <c r="B118" s="30" t="s">
        <v>241</v>
      </c>
      <c r="C118" s="31" t="s">
        <v>242</v>
      </c>
      <c r="D118" s="32">
        <v>19</v>
      </c>
      <c r="E118" s="32">
        <v>9</v>
      </c>
      <c r="F118" s="32">
        <v>9</v>
      </c>
      <c r="G118" s="32">
        <v>10</v>
      </c>
      <c r="H118" s="32">
        <v>10</v>
      </c>
      <c r="I118" s="32">
        <v>10</v>
      </c>
      <c r="J118" s="32">
        <v>14</v>
      </c>
      <c r="K118" s="32">
        <v>14</v>
      </c>
      <c r="L118" s="48">
        <f t="shared" si="41"/>
        <v>28</v>
      </c>
      <c r="M118" s="49">
        <f t="shared" si="25"/>
        <v>30</v>
      </c>
      <c r="N118" s="49">
        <f t="shared" si="1"/>
        <v>93.3333333333333</v>
      </c>
      <c r="O118" s="49">
        <f t="shared" si="26"/>
        <v>20</v>
      </c>
      <c r="P118" s="49">
        <f t="shared" si="27"/>
        <v>20</v>
      </c>
      <c r="Q118" s="49">
        <f t="shared" si="28"/>
        <v>100</v>
      </c>
      <c r="R118" s="49">
        <f t="shared" si="29"/>
        <v>14</v>
      </c>
      <c r="S118" s="49">
        <f t="shared" si="30"/>
        <v>15</v>
      </c>
      <c r="T118" s="49">
        <f t="shared" si="31"/>
        <v>93.3333333333333</v>
      </c>
      <c r="U118" s="49">
        <f t="shared" si="32"/>
        <v>9</v>
      </c>
      <c r="V118" s="49">
        <f t="shared" si="33"/>
        <v>10</v>
      </c>
      <c r="W118" s="49">
        <f t="shared" si="34"/>
        <v>90</v>
      </c>
      <c r="X118" s="49">
        <f t="shared" si="35"/>
        <v>24</v>
      </c>
      <c r="Y118" s="49">
        <f t="shared" si="36"/>
        <v>25</v>
      </c>
      <c r="Z118" s="49">
        <f t="shared" si="37"/>
        <v>96</v>
      </c>
      <c r="AA118" s="49">
        <f t="shared" si="38"/>
        <v>0</v>
      </c>
      <c r="AB118" s="55">
        <f t="shared" si="39"/>
        <v>0</v>
      </c>
      <c r="AC118" s="56" t="str">
        <f t="shared" si="40"/>
        <v> </v>
      </c>
      <c r="AD118" s="6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</row>
    <row r="119" ht="16.2" spans="1:52">
      <c r="A119" s="34">
        <v>109</v>
      </c>
      <c r="B119" s="30" t="s">
        <v>243</v>
      </c>
      <c r="C119" s="31" t="s">
        <v>244</v>
      </c>
      <c r="D119" s="32">
        <v>18</v>
      </c>
      <c r="E119" s="32">
        <v>9</v>
      </c>
      <c r="F119" s="32">
        <v>9</v>
      </c>
      <c r="G119" s="32">
        <v>10</v>
      </c>
      <c r="H119" s="32">
        <v>10</v>
      </c>
      <c r="I119" s="32">
        <v>10</v>
      </c>
      <c r="J119" s="32">
        <v>14</v>
      </c>
      <c r="K119" s="32">
        <v>15</v>
      </c>
      <c r="L119" s="48">
        <f t="shared" si="41"/>
        <v>27</v>
      </c>
      <c r="M119" s="49">
        <f t="shared" si="25"/>
        <v>30</v>
      </c>
      <c r="N119" s="49">
        <f t="shared" si="1"/>
        <v>90</v>
      </c>
      <c r="O119" s="49">
        <f t="shared" si="26"/>
        <v>20</v>
      </c>
      <c r="P119" s="49">
        <f t="shared" si="27"/>
        <v>20</v>
      </c>
      <c r="Q119" s="49">
        <f t="shared" si="28"/>
        <v>100</v>
      </c>
      <c r="R119" s="49">
        <f t="shared" si="29"/>
        <v>14</v>
      </c>
      <c r="S119" s="49">
        <f t="shared" si="30"/>
        <v>15</v>
      </c>
      <c r="T119" s="49">
        <f t="shared" si="31"/>
        <v>93.3333333333333</v>
      </c>
      <c r="U119" s="49">
        <f t="shared" si="32"/>
        <v>9</v>
      </c>
      <c r="V119" s="49">
        <f t="shared" si="33"/>
        <v>10</v>
      </c>
      <c r="W119" s="49">
        <f t="shared" si="34"/>
        <v>90</v>
      </c>
      <c r="X119" s="49">
        <f t="shared" si="35"/>
        <v>25</v>
      </c>
      <c r="Y119" s="49">
        <f t="shared" si="36"/>
        <v>25</v>
      </c>
      <c r="Z119" s="49">
        <f t="shared" si="37"/>
        <v>100</v>
      </c>
      <c r="AA119" s="49">
        <f t="shared" si="38"/>
        <v>0</v>
      </c>
      <c r="AB119" s="55">
        <f t="shared" si="39"/>
        <v>0</v>
      </c>
      <c r="AC119" s="56" t="str">
        <f t="shared" si="40"/>
        <v> </v>
      </c>
      <c r="AD119" s="6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</row>
    <row r="120" ht="16.2" spans="1:52">
      <c r="A120" s="34">
        <v>110</v>
      </c>
      <c r="B120" s="30" t="s">
        <v>245</v>
      </c>
      <c r="C120" s="31" t="s">
        <v>246</v>
      </c>
      <c r="D120" s="32">
        <v>19</v>
      </c>
      <c r="E120" s="32">
        <v>9</v>
      </c>
      <c r="F120" s="32">
        <v>9</v>
      </c>
      <c r="G120" s="32">
        <v>10</v>
      </c>
      <c r="H120" s="32">
        <v>10</v>
      </c>
      <c r="I120" s="32">
        <v>9</v>
      </c>
      <c r="J120" s="32">
        <v>14</v>
      </c>
      <c r="K120" s="32">
        <v>14</v>
      </c>
      <c r="L120" s="48">
        <f t="shared" si="41"/>
        <v>28</v>
      </c>
      <c r="M120" s="49">
        <f t="shared" si="25"/>
        <v>30</v>
      </c>
      <c r="N120" s="49">
        <f t="shared" si="1"/>
        <v>93.3333333333333</v>
      </c>
      <c r="O120" s="49">
        <f t="shared" si="26"/>
        <v>19</v>
      </c>
      <c r="P120" s="49">
        <f t="shared" si="27"/>
        <v>20</v>
      </c>
      <c r="Q120" s="49">
        <f t="shared" si="28"/>
        <v>95</v>
      </c>
      <c r="R120" s="49">
        <f t="shared" si="29"/>
        <v>14</v>
      </c>
      <c r="S120" s="49">
        <f t="shared" si="30"/>
        <v>15</v>
      </c>
      <c r="T120" s="49">
        <f t="shared" si="31"/>
        <v>93.3333333333333</v>
      </c>
      <c r="U120" s="49">
        <f t="shared" si="32"/>
        <v>9</v>
      </c>
      <c r="V120" s="49">
        <f t="shared" si="33"/>
        <v>10</v>
      </c>
      <c r="W120" s="49">
        <f t="shared" si="34"/>
        <v>90</v>
      </c>
      <c r="X120" s="49">
        <f t="shared" si="35"/>
        <v>24</v>
      </c>
      <c r="Y120" s="49">
        <f t="shared" si="36"/>
        <v>25</v>
      </c>
      <c r="Z120" s="49">
        <f t="shared" si="37"/>
        <v>96</v>
      </c>
      <c r="AA120" s="49">
        <f t="shared" si="38"/>
        <v>0</v>
      </c>
      <c r="AB120" s="55">
        <f t="shared" si="39"/>
        <v>0</v>
      </c>
      <c r="AC120" s="56" t="str">
        <f t="shared" si="40"/>
        <v> </v>
      </c>
      <c r="AD120" s="6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</row>
    <row r="121" ht="16.2" spans="1:52">
      <c r="A121" s="29">
        <v>111</v>
      </c>
      <c r="B121" s="30" t="s">
        <v>247</v>
      </c>
      <c r="C121" s="31" t="s">
        <v>248</v>
      </c>
      <c r="D121" s="32">
        <v>20</v>
      </c>
      <c r="E121" s="32">
        <v>9</v>
      </c>
      <c r="F121" s="32">
        <v>10</v>
      </c>
      <c r="G121" s="32">
        <v>10</v>
      </c>
      <c r="H121" s="32">
        <v>10</v>
      </c>
      <c r="I121" s="32">
        <v>10</v>
      </c>
      <c r="J121" s="32">
        <v>14</v>
      </c>
      <c r="K121" s="32">
        <v>15</v>
      </c>
      <c r="L121" s="48">
        <f t="shared" si="41"/>
        <v>29</v>
      </c>
      <c r="M121" s="49">
        <f t="shared" si="25"/>
        <v>30</v>
      </c>
      <c r="N121" s="49">
        <f t="shared" si="1"/>
        <v>96.6666666666667</v>
      </c>
      <c r="O121" s="49">
        <f t="shared" si="26"/>
        <v>20</v>
      </c>
      <c r="P121" s="49">
        <f t="shared" si="27"/>
        <v>20</v>
      </c>
      <c r="Q121" s="49">
        <f t="shared" si="28"/>
        <v>100</v>
      </c>
      <c r="R121" s="49">
        <f t="shared" si="29"/>
        <v>14</v>
      </c>
      <c r="S121" s="49">
        <f t="shared" si="30"/>
        <v>15</v>
      </c>
      <c r="T121" s="49">
        <f t="shared" si="31"/>
        <v>93.3333333333333</v>
      </c>
      <c r="U121" s="49">
        <f t="shared" si="32"/>
        <v>10</v>
      </c>
      <c r="V121" s="49">
        <f t="shared" si="33"/>
        <v>10</v>
      </c>
      <c r="W121" s="49">
        <f t="shared" si="34"/>
        <v>100</v>
      </c>
      <c r="X121" s="49">
        <f t="shared" si="35"/>
        <v>25</v>
      </c>
      <c r="Y121" s="49">
        <f t="shared" si="36"/>
        <v>25</v>
      </c>
      <c r="Z121" s="49">
        <f t="shared" si="37"/>
        <v>100</v>
      </c>
      <c r="AA121" s="49">
        <f t="shared" si="38"/>
        <v>0</v>
      </c>
      <c r="AB121" s="55">
        <f t="shared" si="39"/>
        <v>0</v>
      </c>
      <c r="AC121" s="56" t="str">
        <f t="shared" si="40"/>
        <v> </v>
      </c>
      <c r="AD121" s="6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</row>
    <row r="122" ht="16.2" spans="1:52">
      <c r="A122" s="34">
        <v>112</v>
      </c>
      <c r="B122" s="30" t="s">
        <v>249</v>
      </c>
      <c r="C122" s="31" t="s">
        <v>250</v>
      </c>
      <c r="D122" s="32">
        <v>19</v>
      </c>
      <c r="E122" s="32">
        <v>9</v>
      </c>
      <c r="F122" s="32">
        <v>9</v>
      </c>
      <c r="G122" s="32">
        <v>10</v>
      </c>
      <c r="H122" s="32">
        <v>9</v>
      </c>
      <c r="I122" s="32">
        <v>10</v>
      </c>
      <c r="J122" s="32">
        <v>14</v>
      </c>
      <c r="K122" s="32">
        <v>13</v>
      </c>
      <c r="L122" s="48">
        <f t="shared" si="41"/>
        <v>28</v>
      </c>
      <c r="M122" s="49">
        <f t="shared" si="25"/>
        <v>30</v>
      </c>
      <c r="N122" s="49">
        <f t="shared" si="1"/>
        <v>93.3333333333333</v>
      </c>
      <c r="O122" s="49">
        <f t="shared" si="26"/>
        <v>19</v>
      </c>
      <c r="P122" s="49">
        <f t="shared" si="27"/>
        <v>20</v>
      </c>
      <c r="Q122" s="49">
        <f t="shared" si="28"/>
        <v>95</v>
      </c>
      <c r="R122" s="49">
        <f t="shared" si="29"/>
        <v>14</v>
      </c>
      <c r="S122" s="49">
        <f t="shared" si="30"/>
        <v>15</v>
      </c>
      <c r="T122" s="49">
        <f t="shared" si="31"/>
        <v>93.3333333333333</v>
      </c>
      <c r="U122" s="49">
        <f t="shared" si="32"/>
        <v>9</v>
      </c>
      <c r="V122" s="49">
        <f t="shared" si="33"/>
        <v>10</v>
      </c>
      <c r="W122" s="49">
        <f t="shared" si="34"/>
        <v>90</v>
      </c>
      <c r="X122" s="49">
        <f t="shared" si="35"/>
        <v>23</v>
      </c>
      <c r="Y122" s="49">
        <f t="shared" si="36"/>
        <v>25</v>
      </c>
      <c r="Z122" s="49">
        <f t="shared" si="37"/>
        <v>92</v>
      </c>
      <c r="AA122" s="49">
        <f t="shared" si="38"/>
        <v>0</v>
      </c>
      <c r="AB122" s="55">
        <f t="shared" si="39"/>
        <v>0</v>
      </c>
      <c r="AC122" s="56" t="str">
        <f t="shared" si="40"/>
        <v> </v>
      </c>
      <c r="AD122" s="6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</row>
    <row r="123" ht="16.2" spans="1:52">
      <c r="A123" s="34">
        <v>113</v>
      </c>
      <c r="B123" s="30" t="s">
        <v>251</v>
      </c>
      <c r="C123" s="31" t="s">
        <v>252</v>
      </c>
      <c r="D123" s="32">
        <v>17</v>
      </c>
      <c r="E123" s="32">
        <v>9</v>
      </c>
      <c r="F123" s="32">
        <v>9</v>
      </c>
      <c r="G123" s="32">
        <v>10</v>
      </c>
      <c r="H123" s="32">
        <v>10</v>
      </c>
      <c r="I123" s="32">
        <v>9</v>
      </c>
      <c r="J123" s="32">
        <v>13</v>
      </c>
      <c r="K123" s="32">
        <v>13</v>
      </c>
      <c r="L123" s="48">
        <f t="shared" si="41"/>
        <v>26</v>
      </c>
      <c r="M123" s="49">
        <f t="shared" si="25"/>
        <v>30</v>
      </c>
      <c r="N123" s="49">
        <f t="shared" si="1"/>
        <v>86.6666666666667</v>
      </c>
      <c r="O123" s="49">
        <f t="shared" si="26"/>
        <v>19</v>
      </c>
      <c r="P123" s="49">
        <f t="shared" si="27"/>
        <v>20</v>
      </c>
      <c r="Q123" s="49">
        <f t="shared" si="28"/>
        <v>95</v>
      </c>
      <c r="R123" s="49">
        <f t="shared" si="29"/>
        <v>13</v>
      </c>
      <c r="S123" s="49">
        <f t="shared" si="30"/>
        <v>15</v>
      </c>
      <c r="T123" s="49">
        <f t="shared" si="31"/>
        <v>86.6666666666667</v>
      </c>
      <c r="U123" s="49">
        <f t="shared" si="32"/>
        <v>9</v>
      </c>
      <c r="V123" s="49">
        <f t="shared" si="33"/>
        <v>10</v>
      </c>
      <c r="W123" s="49">
        <f t="shared" si="34"/>
        <v>90</v>
      </c>
      <c r="X123" s="49">
        <f t="shared" si="35"/>
        <v>23</v>
      </c>
      <c r="Y123" s="49">
        <f t="shared" si="36"/>
        <v>25</v>
      </c>
      <c r="Z123" s="49">
        <f t="shared" si="37"/>
        <v>92</v>
      </c>
      <c r="AA123" s="49">
        <f t="shared" si="38"/>
        <v>0</v>
      </c>
      <c r="AB123" s="55">
        <f t="shared" si="39"/>
        <v>0</v>
      </c>
      <c r="AC123" s="56" t="str">
        <f t="shared" si="40"/>
        <v> </v>
      </c>
      <c r="AD123" s="6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</row>
    <row r="124" ht="16.2" spans="1:52">
      <c r="A124" s="29">
        <v>114</v>
      </c>
      <c r="B124" s="30" t="s">
        <v>253</v>
      </c>
      <c r="C124" s="31" t="s">
        <v>254</v>
      </c>
      <c r="D124" s="32">
        <v>18</v>
      </c>
      <c r="E124" s="32">
        <v>10</v>
      </c>
      <c r="F124" s="32">
        <v>10</v>
      </c>
      <c r="G124" s="32">
        <v>10</v>
      </c>
      <c r="H124" s="32">
        <v>10</v>
      </c>
      <c r="I124" s="32">
        <v>10</v>
      </c>
      <c r="J124" s="32">
        <v>14</v>
      </c>
      <c r="K124" s="32">
        <v>14</v>
      </c>
      <c r="L124" s="48">
        <f t="shared" si="41"/>
        <v>28</v>
      </c>
      <c r="M124" s="49">
        <f t="shared" si="25"/>
        <v>30</v>
      </c>
      <c r="N124" s="49">
        <f t="shared" si="1"/>
        <v>93.3333333333333</v>
      </c>
      <c r="O124" s="49">
        <f t="shared" si="26"/>
        <v>20</v>
      </c>
      <c r="P124" s="49">
        <f t="shared" si="27"/>
        <v>20</v>
      </c>
      <c r="Q124" s="49">
        <f t="shared" si="28"/>
        <v>100</v>
      </c>
      <c r="R124" s="49">
        <f t="shared" si="29"/>
        <v>14</v>
      </c>
      <c r="S124" s="49">
        <f t="shared" si="30"/>
        <v>15</v>
      </c>
      <c r="T124" s="49">
        <f t="shared" si="31"/>
        <v>93.3333333333333</v>
      </c>
      <c r="U124" s="49">
        <f t="shared" si="32"/>
        <v>10</v>
      </c>
      <c r="V124" s="49">
        <f t="shared" si="33"/>
        <v>10</v>
      </c>
      <c r="W124" s="49">
        <f t="shared" si="34"/>
        <v>100</v>
      </c>
      <c r="X124" s="49">
        <f t="shared" si="35"/>
        <v>24</v>
      </c>
      <c r="Y124" s="49">
        <f t="shared" si="36"/>
        <v>25</v>
      </c>
      <c r="Z124" s="49">
        <f t="shared" si="37"/>
        <v>96</v>
      </c>
      <c r="AA124" s="49">
        <f t="shared" si="38"/>
        <v>0</v>
      </c>
      <c r="AB124" s="55">
        <f t="shared" si="39"/>
        <v>0</v>
      </c>
      <c r="AC124" s="56" t="str">
        <f t="shared" si="40"/>
        <v> </v>
      </c>
      <c r="AD124" s="6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 ht="16.2" spans="1:52">
      <c r="A125" s="34">
        <v>115</v>
      </c>
      <c r="B125" s="30" t="s">
        <v>255</v>
      </c>
      <c r="C125" s="31" t="s">
        <v>254</v>
      </c>
      <c r="D125" s="32">
        <v>18</v>
      </c>
      <c r="E125" s="32">
        <v>10</v>
      </c>
      <c r="F125" s="32">
        <v>10</v>
      </c>
      <c r="G125" s="32">
        <v>10</v>
      </c>
      <c r="H125" s="32">
        <v>10</v>
      </c>
      <c r="I125" s="32">
        <v>10</v>
      </c>
      <c r="J125" s="32">
        <v>14</v>
      </c>
      <c r="K125" s="32">
        <v>15</v>
      </c>
      <c r="L125" s="48">
        <f t="shared" si="41"/>
        <v>28</v>
      </c>
      <c r="M125" s="49">
        <f t="shared" si="25"/>
        <v>30</v>
      </c>
      <c r="N125" s="49">
        <f t="shared" si="1"/>
        <v>93.3333333333333</v>
      </c>
      <c r="O125" s="49">
        <f t="shared" si="26"/>
        <v>20</v>
      </c>
      <c r="P125" s="49">
        <f t="shared" si="27"/>
        <v>20</v>
      </c>
      <c r="Q125" s="49">
        <f t="shared" si="28"/>
        <v>100</v>
      </c>
      <c r="R125" s="49">
        <f t="shared" si="29"/>
        <v>14</v>
      </c>
      <c r="S125" s="49">
        <f t="shared" si="30"/>
        <v>15</v>
      </c>
      <c r="T125" s="49">
        <f t="shared" si="31"/>
        <v>93.3333333333333</v>
      </c>
      <c r="U125" s="49">
        <f t="shared" si="32"/>
        <v>10</v>
      </c>
      <c r="V125" s="49">
        <f t="shared" si="33"/>
        <v>10</v>
      </c>
      <c r="W125" s="49">
        <f t="shared" si="34"/>
        <v>100</v>
      </c>
      <c r="X125" s="49">
        <f t="shared" si="35"/>
        <v>25</v>
      </c>
      <c r="Y125" s="49">
        <f t="shared" si="36"/>
        <v>25</v>
      </c>
      <c r="Z125" s="49">
        <f t="shared" si="37"/>
        <v>100</v>
      </c>
      <c r="AA125" s="49">
        <f t="shared" si="38"/>
        <v>0</v>
      </c>
      <c r="AB125" s="55">
        <f t="shared" si="39"/>
        <v>0</v>
      </c>
      <c r="AC125" s="56"/>
      <c r="AD125" s="6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 ht="16.2" spans="1:52">
      <c r="A126" s="34">
        <v>116</v>
      </c>
      <c r="B126" s="30" t="s">
        <v>256</v>
      </c>
      <c r="C126" s="31" t="s">
        <v>257</v>
      </c>
      <c r="D126" s="32">
        <v>20</v>
      </c>
      <c r="E126" s="32">
        <v>9</v>
      </c>
      <c r="F126" s="32">
        <v>10</v>
      </c>
      <c r="G126" s="32">
        <v>10</v>
      </c>
      <c r="H126" s="32">
        <v>10</v>
      </c>
      <c r="I126" s="32">
        <v>10</v>
      </c>
      <c r="J126" s="32">
        <v>14</v>
      </c>
      <c r="K126" s="32">
        <v>15</v>
      </c>
      <c r="L126" s="48">
        <f t="shared" si="41"/>
        <v>29</v>
      </c>
      <c r="M126" s="49">
        <f t="shared" si="25"/>
        <v>30</v>
      </c>
      <c r="N126" s="49">
        <f t="shared" si="1"/>
        <v>96.6666666666667</v>
      </c>
      <c r="O126" s="49">
        <f t="shared" si="26"/>
        <v>20</v>
      </c>
      <c r="P126" s="49">
        <f t="shared" si="27"/>
        <v>20</v>
      </c>
      <c r="Q126" s="49">
        <f t="shared" si="28"/>
        <v>100</v>
      </c>
      <c r="R126" s="49">
        <f t="shared" si="29"/>
        <v>14</v>
      </c>
      <c r="S126" s="49">
        <f t="shared" si="30"/>
        <v>15</v>
      </c>
      <c r="T126" s="49">
        <f t="shared" si="31"/>
        <v>93.3333333333333</v>
      </c>
      <c r="U126" s="49">
        <f t="shared" si="32"/>
        <v>10</v>
      </c>
      <c r="V126" s="49">
        <f t="shared" si="33"/>
        <v>10</v>
      </c>
      <c r="W126" s="49">
        <f t="shared" si="34"/>
        <v>100</v>
      </c>
      <c r="X126" s="49">
        <f t="shared" si="35"/>
        <v>25</v>
      </c>
      <c r="Y126" s="49">
        <f t="shared" si="36"/>
        <v>25</v>
      </c>
      <c r="Z126" s="49">
        <f t="shared" si="37"/>
        <v>100</v>
      </c>
      <c r="AA126" s="49">
        <f t="shared" si="38"/>
        <v>0</v>
      </c>
      <c r="AB126" s="55">
        <f t="shared" si="39"/>
        <v>0</v>
      </c>
      <c r="AC126" s="56"/>
      <c r="AD126" s="6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</row>
    <row r="127" ht="16.2" spans="1:52">
      <c r="A127" s="29">
        <v>117</v>
      </c>
      <c r="B127" s="30" t="s">
        <v>258</v>
      </c>
      <c r="C127" s="31" t="s">
        <v>254</v>
      </c>
      <c r="D127" s="32">
        <v>20</v>
      </c>
      <c r="E127" s="32">
        <v>9</v>
      </c>
      <c r="F127" s="32">
        <v>10</v>
      </c>
      <c r="G127" s="32">
        <v>10</v>
      </c>
      <c r="H127" s="32">
        <v>10</v>
      </c>
      <c r="I127" s="32">
        <v>10</v>
      </c>
      <c r="J127" s="32">
        <v>14</v>
      </c>
      <c r="K127" s="32">
        <v>14</v>
      </c>
      <c r="L127" s="48">
        <f t="shared" si="41"/>
        <v>29</v>
      </c>
      <c r="M127" s="49">
        <f t="shared" si="25"/>
        <v>30</v>
      </c>
      <c r="N127" s="49">
        <f t="shared" si="1"/>
        <v>96.6666666666667</v>
      </c>
      <c r="O127" s="49">
        <f t="shared" si="26"/>
        <v>20</v>
      </c>
      <c r="P127" s="49">
        <f t="shared" si="27"/>
        <v>20</v>
      </c>
      <c r="Q127" s="49">
        <f t="shared" si="28"/>
        <v>100</v>
      </c>
      <c r="R127" s="49">
        <f t="shared" si="29"/>
        <v>14</v>
      </c>
      <c r="S127" s="49">
        <f t="shared" si="30"/>
        <v>15</v>
      </c>
      <c r="T127" s="49">
        <f t="shared" si="31"/>
        <v>93.3333333333333</v>
      </c>
      <c r="U127" s="49">
        <f t="shared" si="32"/>
        <v>10</v>
      </c>
      <c r="V127" s="49">
        <f t="shared" si="33"/>
        <v>10</v>
      </c>
      <c r="W127" s="49">
        <f t="shared" si="34"/>
        <v>100</v>
      </c>
      <c r="X127" s="49">
        <f t="shared" si="35"/>
        <v>24</v>
      </c>
      <c r="Y127" s="49">
        <f t="shared" si="36"/>
        <v>25</v>
      </c>
      <c r="Z127" s="49">
        <f t="shared" si="37"/>
        <v>96</v>
      </c>
      <c r="AA127" s="49">
        <f t="shared" si="38"/>
        <v>0</v>
      </c>
      <c r="AB127" s="55">
        <f t="shared" si="39"/>
        <v>0</v>
      </c>
      <c r="AC127" s="56"/>
      <c r="AD127" s="6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 ht="16.2" spans="1:52">
      <c r="A128" s="34">
        <v>118</v>
      </c>
      <c r="B128" s="30" t="s">
        <v>259</v>
      </c>
      <c r="C128" s="31" t="s">
        <v>260</v>
      </c>
      <c r="D128" s="32">
        <v>18</v>
      </c>
      <c r="E128" s="32">
        <v>10</v>
      </c>
      <c r="F128" s="32">
        <v>10</v>
      </c>
      <c r="G128" s="32">
        <v>10</v>
      </c>
      <c r="H128" s="32">
        <v>10</v>
      </c>
      <c r="I128" s="32">
        <v>10</v>
      </c>
      <c r="J128" s="32">
        <v>14</v>
      </c>
      <c r="K128" s="32">
        <v>15</v>
      </c>
      <c r="L128" s="48">
        <f t="shared" si="41"/>
        <v>28</v>
      </c>
      <c r="M128" s="49">
        <f t="shared" si="25"/>
        <v>30</v>
      </c>
      <c r="N128" s="49">
        <f t="shared" si="1"/>
        <v>93.3333333333333</v>
      </c>
      <c r="O128" s="49">
        <f t="shared" si="26"/>
        <v>20</v>
      </c>
      <c r="P128" s="49">
        <f t="shared" si="27"/>
        <v>20</v>
      </c>
      <c r="Q128" s="49">
        <f t="shared" si="28"/>
        <v>100</v>
      </c>
      <c r="R128" s="49">
        <f t="shared" si="29"/>
        <v>14</v>
      </c>
      <c r="S128" s="49">
        <f t="shared" si="30"/>
        <v>15</v>
      </c>
      <c r="T128" s="49">
        <f t="shared" si="31"/>
        <v>93.3333333333333</v>
      </c>
      <c r="U128" s="49">
        <f t="shared" si="32"/>
        <v>10</v>
      </c>
      <c r="V128" s="49">
        <f t="shared" si="33"/>
        <v>10</v>
      </c>
      <c r="W128" s="49">
        <f t="shared" si="34"/>
        <v>100</v>
      </c>
      <c r="X128" s="49">
        <f t="shared" si="35"/>
        <v>25</v>
      </c>
      <c r="Y128" s="49">
        <f t="shared" si="36"/>
        <v>25</v>
      </c>
      <c r="Z128" s="49">
        <f t="shared" si="37"/>
        <v>100</v>
      </c>
      <c r="AA128" s="49">
        <f t="shared" si="38"/>
        <v>0</v>
      </c>
      <c r="AB128" s="55">
        <f t="shared" si="39"/>
        <v>0</v>
      </c>
      <c r="AC128" s="56"/>
      <c r="AD128" s="6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 ht="16.2" spans="1:52">
      <c r="A129" s="34">
        <v>119</v>
      </c>
      <c r="B129" s="30" t="s">
        <v>261</v>
      </c>
      <c r="C129" s="36" t="s">
        <v>262</v>
      </c>
      <c r="D129" s="32">
        <v>14</v>
      </c>
      <c r="E129" s="32">
        <v>10</v>
      </c>
      <c r="F129" s="32">
        <v>10</v>
      </c>
      <c r="G129" s="32">
        <v>10</v>
      </c>
      <c r="H129" s="32">
        <v>9</v>
      </c>
      <c r="I129" s="32">
        <v>10</v>
      </c>
      <c r="J129" s="32">
        <v>11</v>
      </c>
      <c r="K129" s="32">
        <v>13</v>
      </c>
      <c r="L129" s="48">
        <f t="shared" si="41"/>
        <v>24</v>
      </c>
      <c r="M129" s="49">
        <f t="shared" si="25"/>
        <v>30</v>
      </c>
      <c r="N129" s="49">
        <f t="shared" si="1"/>
        <v>80</v>
      </c>
      <c r="O129" s="49">
        <f t="shared" si="26"/>
        <v>19</v>
      </c>
      <c r="P129" s="49">
        <f t="shared" si="27"/>
        <v>20</v>
      </c>
      <c r="Q129" s="49">
        <f t="shared" si="28"/>
        <v>95</v>
      </c>
      <c r="R129" s="49">
        <f t="shared" si="29"/>
        <v>11</v>
      </c>
      <c r="S129" s="49">
        <f t="shared" si="30"/>
        <v>15</v>
      </c>
      <c r="T129" s="49">
        <f t="shared" si="31"/>
        <v>73.3333333333333</v>
      </c>
      <c r="U129" s="49">
        <f t="shared" si="32"/>
        <v>10</v>
      </c>
      <c r="V129" s="49">
        <f t="shared" si="33"/>
        <v>10</v>
      </c>
      <c r="W129" s="49">
        <f t="shared" si="34"/>
        <v>100</v>
      </c>
      <c r="X129" s="49">
        <f t="shared" si="35"/>
        <v>23</v>
      </c>
      <c r="Y129" s="49">
        <f t="shared" si="36"/>
        <v>25</v>
      </c>
      <c r="Z129" s="49">
        <f t="shared" si="37"/>
        <v>92</v>
      </c>
      <c r="AA129" s="49">
        <f t="shared" si="38"/>
        <v>0</v>
      </c>
      <c r="AB129" s="55">
        <f t="shared" si="39"/>
        <v>0</v>
      </c>
      <c r="AC129" s="56"/>
      <c r="AD129" s="6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</row>
    <row r="130" ht="16.2" spans="1:52">
      <c r="A130" s="29">
        <v>120</v>
      </c>
      <c r="B130" s="30" t="s">
        <v>263</v>
      </c>
      <c r="C130" s="31" t="s">
        <v>264</v>
      </c>
      <c r="D130" s="32">
        <v>19</v>
      </c>
      <c r="E130" s="32">
        <v>9</v>
      </c>
      <c r="F130" s="32">
        <v>9</v>
      </c>
      <c r="G130" s="32">
        <v>10</v>
      </c>
      <c r="H130" s="32">
        <v>9</v>
      </c>
      <c r="I130" s="32">
        <v>10</v>
      </c>
      <c r="J130" s="32">
        <v>14</v>
      </c>
      <c r="K130" s="32">
        <v>13</v>
      </c>
      <c r="L130" s="48">
        <f t="shared" si="41"/>
        <v>28</v>
      </c>
      <c r="M130" s="49">
        <f t="shared" si="25"/>
        <v>30</v>
      </c>
      <c r="N130" s="49">
        <f t="shared" si="1"/>
        <v>93.3333333333333</v>
      </c>
      <c r="O130" s="49">
        <f t="shared" si="26"/>
        <v>19</v>
      </c>
      <c r="P130" s="49">
        <f t="shared" si="27"/>
        <v>20</v>
      </c>
      <c r="Q130" s="49">
        <f t="shared" si="28"/>
        <v>95</v>
      </c>
      <c r="R130" s="49">
        <f t="shared" si="29"/>
        <v>14</v>
      </c>
      <c r="S130" s="49">
        <f t="shared" si="30"/>
        <v>15</v>
      </c>
      <c r="T130" s="49">
        <f t="shared" si="31"/>
        <v>93.3333333333333</v>
      </c>
      <c r="U130" s="49">
        <f t="shared" si="32"/>
        <v>9</v>
      </c>
      <c r="V130" s="49">
        <f t="shared" si="33"/>
        <v>10</v>
      </c>
      <c r="W130" s="49">
        <f t="shared" si="34"/>
        <v>90</v>
      </c>
      <c r="X130" s="49">
        <f t="shared" si="35"/>
        <v>23</v>
      </c>
      <c r="Y130" s="49">
        <f t="shared" si="36"/>
        <v>25</v>
      </c>
      <c r="Z130" s="49">
        <f t="shared" si="37"/>
        <v>92</v>
      </c>
      <c r="AA130" s="49">
        <f t="shared" si="38"/>
        <v>0</v>
      </c>
      <c r="AB130" s="55">
        <f t="shared" si="39"/>
        <v>0</v>
      </c>
      <c r="AC130" s="56"/>
      <c r="AD130" s="6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 ht="16.2" spans="1:52">
      <c r="A131" s="34">
        <v>121</v>
      </c>
      <c r="B131" s="30" t="s">
        <v>265</v>
      </c>
      <c r="C131" s="31" t="s">
        <v>266</v>
      </c>
      <c r="D131" s="32">
        <v>19</v>
      </c>
      <c r="E131" s="32">
        <v>9</v>
      </c>
      <c r="F131" s="32">
        <v>9</v>
      </c>
      <c r="G131" s="32">
        <v>10</v>
      </c>
      <c r="H131" s="32">
        <v>10</v>
      </c>
      <c r="I131" s="32">
        <v>10</v>
      </c>
      <c r="J131" s="32">
        <v>14</v>
      </c>
      <c r="K131" s="32">
        <v>14</v>
      </c>
      <c r="L131" s="48">
        <f t="shared" si="41"/>
        <v>28</v>
      </c>
      <c r="M131" s="49">
        <f t="shared" si="25"/>
        <v>30</v>
      </c>
      <c r="N131" s="49">
        <f t="shared" si="1"/>
        <v>93.3333333333333</v>
      </c>
      <c r="O131" s="49">
        <f t="shared" si="26"/>
        <v>20</v>
      </c>
      <c r="P131" s="49">
        <f t="shared" si="27"/>
        <v>20</v>
      </c>
      <c r="Q131" s="49">
        <f t="shared" si="28"/>
        <v>100</v>
      </c>
      <c r="R131" s="49">
        <f t="shared" si="29"/>
        <v>14</v>
      </c>
      <c r="S131" s="49">
        <f t="shared" si="30"/>
        <v>15</v>
      </c>
      <c r="T131" s="49">
        <f t="shared" si="31"/>
        <v>93.3333333333333</v>
      </c>
      <c r="U131" s="49">
        <f t="shared" si="32"/>
        <v>9</v>
      </c>
      <c r="V131" s="49">
        <f t="shared" si="33"/>
        <v>10</v>
      </c>
      <c r="W131" s="49">
        <f t="shared" si="34"/>
        <v>90</v>
      </c>
      <c r="X131" s="49">
        <f t="shared" si="35"/>
        <v>24</v>
      </c>
      <c r="Y131" s="49">
        <f t="shared" si="36"/>
        <v>25</v>
      </c>
      <c r="Z131" s="49">
        <f t="shared" si="37"/>
        <v>96</v>
      </c>
      <c r="AA131" s="49">
        <f t="shared" si="38"/>
        <v>0</v>
      </c>
      <c r="AB131" s="55">
        <f t="shared" si="39"/>
        <v>0</v>
      </c>
      <c r="AC131" s="56"/>
      <c r="AD131" s="6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 ht="16.2" spans="1:52">
      <c r="A132" s="34">
        <v>122</v>
      </c>
      <c r="B132" s="30" t="s">
        <v>267</v>
      </c>
      <c r="C132" s="31" t="s">
        <v>266</v>
      </c>
      <c r="D132" s="32">
        <v>19</v>
      </c>
      <c r="E132" s="32">
        <v>9</v>
      </c>
      <c r="F132" s="32">
        <v>9</v>
      </c>
      <c r="G132" s="32">
        <v>10</v>
      </c>
      <c r="H132" s="32">
        <v>10</v>
      </c>
      <c r="I132" s="32">
        <v>10</v>
      </c>
      <c r="J132" s="32">
        <v>14</v>
      </c>
      <c r="K132" s="32">
        <v>14</v>
      </c>
      <c r="L132" s="48">
        <f t="shared" si="41"/>
        <v>28</v>
      </c>
      <c r="M132" s="49">
        <f t="shared" si="25"/>
        <v>30</v>
      </c>
      <c r="N132" s="49">
        <f t="shared" si="1"/>
        <v>93.3333333333333</v>
      </c>
      <c r="O132" s="49">
        <f t="shared" si="26"/>
        <v>20</v>
      </c>
      <c r="P132" s="49">
        <f t="shared" si="27"/>
        <v>20</v>
      </c>
      <c r="Q132" s="49">
        <f t="shared" si="28"/>
        <v>100</v>
      </c>
      <c r="R132" s="49">
        <f t="shared" si="29"/>
        <v>14</v>
      </c>
      <c r="S132" s="49">
        <f t="shared" si="30"/>
        <v>15</v>
      </c>
      <c r="T132" s="49">
        <f t="shared" si="31"/>
        <v>93.3333333333333</v>
      </c>
      <c r="U132" s="49">
        <f t="shared" si="32"/>
        <v>9</v>
      </c>
      <c r="V132" s="49">
        <f t="shared" si="33"/>
        <v>10</v>
      </c>
      <c r="W132" s="49">
        <f t="shared" si="34"/>
        <v>90</v>
      </c>
      <c r="X132" s="49">
        <f t="shared" si="35"/>
        <v>24</v>
      </c>
      <c r="Y132" s="49">
        <f t="shared" si="36"/>
        <v>25</v>
      </c>
      <c r="Z132" s="49">
        <f t="shared" si="37"/>
        <v>96</v>
      </c>
      <c r="AA132" s="49">
        <f t="shared" si="38"/>
        <v>0</v>
      </c>
      <c r="AB132" s="55">
        <f t="shared" si="39"/>
        <v>0</v>
      </c>
      <c r="AC132" s="56"/>
      <c r="AD132" s="6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 ht="16.2" spans="1:52">
      <c r="A133" s="29">
        <v>123</v>
      </c>
      <c r="B133" s="30" t="s">
        <v>268</v>
      </c>
      <c r="C133" s="31" t="s">
        <v>269</v>
      </c>
      <c r="D133" s="32">
        <v>14</v>
      </c>
      <c r="E133" s="32">
        <v>10</v>
      </c>
      <c r="F133" s="32">
        <v>10</v>
      </c>
      <c r="G133" s="32">
        <v>10</v>
      </c>
      <c r="H133" s="32">
        <v>10</v>
      </c>
      <c r="I133" s="32">
        <v>9</v>
      </c>
      <c r="J133" s="32">
        <v>13</v>
      </c>
      <c r="K133" s="32">
        <v>13</v>
      </c>
      <c r="L133" s="48">
        <f t="shared" si="41"/>
        <v>24</v>
      </c>
      <c r="M133" s="49">
        <f t="shared" si="25"/>
        <v>30</v>
      </c>
      <c r="N133" s="49">
        <f t="shared" si="1"/>
        <v>80</v>
      </c>
      <c r="O133" s="49">
        <f t="shared" si="26"/>
        <v>19</v>
      </c>
      <c r="P133" s="49">
        <f t="shared" si="27"/>
        <v>20</v>
      </c>
      <c r="Q133" s="49">
        <f t="shared" si="28"/>
        <v>95</v>
      </c>
      <c r="R133" s="49">
        <f t="shared" si="29"/>
        <v>13</v>
      </c>
      <c r="S133" s="49">
        <f t="shared" si="30"/>
        <v>15</v>
      </c>
      <c r="T133" s="49">
        <f t="shared" si="31"/>
        <v>86.6666666666667</v>
      </c>
      <c r="U133" s="49">
        <f t="shared" si="32"/>
        <v>10</v>
      </c>
      <c r="V133" s="49">
        <f t="shared" si="33"/>
        <v>10</v>
      </c>
      <c r="W133" s="49">
        <f t="shared" si="34"/>
        <v>100</v>
      </c>
      <c r="X133" s="49">
        <f t="shared" si="35"/>
        <v>23</v>
      </c>
      <c r="Y133" s="49">
        <f t="shared" si="36"/>
        <v>25</v>
      </c>
      <c r="Z133" s="49">
        <f t="shared" si="37"/>
        <v>92</v>
      </c>
      <c r="AA133" s="49">
        <f t="shared" si="38"/>
        <v>0</v>
      </c>
      <c r="AB133" s="55">
        <f t="shared" si="39"/>
        <v>0</v>
      </c>
      <c r="AC133" s="56"/>
      <c r="AD133" s="6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 ht="16.2" spans="1:52">
      <c r="A134" s="34">
        <v>124</v>
      </c>
      <c r="B134" s="30" t="s">
        <v>270</v>
      </c>
      <c r="C134" s="31" t="s">
        <v>271</v>
      </c>
      <c r="D134" s="32">
        <v>13</v>
      </c>
      <c r="E134" s="32">
        <v>9</v>
      </c>
      <c r="F134" s="32">
        <v>10</v>
      </c>
      <c r="G134" s="32">
        <v>10</v>
      </c>
      <c r="H134" s="32">
        <v>9</v>
      </c>
      <c r="I134" s="32">
        <v>10</v>
      </c>
      <c r="J134" s="32">
        <v>11</v>
      </c>
      <c r="K134" s="32">
        <v>12</v>
      </c>
      <c r="L134" s="48">
        <f t="shared" si="41"/>
        <v>22</v>
      </c>
      <c r="M134" s="49">
        <f t="shared" si="25"/>
        <v>30</v>
      </c>
      <c r="N134" s="49">
        <f t="shared" si="1"/>
        <v>73.3333333333333</v>
      </c>
      <c r="O134" s="49">
        <f t="shared" si="26"/>
        <v>19</v>
      </c>
      <c r="P134" s="49">
        <f t="shared" si="27"/>
        <v>20</v>
      </c>
      <c r="Q134" s="49">
        <f t="shared" si="28"/>
        <v>95</v>
      </c>
      <c r="R134" s="49">
        <f t="shared" si="29"/>
        <v>11</v>
      </c>
      <c r="S134" s="49">
        <f t="shared" si="30"/>
        <v>15</v>
      </c>
      <c r="T134" s="49">
        <f t="shared" si="31"/>
        <v>73.3333333333333</v>
      </c>
      <c r="U134" s="49">
        <f t="shared" si="32"/>
        <v>10</v>
      </c>
      <c r="V134" s="49">
        <f t="shared" si="33"/>
        <v>10</v>
      </c>
      <c r="W134" s="49">
        <f t="shared" si="34"/>
        <v>100</v>
      </c>
      <c r="X134" s="49">
        <f t="shared" si="35"/>
        <v>22</v>
      </c>
      <c r="Y134" s="49">
        <f t="shared" si="36"/>
        <v>25</v>
      </c>
      <c r="Z134" s="49">
        <f t="shared" si="37"/>
        <v>88</v>
      </c>
      <c r="AA134" s="49">
        <f t="shared" si="38"/>
        <v>0</v>
      </c>
      <c r="AB134" s="55">
        <f t="shared" si="39"/>
        <v>0</v>
      </c>
      <c r="AC134" s="56"/>
      <c r="AD134" s="6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 ht="16.2" spans="1:52">
      <c r="A135" s="34">
        <v>125</v>
      </c>
      <c r="B135" s="30" t="s">
        <v>272</v>
      </c>
      <c r="C135" s="31" t="s">
        <v>273</v>
      </c>
      <c r="D135" s="32">
        <v>18</v>
      </c>
      <c r="E135" s="32">
        <v>9</v>
      </c>
      <c r="F135" s="32">
        <v>9</v>
      </c>
      <c r="G135" s="32">
        <v>10</v>
      </c>
      <c r="H135" s="32">
        <v>10</v>
      </c>
      <c r="I135" s="32">
        <v>9</v>
      </c>
      <c r="J135" s="32">
        <v>13</v>
      </c>
      <c r="K135" s="32">
        <v>13</v>
      </c>
      <c r="L135" s="48">
        <f t="shared" si="41"/>
        <v>27</v>
      </c>
      <c r="M135" s="49">
        <f t="shared" si="25"/>
        <v>30</v>
      </c>
      <c r="N135" s="49">
        <f t="shared" si="1"/>
        <v>90</v>
      </c>
      <c r="O135" s="49">
        <f t="shared" si="26"/>
        <v>19</v>
      </c>
      <c r="P135" s="49">
        <f t="shared" si="27"/>
        <v>20</v>
      </c>
      <c r="Q135" s="49">
        <f t="shared" si="28"/>
        <v>95</v>
      </c>
      <c r="R135" s="49">
        <f t="shared" si="29"/>
        <v>13</v>
      </c>
      <c r="S135" s="49">
        <f t="shared" si="30"/>
        <v>15</v>
      </c>
      <c r="T135" s="49">
        <f t="shared" si="31"/>
        <v>86.6666666666667</v>
      </c>
      <c r="U135" s="49">
        <f t="shared" si="32"/>
        <v>9</v>
      </c>
      <c r="V135" s="49">
        <f t="shared" si="33"/>
        <v>10</v>
      </c>
      <c r="W135" s="49">
        <f t="shared" si="34"/>
        <v>90</v>
      </c>
      <c r="X135" s="49">
        <f t="shared" si="35"/>
        <v>23</v>
      </c>
      <c r="Y135" s="49">
        <f t="shared" si="36"/>
        <v>25</v>
      </c>
      <c r="Z135" s="49">
        <f t="shared" si="37"/>
        <v>92</v>
      </c>
      <c r="AA135" s="49">
        <f t="shared" si="38"/>
        <v>0</v>
      </c>
      <c r="AB135" s="55">
        <f t="shared" si="39"/>
        <v>0</v>
      </c>
      <c r="AC135" s="56"/>
      <c r="AD135" s="6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 ht="26.4" spans="1:52">
      <c r="A136" s="29">
        <v>126</v>
      </c>
      <c r="B136" s="59" t="s">
        <v>274</v>
      </c>
      <c r="C136" s="59" t="s">
        <v>275</v>
      </c>
      <c r="D136" s="60"/>
      <c r="E136" s="60"/>
      <c r="F136" s="60"/>
      <c r="G136" s="60"/>
      <c r="H136" s="60"/>
      <c r="I136" s="60"/>
      <c r="J136" s="60"/>
      <c r="K136" s="60"/>
      <c r="L136" s="48">
        <f t="shared" si="41"/>
        <v>0</v>
      </c>
      <c r="M136" s="49">
        <f t="shared" si="25"/>
        <v>0</v>
      </c>
      <c r="N136" s="49" t="str">
        <f t="shared" si="1"/>
        <v> </v>
      </c>
      <c r="O136" s="49">
        <f t="shared" si="26"/>
        <v>0</v>
      </c>
      <c r="P136" s="49">
        <f t="shared" si="27"/>
        <v>0</v>
      </c>
      <c r="Q136" s="49" t="str">
        <f t="shared" si="28"/>
        <v> </v>
      </c>
      <c r="R136" s="49">
        <f t="shared" si="29"/>
        <v>0</v>
      </c>
      <c r="S136" s="49">
        <f t="shared" si="30"/>
        <v>0</v>
      </c>
      <c r="T136" s="49" t="str">
        <f t="shared" si="31"/>
        <v> </v>
      </c>
      <c r="U136" s="49">
        <f t="shared" si="32"/>
        <v>0</v>
      </c>
      <c r="V136" s="49">
        <f t="shared" si="33"/>
        <v>0</v>
      </c>
      <c r="W136" s="49" t="str">
        <f t="shared" si="34"/>
        <v> </v>
      </c>
      <c r="X136" s="49">
        <f t="shared" si="35"/>
        <v>0</v>
      </c>
      <c r="Y136" s="49">
        <f t="shared" si="36"/>
        <v>0</v>
      </c>
      <c r="Z136" s="49" t="str">
        <f t="shared" si="37"/>
        <v> </v>
      </c>
      <c r="AA136" s="49">
        <f t="shared" si="38"/>
        <v>0</v>
      </c>
      <c r="AB136" s="55">
        <f t="shared" si="39"/>
        <v>0</v>
      </c>
      <c r="AC136" s="56"/>
      <c r="AD136" s="6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 ht="16.2" spans="1:52">
      <c r="A137" s="34">
        <v>127</v>
      </c>
      <c r="B137" s="59" t="s">
        <v>276</v>
      </c>
      <c r="C137" s="59" t="s">
        <v>277</v>
      </c>
      <c r="D137" s="60"/>
      <c r="E137" s="60"/>
      <c r="F137" s="60"/>
      <c r="G137" s="60"/>
      <c r="H137" s="60"/>
      <c r="I137" s="60"/>
      <c r="J137" s="60"/>
      <c r="K137" s="60"/>
      <c r="L137" s="48">
        <f t="shared" si="41"/>
        <v>0</v>
      </c>
      <c r="M137" s="49">
        <f t="shared" si="25"/>
        <v>0</v>
      </c>
      <c r="N137" s="49" t="str">
        <f t="shared" si="1"/>
        <v> </v>
      </c>
      <c r="O137" s="49">
        <f t="shared" si="26"/>
        <v>0</v>
      </c>
      <c r="P137" s="49">
        <f t="shared" si="27"/>
        <v>0</v>
      </c>
      <c r="Q137" s="49" t="str">
        <f t="shared" si="28"/>
        <v> </v>
      </c>
      <c r="R137" s="49">
        <f t="shared" si="29"/>
        <v>0</v>
      </c>
      <c r="S137" s="49">
        <f t="shared" si="30"/>
        <v>0</v>
      </c>
      <c r="T137" s="49" t="str">
        <f t="shared" si="31"/>
        <v> </v>
      </c>
      <c r="U137" s="49">
        <f t="shared" si="32"/>
        <v>0</v>
      </c>
      <c r="V137" s="49">
        <f t="shared" si="33"/>
        <v>0</v>
      </c>
      <c r="W137" s="49" t="str">
        <f t="shared" si="34"/>
        <v> </v>
      </c>
      <c r="X137" s="49">
        <f t="shared" si="35"/>
        <v>0</v>
      </c>
      <c r="Y137" s="49">
        <f t="shared" si="36"/>
        <v>0</v>
      </c>
      <c r="Z137" s="49" t="str">
        <f t="shared" si="37"/>
        <v> </v>
      </c>
      <c r="AA137" s="49">
        <f t="shared" si="38"/>
        <v>0</v>
      </c>
      <c r="AB137" s="55">
        <f t="shared" si="39"/>
        <v>0</v>
      </c>
      <c r="AC137" s="56"/>
      <c r="AD137" s="6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 ht="26.4" spans="1:52">
      <c r="A138" s="34">
        <v>128</v>
      </c>
      <c r="B138" s="59" t="s">
        <v>278</v>
      </c>
      <c r="C138" s="59" t="s">
        <v>279</v>
      </c>
      <c r="D138" s="60"/>
      <c r="E138" s="60"/>
      <c r="F138" s="60"/>
      <c r="G138" s="60"/>
      <c r="H138" s="60"/>
      <c r="I138" s="60"/>
      <c r="J138" s="60"/>
      <c r="K138" s="60"/>
      <c r="L138" s="48">
        <f t="shared" si="41"/>
        <v>0</v>
      </c>
      <c r="M138" s="49">
        <f t="shared" si="25"/>
        <v>0</v>
      </c>
      <c r="N138" s="49" t="str">
        <f t="shared" si="1"/>
        <v> </v>
      </c>
      <c r="O138" s="49">
        <f t="shared" si="26"/>
        <v>0</v>
      </c>
      <c r="P138" s="49">
        <f t="shared" si="27"/>
        <v>0</v>
      </c>
      <c r="Q138" s="49" t="str">
        <f t="shared" si="28"/>
        <v> </v>
      </c>
      <c r="R138" s="49">
        <f t="shared" si="29"/>
        <v>0</v>
      </c>
      <c r="S138" s="49">
        <f t="shared" si="30"/>
        <v>0</v>
      </c>
      <c r="T138" s="49" t="str">
        <f t="shared" si="31"/>
        <v> </v>
      </c>
      <c r="U138" s="49">
        <f t="shared" si="32"/>
        <v>0</v>
      </c>
      <c r="V138" s="49">
        <f t="shared" si="33"/>
        <v>0</v>
      </c>
      <c r="W138" s="49" t="str">
        <f t="shared" si="34"/>
        <v> </v>
      </c>
      <c r="X138" s="49">
        <f t="shared" si="35"/>
        <v>0</v>
      </c>
      <c r="Y138" s="49">
        <f t="shared" si="36"/>
        <v>0</v>
      </c>
      <c r="Z138" s="49" t="str">
        <f t="shared" si="37"/>
        <v> </v>
      </c>
      <c r="AA138" s="49">
        <f t="shared" si="38"/>
        <v>0</v>
      </c>
      <c r="AB138" s="55">
        <f t="shared" si="39"/>
        <v>0</v>
      </c>
      <c r="AC138" s="56"/>
      <c r="AD138" s="6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 ht="26.4" spans="1:52">
      <c r="A139" s="29">
        <v>129</v>
      </c>
      <c r="B139" s="59" t="s">
        <v>280</v>
      </c>
      <c r="C139" s="59" t="s">
        <v>281</v>
      </c>
      <c r="D139" s="60"/>
      <c r="E139" s="60"/>
      <c r="F139" s="60"/>
      <c r="G139" s="60"/>
      <c r="H139" s="60"/>
      <c r="I139" s="60"/>
      <c r="J139" s="60"/>
      <c r="K139" s="60"/>
      <c r="L139" s="48">
        <f t="shared" si="41"/>
        <v>0</v>
      </c>
      <c r="M139" s="49">
        <f t="shared" si="25"/>
        <v>0</v>
      </c>
      <c r="N139" s="49" t="str">
        <f t="shared" si="1"/>
        <v> </v>
      </c>
      <c r="O139" s="49">
        <f t="shared" si="26"/>
        <v>0</v>
      </c>
      <c r="P139" s="49">
        <f t="shared" si="27"/>
        <v>0</v>
      </c>
      <c r="Q139" s="49" t="str">
        <f t="shared" si="28"/>
        <v> </v>
      </c>
      <c r="R139" s="49">
        <f t="shared" si="29"/>
        <v>0</v>
      </c>
      <c r="S139" s="49">
        <f t="shared" si="30"/>
        <v>0</v>
      </c>
      <c r="T139" s="49" t="str">
        <f t="shared" si="31"/>
        <v> </v>
      </c>
      <c r="U139" s="49">
        <f t="shared" si="32"/>
        <v>0</v>
      </c>
      <c r="V139" s="49">
        <f t="shared" si="33"/>
        <v>0</v>
      </c>
      <c r="W139" s="49" t="str">
        <f t="shared" si="34"/>
        <v> </v>
      </c>
      <c r="X139" s="49">
        <f t="shared" si="35"/>
        <v>0</v>
      </c>
      <c r="Y139" s="49">
        <f t="shared" si="36"/>
        <v>0</v>
      </c>
      <c r="Z139" s="49" t="str">
        <f t="shared" si="37"/>
        <v> </v>
      </c>
      <c r="AA139" s="49">
        <f t="shared" si="38"/>
        <v>0</v>
      </c>
      <c r="AB139" s="55">
        <f t="shared" si="39"/>
        <v>0</v>
      </c>
      <c r="AC139" s="56"/>
      <c r="AD139" s="6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 ht="16.2" spans="1:52">
      <c r="A140" s="34">
        <v>130</v>
      </c>
      <c r="B140" s="59" t="s">
        <v>282</v>
      </c>
      <c r="C140" s="59" t="s">
        <v>283</v>
      </c>
      <c r="D140" s="60"/>
      <c r="E140" s="60"/>
      <c r="F140" s="60"/>
      <c r="G140" s="60"/>
      <c r="H140" s="60"/>
      <c r="I140" s="60"/>
      <c r="J140" s="60"/>
      <c r="K140" s="60"/>
      <c r="L140" s="48">
        <f t="shared" si="41"/>
        <v>0</v>
      </c>
      <c r="M140" s="49">
        <f t="shared" si="25"/>
        <v>0</v>
      </c>
      <c r="N140" s="49" t="str">
        <f t="shared" si="1"/>
        <v> </v>
      </c>
      <c r="O140" s="49">
        <f t="shared" si="26"/>
        <v>0</v>
      </c>
      <c r="P140" s="49">
        <f t="shared" si="27"/>
        <v>0</v>
      </c>
      <c r="Q140" s="49" t="str">
        <f t="shared" si="28"/>
        <v> </v>
      </c>
      <c r="R140" s="49">
        <f t="shared" si="29"/>
        <v>0</v>
      </c>
      <c r="S140" s="49">
        <f t="shared" si="30"/>
        <v>0</v>
      </c>
      <c r="T140" s="49" t="str">
        <f t="shared" si="31"/>
        <v> </v>
      </c>
      <c r="U140" s="49">
        <f t="shared" si="32"/>
        <v>0</v>
      </c>
      <c r="V140" s="49">
        <f t="shared" si="33"/>
        <v>0</v>
      </c>
      <c r="W140" s="49" t="str">
        <f t="shared" si="34"/>
        <v> </v>
      </c>
      <c r="X140" s="49">
        <f t="shared" si="35"/>
        <v>0</v>
      </c>
      <c r="Y140" s="49">
        <f t="shared" si="36"/>
        <v>0</v>
      </c>
      <c r="Z140" s="49" t="str">
        <f t="shared" si="37"/>
        <v> </v>
      </c>
      <c r="AA140" s="49">
        <f t="shared" si="38"/>
        <v>0</v>
      </c>
      <c r="AB140" s="55">
        <f t="shared" si="39"/>
        <v>0</v>
      </c>
      <c r="AC140" s="56"/>
      <c r="AD140" s="6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 ht="16.2" spans="1:52">
      <c r="A141" s="34">
        <v>131</v>
      </c>
      <c r="B141" s="59" t="s">
        <v>284</v>
      </c>
      <c r="C141" s="59" t="s">
        <v>285</v>
      </c>
      <c r="D141" s="60"/>
      <c r="E141" s="60"/>
      <c r="F141" s="60"/>
      <c r="G141" s="60"/>
      <c r="H141" s="60"/>
      <c r="I141" s="60"/>
      <c r="J141" s="60"/>
      <c r="K141" s="60"/>
      <c r="L141" s="48">
        <f t="shared" si="41"/>
        <v>0</v>
      </c>
      <c r="M141" s="49">
        <f t="shared" si="25"/>
        <v>0</v>
      </c>
      <c r="N141" s="49" t="str">
        <f t="shared" si="1"/>
        <v> </v>
      </c>
      <c r="O141" s="49">
        <f t="shared" si="26"/>
        <v>0</v>
      </c>
      <c r="P141" s="49">
        <f t="shared" si="27"/>
        <v>0</v>
      </c>
      <c r="Q141" s="49" t="str">
        <f t="shared" si="28"/>
        <v> </v>
      </c>
      <c r="R141" s="49">
        <f t="shared" si="29"/>
        <v>0</v>
      </c>
      <c r="S141" s="49">
        <f t="shared" si="30"/>
        <v>0</v>
      </c>
      <c r="T141" s="49" t="str">
        <f t="shared" si="31"/>
        <v> </v>
      </c>
      <c r="U141" s="49">
        <f t="shared" si="32"/>
        <v>0</v>
      </c>
      <c r="V141" s="49">
        <f t="shared" si="33"/>
        <v>0</v>
      </c>
      <c r="W141" s="49" t="str">
        <f t="shared" si="34"/>
        <v> </v>
      </c>
      <c r="X141" s="49">
        <f t="shared" si="35"/>
        <v>0</v>
      </c>
      <c r="Y141" s="49">
        <f t="shared" si="36"/>
        <v>0</v>
      </c>
      <c r="Z141" s="49" t="str">
        <f t="shared" si="37"/>
        <v> </v>
      </c>
      <c r="AA141" s="49">
        <f t="shared" si="38"/>
        <v>0</v>
      </c>
      <c r="AB141" s="55">
        <f t="shared" si="39"/>
        <v>0</v>
      </c>
      <c r="AC141" s="56"/>
      <c r="AD141" s="6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 ht="26.4" spans="1:52">
      <c r="A142" s="29">
        <v>132</v>
      </c>
      <c r="B142" s="59" t="s">
        <v>286</v>
      </c>
      <c r="C142" s="59" t="s">
        <v>287</v>
      </c>
      <c r="D142" s="60"/>
      <c r="E142" s="60"/>
      <c r="F142" s="60"/>
      <c r="G142" s="60"/>
      <c r="H142" s="60"/>
      <c r="I142" s="60"/>
      <c r="J142" s="60"/>
      <c r="K142" s="60"/>
      <c r="L142" s="48">
        <f t="shared" si="41"/>
        <v>0</v>
      </c>
      <c r="M142" s="49">
        <f t="shared" si="25"/>
        <v>0</v>
      </c>
      <c r="N142" s="49" t="str">
        <f t="shared" si="1"/>
        <v> </v>
      </c>
      <c r="O142" s="49">
        <f t="shared" si="26"/>
        <v>0</v>
      </c>
      <c r="P142" s="49">
        <f t="shared" si="27"/>
        <v>0</v>
      </c>
      <c r="Q142" s="49" t="str">
        <f t="shared" si="28"/>
        <v> </v>
      </c>
      <c r="R142" s="49">
        <f t="shared" si="29"/>
        <v>0</v>
      </c>
      <c r="S142" s="49">
        <f t="shared" si="30"/>
        <v>0</v>
      </c>
      <c r="T142" s="49" t="str">
        <f t="shared" si="31"/>
        <v> </v>
      </c>
      <c r="U142" s="49">
        <f t="shared" si="32"/>
        <v>0</v>
      </c>
      <c r="V142" s="49">
        <f t="shared" si="33"/>
        <v>0</v>
      </c>
      <c r="W142" s="49" t="str">
        <f t="shared" si="34"/>
        <v> </v>
      </c>
      <c r="X142" s="49">
        <f t="shared" si="35"/>
        <v>0</v>
      </c>
      <c r="Y142" s="49">
        <f t="shared" si="36"/>
        <v>0</v>
      </c>
      <c r="Z142" s="49" t="str">
        <f t="shared" si="37"/>
        <v> </v>
      </c>
      <c r="AA142" s="49">
        <f t="shared" si="38"/>
        <v>0</v>
      </c>
      <c r="AB142" s="55">
        <f t="shared" si="39"/>
        <v>0</v>
      </c>
      <c r="AC142" s="56"/>
      <c r="AD142" s="6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</row>
    <row r="143" ht="16.2" spans="1:52">
      <c r="A143" s="34">
        <v>133</v>
      </c>
      <c r="B143" s="59" t="s">
        <v>288</v>
      </c>
      <c r="C143" s="59" t="s">
        <v>289</v>
      </c>
      <c r="D143" s="60"/>
      <c r="E143" s="60"/>
      <c r="F143" s="60"/>
      <c r="G143" s="60"/>
      <c r="H143" s="60"/>
      <c r="I143" s="60"/>
      <c r="J143" s="60"/>
      <c r="K143" s="60"/>
      <c r="L143" s="48">
        <f t="shared" si="41"/>
        <v>0</v>
      </c>
      <c r="M143" s="49">
        <f t="shared" si="25"/>
        <v>0</v>
      </c>
      <c r="N143" s="49" t="str">
        <f t="shared" si="1"/>
        <v> </v>
      </c>
      <c r="O143" s="49">
        <f t="shared" si="26"/>
        <v>0</v>
      </c>
      <c r="P143" s="49">
        <f t="shared" si="27"/>
        <v>0</v>
      </c>
      <c r="Q143" s="49" t="str">
        <f t="shared" si="28"/>
        <v> </v>
      </c>
      <c r="R143" s="49">
        <f t="shared" si="29"/>
        <v>0</v>
      </c>
      <c r="S143" s="49">
        <f t="shared" si="30"/>
        <v>0</v>
      </c>
      <c r="T143" s="49" t="str">
        <f t="shared" si="31"/>
        <v> </v>
      </c>
      <c r="U143" s="49">
        <f t="shared" si="32"/>
        <v>0</v>
      </c>
      <c r="V143" s="49">
        <f t="shared" si="33"/>
        <v>0</v>
      </c>
      <c r="W143" s="49" t="str">
        <f t="shared" si="34"/>
        <v> </v>
      </c>
      <c r="X143" s="49">
        <f t="shared" si="35"/>
        <v>0</v>
      </c>
      <c r="Y143" s="49">
        <f t="shared" si="36"/>
        <v>0</v>
      </c>
      <c r="Z143" s="49" t="str">
        <f t="shared" si="37"/>
        <v> </v>
      </c>
      <c r="AA143" s="49">
        <f t="shared" si="38"/>
        <v>0</v>
      </c>
      <c r="AB143" s="55">
        <f t="shared" si="39"/>
        <v>0</v>
      </c>
      <c r="AC143" s="56" t="str">
        <f t="shared" si="40"/>
        <v> </v>
      </c>
      <c r="AD143" s="6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 ht="26.4" spans="1:52">
      <c r="A144" s="34">
        <v>134</v>
      </c>
      <c r="B144" s="59" t="s">
        <v>290</v>
      </c>
      <c r="C144" s="59" t="s">
        <v>291</v>
      </c>
      <c r="D144" s="60"/>
      <c r="E144" s="60"/>
      <c r="F144" s="60"/>
      <c r="G144" s="60"/>
      <c r="H144" s="60"/>
      <c r="I144" s="60"/>
      <c r="J144" s="60"/>
      <c r="K144" s="60"/>
      <c r="L144" s="48">
        <f t="shared" si="41"/>
        <v>0</v>
      </c>
      <c r="M144" s="49">
        <f t="shared" si="25"/>
        <v>0</v>
      </c>
      <c r="N144" s="49" t="str">
        <f t="shared" si="1"/>
        <v> </v>
      </c>
      <c r="O144" s="49">
        <f t="shared" si="26"/>
        <v>0</v>
      </c>
      <c r="P144" s="49">
        <f t="shared" si="27"/>
        <v>0</v>
      </c>
      <c r="Q144" s="49" t="str">
        <f t="shared" si="28"/>
        <v> </v>
      </c>
      <c r="R144" s="49">
        <f t="shared" si="29"/>
        <v>0</v>
      </c>
      <c r="S144" s="49">
        <f t="shared" si="30"/>
        <v>0</v>
      </c>
      <c r="T144" s="49" t="str">
        <f t="shared" si="31"/>
        <v> </v>
      </c>
      <c r="U144" s="49">
        <f t="shared" si="32"/>
        <v>0</v>
      </c>
      <c r="V144" s="49">
        <f t="shared" si="33"/>
        <v>0</v>
      </c>
      <c r="W144" s="49" t="str">
        <f t="shared" si="34"/>
        <v> </v>
      </c>
      <c r="X144" s="49">
        <f t="shared" si="35"/>
        <v>0</v>
      </c>
      <c r="Y144" s="49">
        <f t="shared" si="36"/>
        <v>0</v>
      </c>
      <c r="Z144" s="49" t="str">
        <f t="shared" si="37"/>
        <v> </v>
      </c>
      <c r="AA144" s="49">
        <f t="shared" si="38"/>
        <v>0</v>
      </c>
      <c r="AB144" s="55">
        <f t="shared" si="39"/>
        <v>0</v>
      </c>
      <c r="AC144" s="56" t="str">
        <f t="shared" si="40"/>
        <v> </v>
      </c>
      <c r="AD144" s="6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 ht="16.2" spans="1:52">
      <c r="A145" s="29"/>
      <c r="B145" s="61"/>
      <c r="C145" s="62"/>
      <c r="D145" s="63"/>
      <c r="E145" s="63"/>
      <c r="F145" s="63"/>
      <c r="G145" s="63"/>
      <c r="H145" s="63"/>
      <c r="I145" s="63"/>
      <c r="J145" s="63"/>
      <c r="K145" s="63"/>
      <c r="L145" s="48">
        <f t="shared" si="41"/>
        <v>0</v>
      </c>
      <c r="M145" s="49">
        <f t="shared" si="25"/>
        <v>0</v>
      </c>
      <c r="N145" s="49" t="str">
        <f t="shared" si="1"/>
        <v> </v>
      </c>
      <c r="O145" s="49">
        <f t="shared" si="26"/>
        <v>0</v>
      </c>
      <c r="P145" s="49">
        <f t="shared" si="27"/>
        <v>0</v>
      </c>
      <c r="Q145" s="49" t="str">
        <f t="shared" si="28"/>
        <v> </v>
      </c>
      <c r="R145" s="49">
        <f t="shared" si="29"/>
        <v>0</v>
      </c>
      <c r="S145" s="49">
        <f t="shared" si="30"/>
        <v>0</v>
      </c>
      <c r="T145" s="49" t="str">
        <f t="shared" si="31"/>
        <v> </v>
      </c>
      <c r="U145" s="49">
        <f t="shared" si="32"/>
        <v>0</v>
      </c>
      <c r="V145" s="49">
        <f t="shared" si="33"/>
        <v>0</v>
      </c>
      <c r="W145" s="49" t="str">
        <f t="shared" si="34"/>
        <v> </v>
      </c>
      <c r="X145" s="49">
        <f t="shared" si="35"/>
        <v>0</v>
      </c>
      <c r="Y145" s="49">
        <f t="shared" si="36"/>
        <v>0</v>
      </c>
      <c r="Z145" s="49" t="str">
        <f t="shared" si="37"/>
        <v> </v>
      </c>
      <c r="AA145" s="49">
        <f t="shared" si="38"/>
        <v>0</v>
      </c>
      <c r="AB145" s="55">
        <f t="shared" si="39"/>
        <v>0</v>
      </c>
      <c r="AC145" s="56" t="str">
        <f t="shared" si="40"/>
        <v> </v>
      </c>
      <c r="AD145" s="6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 ht="16.2" spans="1:52">
      <c r="A146" s="34"/>
      <c r="B146" s="61"/>
      <c r="C146" s="62"/>
      <c r="D146" s="63"/>
      <c r="E146" s="63"/>
      <c r="F146" s="63"/>
      <c r="G146" s="63"/>
      <c r="H146" s="63"/>
      <c r="I146" s="63"/>
      <c r="J146" s="63"/>
      <c r="K146" s="63"/>
      <c r="L146" s="48">
        <f t="shared" si="41"/>
        <v>0</v>
      </c>
      <c r="M146" s="49">
        <f t="shared" si="25"/>
        <v>0</v>
      </c>
      <c r="N146" s="49" t="str">
        <f t="shared" si="1"/>
        <v> </v>
      </c>
      <c r="O146" s="49">
        <f t="shared" si="26"/>
        <v>0</v>
      </c>
      <c r="P146" s="49">
        <f t="shared" si="27"/>
        <v>0</v>
      </c>
      <c r="Q146" s="49" t="str">
        <f t="shared" si="28"/>
        <v> </v>
      </c>
      <c r="R146" s="49">
        <f t="shared" si="29"/>
        <v>0</v>
      </c>
      <c r="S146" s="49">
        <f t="shared" si="30"/>
        <v>0</v>
      </c>
      <c r="T146" s="49" t="str">
        <f t="shared" si="31"/>
        <v> </v>
      </c>
      <c r="U146" s="49">
        <f t="shared" si="32"/>
        <v>0</v>
      </c>
      <c r="V146" s="49">
        <f t="shared" si="33"/>
        <v>0</v>
      </c>
      <c r="W146" s="49" t="str">
        <f t="shared" si="34"/>
        <v> </v>
      </c>
      <c r="X146" s="49">
        <f t="shared" si="35"/>
        <v>0</v>
      </c>
      <c r="Y146" s="49">
        <f t="shared" si="36"/>
        <v>0</v>
      </c>
      <c r="Z146" s="49" t="str">
        <f t="shared" si="37"/>
        <v> </v>
      </c>
      <c r="AA146" s="49">
        <f t="shared" si="38"/>
        <v>0</v>
      </c>
      <c r="AB146" s="55">
        <f t="shared" si="39"/>
        <v>0</v>
      </c>
      <c r="AC146" s="56" t="str">
        <f t="shared" si="40"/>
        <v> </v>
      </c>
      <c r="AD146" s="6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</row>
    <row r="147" ht="16.2" spans="1:52">
      <c r="A147" s="29"/>
      <c r="B147" s="61"/>
      <c r="C147" s="62"/>
      <c r="D147" s="63"/>
      <c r="E147" s="63"/>
      <c r="F147" s="63"/>
      <c r="G147" s="63"/>
      <c r="H147" s="63"/>
      <c r="I147" s="63"/>
      <c r="J147" s="63"/>
      <c r="K147" s="63"/>
      <c r="L147" s="48">
        <f t="shared" si="41"/>
        <v>0</v>
      </c>
      <c r="M147" s="49">
        <f t="shared" si="25"/>
        <v>0</v>
      </c>
      <c r="N147" s="49" t="str">
        <f t="shared" si="1"/>
        <v> </v>
      </c>
      <c r="O147" s="49">
        <f t="shared" si="26"/>
        <v>0</v>
      </c>
      <c r="P147" s="49">
        <f t="shared" si="27"/>
        <v>0</v>
      </c>
      <c r="Q147" s="49" t="str">
        <f t="shared" si="28"/>
        <v> </v>
      </c>
      <c r="R147" s="49">
        <f t="shared" si="29"/>
        <v>0</v>
      </c>
      <c r="S147" s="49">
        <f t="shared" si="30"/>
        <v>0</v>
      </c>
      <c r="T147" s="49" t="str">
        <f t="shared" si="31"/>
        <v> </v>
      </c>
      <c r="U147" s="49">
        <f t="shared" si="32"/>
        <v>0</v>
      </c>
      <c r="V147" s="49">
        <f t="shared" si="33"/>
        <v>0</v>
      </c>
      <c r="W147" s="49" t="str">
        <f t="shared" si="34"/>
        <v> </v>
      </c>
      <c r="X147" s="49">
        <f t="shared" si="35"/>
        <v>0</v>
      </c>
      <c r="Y147" s="49">
        <f t="shared" si="36"/>
        <v>0</v>
      </c>
      <c r="Z147" s="49" t="str">
        <f t="shared" si="37"/>
        <v> </v>
      </c>
      <c r="AA147" s="49">
        <f t="shared" si="38"/>
        <v>0</v>
      </c>
      <c r="AB147" s="55">
        <f t="shared" si="39"/>
        <v>0</v>
      </c>
      <c r="AC147" s="56" t="str">
        <f t="shared" si="40"/>
        <v> </v>
      </c>
      <c r="AD147" s="6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 s="1" customFormat="1" ht="16.2" spans="1:52">
      <c r="A148" s="64"/>
      <c r="B148" s="65"/>
      <c r="C148" s="66"/>
      <c r="D148" s="66"/>
      <c r="E148" s="66"/>
      <c r="F148" s="66"/>
      <c r="G148" s="66"/>
      <c r="H148" s="66"/>
      <c r="I148" s="66"/>
      <c r="J148" s="66"/>
      <c r="K148" s="66"/>
      <c r="L148" s="74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113"/>
      <c r="AC148" s="111"/>
      <c r="AD148" s="114"/>
      <c r="AE148" s="115"/>
      <c r="AF148" s="116"/>
      <c r="AG148" s="116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  <c r="AT148" s="117"/>
      <c r="AU148" s="117"/>
      <c r="AV148" s="117"/>
      <c r="AW148" s="117"/>
      <c r="AX148" s="117"/>
      <c r="AY148" s="117"/>
      <c r="AZ148" s="117"/>
    </row>
    <row r="149" ht="16.2" spans="1:52">
      <c r="A149" s="67"/>
      <c r="B149" s="61"/>
      <c r="C149" s="68"/>
      <c r="D149" s="69"/>
      <c r="E149" s="69"/>
      <c r="F149" s="69"/>
      <c r="G149" s="69"/>
      <c r="H149" s="69"/>
      <c r="I149" s="69"/>
      <c r="J149" s="69"/>
      <c r="K149" s="69"/>
      <c r="L149" s="76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80"/>
      <c r="AA149" s="80"/>
      <c r="AB149" s="80"/>
      <c r="AC149" s="56"/>
      <c r="AD149" s="6"/>
      <c r="AE149" s="93"/>
      <c r="AF149" s="93"/>
      <c r="AG149" s="93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 ht="16.2" spans="1:52">
      <c r="A150" s="67"/>
      <c r="B150" s="61"/>
      <c r="C150" s="68"/>
      <c r="D150" s="69"/>
      <c r="E150" s="69"/>
      <c r="F150" s="69"/>
      <c r="G150" s="69"/>
      <c r="H150" s="69"/>
      <c r="I150" s="69"/>
      <c r="J150" s="69"/>
      <c r="K150" s="69"/>
      <c r="L150" s="78" t="s">
        <v>292</v>
      </c>
      <c r="M150" s="77"/>
      <c r="N150" s="77">
        <f>COUNT(N11:N147)</f>
        <v>123</v>
      </c>
      <c r="O150" s="77"/>
      <c r="P150" s="77"/>
      <c r="Q150" s="77">
        <f>COUNT(Q11:Q147)</f>
        <v>121</v>
      </c>
      <c r="R150" s="77"/>
      <c r="S150" s="77"/>
      <c r="T150" s="77">
        <f>COUNT(T11:T147)</f>
        <v>121</v>
      </c>
      <c r="U150" s="77"/>
      <c r="V150" s="77"/>
      <c r="W150" s="77">
        <f>COUNT(W11:W147)</f>
        <v>123</v>
      </c>
      <c r="X150" s="106"/>
      <c r="Y150" s="77"/>
      <c r="Z150" s="77">
        <f>COUNT(Z11:Z147)</f>
        <v>123</v>
      </c>
      <c r="AA150" s="80"/>
      <c r="AB150" s="80"/>
      <c r="AC150" s="56">
        <f>COUNT(AC11:AC147)</f>
        <v>0</v>
      </c>
      <c r="AD150" s="6"/>
      <c r="AE150" s="93"/>
      <c r="AF150" s="93"/>
      <c r="AG150" s="93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 ht="16.2" spans="1:52">
      <c r="A151" s="67"/>
      <c r="B151" s="61"/>
      <c r="C151" s="68"/>
      <c r="D151" s="69"/>
      <c r="E151" s="69"/>
      <c r="F151" s="69"/>
      <c r="G151" s="69"/>
      <c r="H151" s="69"/>
      <c r="I151" s="69"/>
      <c r="J151" s="69"/>
      <c r="K151" s="69"/>
      <c r="L151" s="78" t="s">
        <v>293</v>
      </c>
      <c r="M151" s="77"/>
      <c r="N151" s="77">
        <f>COUNTIF(N11:N147,"&gt;=60")</f>
        <v>120</v>
      </c>
      <c r="O151" s="77"/>
      <c r="P151" s="77"/>
      <c r="Q151" s="77">
        <f>COUNTIF(Q11:Q147,"&gt;=60")</f>
        <v>121</v>
      </c>
      <c r="R151" s="77"/>
      <c r="S151" s="77"/>
      <c r="T151" s="77">
        <f>COUNTIF(T11:T147,"&gt;=60")</f>
        <v>121</v>
      </c>
      <c r="U151" s="77"/>
      <c r="V151" s="77"/>
      <c r="W151" s="77">
        <f>COUNTIF(W11:W147,"&gt;=60")</f>
        <v>123</v>
      </c>
      <c r="X151" s="106"/>
      <c r="Y151" s="77"/>
      <c r="Z151" s="77">
        <f>COUNTIF(Z11:Z147,"&gt;=60")</f>
        <v>123</v>
      </c>
      <c r="AA151" s="77"/>
      <c r="AB151" s="80"/>
      <c r="AC151" s="56">
        <f>COUNTIF(AC11:AC147,"&gt;=60")</f>
        <v>0</v>
      </c>
      <c r="AD151" s="6"/>
      <c r="AE151" s="93"/>
      <c r="AF151" s="93"/>
      <c r="AG151" s="93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 ht="16.2" spans="1:52">
      <c r="A152" s="8"/>
      <c r="B152" s="9"/>
      <c r="C152" s="8"/>
      <c r="D152" s="8"/>
      <c r="E152" s="8"/>
      <c r="F152" s="8"/>
      <c r="G152" s="8"/>
      <c r="H152" s="8"/>
      <c r="I152" s="8"/>
      <c r="J152" s="8"/>
      <c r="K152" s="8"/>
      <c r="L152" s="79" t="s">
        <v>294</v>
      </c>
      <c r="M152" s="77"/>
      <c r="N152" s="77">
        <f>N151/N150*100</f>
        <v>97.5609756097561</v>
      </c>
      <c r="O152" s="77"/>
      <c r="P152" s="77"/>
      <c r="Q152" s="77">
        <f>Q151/Q150*100</f>
        <v>100</v>
      </c>
      <c r="R152" s="77"/>
      <c r="S152" s="77"/>
      <c r="T152" s="77">
        <f>T151/T150*100</f>
        <v>100</v>
      </c>
      <c r="U152" s="77"/>
      <c r="V152" s="77"/>
      <c r="W152" s="77">
        <f>W151/W150*100</f>
        <v>100</v>
      </c>
      <c r="X152" s="106"/>
      <c r="Y152" s="77"/>
      <c r="Z152" s="77">
        <f>Z151/Z150*100</f>
        <v>100</v>
      </c>
      <c r="AA152" s="77"/>
      <c r="AB152" s="80"/>
      <c r="AC152" s="56">
        <v>100</v>
      </c>
      <c r="AD152" s="6"/>
      <c r="AE152" s="93"/>
      <c r="AF152" s="93"/>
      <c r="AG152" s="93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 ht="16.2" spans="1:52">
      <c r="A153" s="8"/>
      <c r="B153" s="9"/>
      <c r="C153" s="8"/>
      <c r="D153" s="8"/>
      <c r="E153" s="8"/>
      <c r="F153" s="8"/>
      <c r="G153" s="8"/>
      <c r="H153" s="8"/>
      <c r="I153" s="8"/>
      <c r="J153" s="8"/>
      <c r="K153" s="8"/>
      <c r="L153" s="76"/>
      <c r="M153" s="77"/>
      <c r="N153" s="77"/>
      <c r="O153" s="77"/>
      <c r="P153" s="77"/>
      <c r="Q153" s="77"/>
      <c r="R153" s="77"/>
      <c r="S153" s="77"/>
      <c r="T153" s="77"/>
      <c r="U153" s="82"/>
      <c r="V153" s="82"/>
      <c r="W153" s="82"/>
      <c r="X153" s="82"/>
      <c r="Y153" s="82"/>
      <c r="Z153" s="82"/>
      <c r="AA153" s="82"/>
      <c r="AB153" s="81"/>
      <c r="AC153" s="118"/>
      <c r="AD153" s="6"/>
      <c r="AE153" s="93"/>
      <c r="AF153" s="93"/>
      <c r="AG153" s="93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 ht="22.9" customHeight="1" spans="1:52">
      <c r="A154" s="8"/>
      <c r="B154" s="9"/>
      <c r="C154" s="8"/>
      <c r="D154" s="8"/>
      <c r="E154" s="8"/>
      <c r="F154" s="8"/>
      <c r="G154" s="8"/>
      <c r="H154" s="8"/>
      <c r="I154" s="8"/>
      <c r="J154" s="8"/>
      <c r="K154" s="8"/>
      <c r="L154" s="49"/>
      <c r="M154" s="80"/>
      <c r="N154" s="80"/>
      <c r="O154" s="81"/>
      <c r="P154" s="81"/>
      <c r="Q154" s="81"/>
      <c r="R154" s="82"/>
      <c r="S154" s="82"/>
      <c r="T154" s="107" t="s">
        <v>295</v>
      </c>
      <c r="U154" s="108" t="s">
        <v>296</v>
      </c>
      <c r="V154" s="108" t="s">
        <v>297</v>
      </c>
      <c r="W154" s="109"/>
      <c r="X154" s="109"/>
      <c r="Y154" s="108" t="s">
        <v>295</v>
      </c>
      <c r="Z154" s="108" t="s">
        <v>296</v>
      </c>
      <c r="AA154" s="108" t="s">
        <v>297</v>
      </c>
      <c r="AB154" s="109"/>
      <c r="AC154" s="109"/>
      <c r="AD154" s="6"/>
      <c r="AE154" s="93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 ht="30" customHeight="1" spans="1:52">
      <c r="A155" s="8"/>
      <c r="B155" s="9"/>
      <c r="C155" s="8"/>
      <c r="D155" s="8"/>
      <c r="E155" s="8"/>
      <c r="F155" s="8"/>
      <c r="G155" s="8"/>
      <c r="H155" s="8"/>
      <c r="I155" s="8"/>
      <c r="J155" s="8"/>
      <c r="K155" s="8"/>
      <c r="L155" s="49"/>
      <c r="M155" s="80"/>
      <c r="N155" s="80">
        <v>1</v>
      </c>
      <c r="O155" s="83" t="s">
        <v>298</v>
      </c>
      <c r="P155" s="83"/>
      <c r="Q155" s="83"/>
      <c r="R155" s="83"/>
      <c r="S155" s="83"/>
      <c r="T155" s="110" t="s">
        <v>9</v>
      </c>
      <c r="U155" s="111">
        <f>N152</f>
        <v>97.5609756097561</v>
      </c>
      <c r="V155" s="111">
        <f>U155</f>
        <v>97.5609756097561</v>
      </c>
      <c r="W155" s="109"/>
      <c r="X155" s="109"/>
      <c r="Y155" s="52" t="s">
        <v>9</v>
      </c>
      <c r="Z155" s="56">
        <f>IF(U155&gt;=70,3,IF(U155&gt;=60,2,IF(U155&gt;=50,1,0)))</f>
        <v>3</v>
      </c>
      <c r="AA155" s="56">
        <f>Z155</f>
        <v>3</v>
      </c>
      <c r="AB155" s="109"/>
      <c r="AC155" s="109"/>
      <c r="AD155" s="6"/>
      <c r="AE155" s="93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 ht="28.15" customHeight="1" spans="1:52">
      <c r="A156" s="8"/>
      <c r="B156" s="9"/>
      <c r="C156" s="8"/>
      <c r="D156" s="8"/>
      <c r="E156" s="8"/>
      <c r="F156" s="8"/>
      <c r="G156" s="8"/>
      <c r="H156" s="8"/>
      <c r="I156" s="8"/>
      <c r="J156" s="8"/>
      <c r="K156" s="8"/>
      <c r="L156" s="49"/>
      <c r="M156" s="80"/>
      <c r="N156" s="80">
        <v>2</v>
      </c>
      <c r="O156" s="83" t="s">
        <v>299</v>
      </c>
      <c r="P156" s="83"/>
      <c r="Q156" s="83"/>
      <c r="R156" s="83"/>
      <c r="S156" s="83"/>
      <c r="T156" s="110" t="s">
        <v>10</v>
      </c>
      <c r="U156" s="111">
        <f>Q152</f>
        <v>100</v>
      </c>
      <c r="V156" s="111">
        <f t="shared" ref="V156:V159" si="42">U156</f>
        <v>100</v>
      </c>
      <c r="W156" s="109"/>
      <c r="X156" s="109"/>
      <c r="Y156" s="52" t="s">
        <v>10</v>
      </c>
      <c r="Z156" s="56">
        <f t="shared" ref="Z156:Z159" si="43">IF(U156&gt;=70,3,IF(U156&gt;=60,2,IF(U156&gt;=50,1,0)))</f>
        <v>3</v>
      </c>
      <c r="AA156" s="56">
        <f t="shared" ref="AA156:AA159" si="44">Z156</f>
        <v>3</v>
      </c>
      <c r="AB156" s="109"/>
      <c r="AC156" s="109"/>
      <c r="AD156" s="6"/>
      <c r="AE156" s="93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 ht="23.45" customHeight="1" spans="1:52">
      <c r="A157" s="8"/>
      <c r="B157" s="9"/>
      <c r="C157" s="8"/>
      <c r="D157" s="8"/>
      <c r="E157" s="8"/>
      <c r="F157" s="8"/>
      <c r="G157" s="8"/>
      <c r="H157" s="8"/>
      <c r="I157" s="8"/>
      <c r="J157" s="8"/>
      <c r="K157" s="8"/>
      <c r="L157" s="49"/>
      <c r="M157" s="80"/>
      <c r="N157" s="80">
        <v>3</v>
      </c>
      <c r="O157" s="83" t="s">
        <v>300</v>
      </c>
      <c r="P157" s="83"/>
      <c r="Q157" s="83"/>
      <c r="R157" s="83"/>
      <c r="S157" s="83"/>
      <c r="T157" s="110" t="s">
        <v>11</v>
      </c>
      <c r="U157" s="111">
        <f>T152</f>
        <v>100</v>
      </c>
      <c r="V157" s="111">
        <f t="shared" si="42"/>
        <v>100</v>
      </c>
      <c r="W157" s="109"/>
      <c r="X157" s="109"/>
      <c r="Y157" s="52" t="s">
        <v>11</v>
      </c>
      <c r="Z157" s="56">
        <f t="shared" si="43"/>
        <v>3</v>
      </c>
      <c r="AA157" s="56">
        <f t="shared" si="44"/>
        <v>3</v>
      </c>
      <c r="AB157" s="109"/>
      <c r="AC157" s="109"/>
      <c r="AD157" s="6"/>
      <c r="AE157" s="93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 ht="28.9" customHeight="1" spans="1:52">
      <c r="A158" s="8"/>
      <c r="B158" s="9"/>
      <c r="C158" s="8"/>
      <c r="D158" s="8"/>
      <c r="E158" s="8"/>
      <c r="F158" s="8"/>
      <c r="G158" s="8"/>
      <c r="H158" s="8"/>
      <c r="I158" s="8"/>
      <c r="J158" s="8"/>
      <c r="K158" s="8"/>
      <c r="L158" s="49"/>
      <c r="M158" s="80"/>
      <c r="N158" s="80">
        <v>4</v>
      </c>
      <c r="O158" s="83" t="s">
        <v>301</v>
      </c>
      <c r="P158" s="83"/>
      <c r="Q158" s="83"/>
      <c r="R158" s="83"/>
      <c r="S158" s="83"/>
      <c r="T158" s="110" t="s">
        <v>12</v>
      </c>
      <c r="U158" s="111">
        <f>W152</f>
        <v>100</v>
      </c>
      <c r="V158" s="111">
        <f t="shared" si="42"/>
        <v>100</v>
      </c>
      <c r="W158" s="109"/>
      <c r="X158" s="109"/>
      <c r="Y158" s="52" t="s">
        <v>12</v>
      </c>
      <c r="Z158" s="56">
        <f t="shared" si="43"/>
        <v>3</v>
      </c>
      <c r="AA158" s="56">
        <f t="shared" si="44"/>
        <v>3</v>
      </c>
      <c r="AB158" s="109"/>
      <c r="AC158" s="109"/>
      <c r="AD158" s="6"/>
      <c r="AE158" s="93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 ht="44.45" customHeight="1" spans="1:52">
      <c r="A159" s="8"/>
      <c r="B159" s="9"/>
      <c r="C159" s="8"/>
      <c r="D159" s="8"/>
      <c r="E159" s="8"/>
      <c r="F159" s="8"/>
      <c r="G159" s="8"/>
      <c r="H159" s="8"/>
      <c r="I159" s="8"/>
      <c r="J159" s="8"/>
      <c r="K159" s="8"/>
      <c r="L159" s="76"/>
      <c r="M159" s="77"/>
      <c r="N159" s="80">
        <v>5</v>
      </c>
      <c r="O159" s="83" t="s">
        <v>302</v>
      </c>
      <c r="P159" s="83"/>
      <c r="Q159" s="83"/>
      <c r="R159" s="83"/>
      <c r="S159" s="83"/>
      <c r="T159" s="110" t="s">
        <v>13</v>
      </c>
      <c r="U159" s="111">
        <f>Z152</f>
        <v>100</v>
      </c>
      <c r="V159" s="111">
        <f t="shared" si="42"/>
        <v>100</v>
      </c>
      <c r="W159" s="109"/>
      <c r="X159" s="109"/>
      <c r="Y159" s="52" t="s">
        <v>13</v>
      </c>
      <c r="Z159" s="56">
        <f t="shared" si="43"/>
        <v>3</v>
      </c>
      <c r="AA159" s="56">
        <f t="shared" si="44"/>
        <v>3</v>
      </c>
      <c r="AB159" s="109"/>
      <c r="AC159" s="109"/>
      <c r="AD159" s="6"/>
      <c r="AE159" s="93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 ht="16.2" spans="1:52">
      <c r="A160" s="8"/>
      <c r="B160" s="9"/>
      <c r="C160" s="8"/>
      <c r="D160" s="8"/>
      <c r="E160" s="8"/>
      <c r="F160" s="8"/>
      <c r="G160" s="8"/>
      <c r="H160" s="8"/>
      <c r="I160" s="8"/>
      <c r="J160" s="8"/>
      <c r="K160" s="8"/>
      <c r="L160" s="76"/>
      <c r="M160" s="77"/>
      <c r="N160" s="77"/>
      <c r="O160" s="84"/>
      <c r="P160" s="85"/>
      <c r="Q160" s="85"/>
      <c r="R160" s="85"/>
      <c r="S160" s="112"/>
      <c r="T160" s="110"/>
      <c r="U160" s="111"/>
      <c r="V160" s="111"/>
      <c r="Y160" s="52"/>
      <c r="Z160" s="56"/>
      <c r="AA160" s="56"/>
      <c r="AD160" s="6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 ht="16.2" spans="1:52">
      <c r="A161" s="8"/>
      <c r="B161" s="9"/>
      <c r="C161" s="8"/>
      <c r="D161" s="8"/>
      <c r="E161" s="8"/>
      <c r="F161" s="8"/>
      <c r="G161" s="8"/>
      <c r="H161" s="8"/>
      <c r="I161" s="8"/>
      <c r="J161" s="8"/>
      <c r="K161" s="8"/>
      <c r="L161" s="86"/>
      <c r="M161" s="87"/>
      <c r="N161" s="87"/>
      <c r="O161" s="80"/>
      <c r="P161" s="80"/>
      <c r="Q161" s="80"/>
      <c r="R161" s="80"/>
      <c r="S161" s="80"/>
      <c r="T161" s="80"/>
      <c r="U161" s="111"/>
      <c r="V161" s="111"/>
      <c r="W161" s="111"/>
      <c r="X161" s="111"/>
      <c r="Y161" s="111"/>
      <c r="Z161" s="111"/>
      <c r="AA161" s="111"/>
      <c r="AB161" s="56"/>
      <c r="AC161" s="56"/>
      <c r="AD161" s="6"/>
      <c r="AE161" s="38"/>
      <c r="AF161" s="38"/>
      <c r="AG161" s="3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 ht="16.2" spans="1:52">
      <c r="A162" s="8"/>
      <c r="B162" s="9"/>
      <c r="C162" s="8"/>
      <c r="D162" s="8"/>
      <c r="E162" s="8"/>
      <c r="F162" s="8"/>
      <c r="G162" s="8"/>
      <c r="H162" s="8"/>
      <c r="I162" s="8"/>
      <c r="J162" s="8"/>
      <c r="K162" s="8"/>
      <c r="L162" s="88"/>
      <c r="M162" s="8"/>
      <c r="N162" s="89"/>
      <c r="O162" s="90"/>
      <c r="P162" s="90" t="s">
        <v>303</v>
      </c>
      <c r="Q162" s="90" t="s">
        <v>304</v>
      </c>
      <c r="R162" s="90" t="s">
        <v>305</v>
      </c>
      <c r="S162" s="90" t="s">
        <v>306</v>
      </c>
      <c r="T162" s="90" t="s">
        <v>307</v>
      </c>
      <c r="U162" s="90" t="s">
        <v>308</v>
      </c>
      <c r="V162" s="90" t="s">
        <v>309</v>
      </c>
      <c r="W162" s="90" t="s">
        <v>310</v>
      </c>
      <c r="X162" s="90" t="s">
        <v>311</v>
      </c>
      <c r="Y162" s="90" t="s">
        <v>312</v>
      </c>
      <c r="Z162" s="90" t="s">
        <v>313</v>
      </c>
      <c r="AA162" s="90" t="s">
        <v>314</v>
      </c>
      <c r="AB162" s="119" t="s">
        <v>315</v>
      </c>
      <c r="AC162" s="17" t="s">
        <v>316</v>
      </c>
      <c r="AD162" s="17" t="s">
        <v>317</v>
      </c>
      <c r="AE162" s="90"/>
      <c r="AF162" s="90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 ht="16.2" spans="1:52">
      <c r="A163" s="8"/>
      <c r="B163" s="9"/>
      <c r="C163" s="8"/>
      <c r="D163" s="8"/>
      <c r="E163" s="8"/>
      <c r="F163" s="8"/>
      <c r="G163" s="8"/>
      <c r="H163" s="8"/>
      <c r="I163" s="8"/>
      <c r="J163" s="8"/>
      <c r="K163" s="8"/>
      <c r="L163" s="88"/>
      <c r="M163" s="8"/>
      <c r="N163" s="89"/>
      <c r="O163" s="91" t="s">
        <v>9</v>
      </c>
      <c r="P163" s="92">
        <v>3</v>
      </c>
      <c r="Q163" s="92">
        <v>3</v>
      </c>
      <c r="R163" s="92">
        <v>2</v>
      </c>
      <c r="S163" s="92">
        <v>2</v>
      </c>
      <c r="T163" s="92">
        <v>2</v>
      </c>
      <c r="U163" s="92">
        <v>2</v>
      </c>
      <c r="V163" s="92">
        <v>2</v>
      </c>
      <c r="W163" s="92">
        <v>2</v>
      </c>
      <c r="X163" s="92">
        <v>3</v>
      </c>
      <c r="Y163" s="92">
        <v>2</v>
      </c>
      <c r="Z163" s="92">
        <v>2</v>
      </c>
      <c r="AA163" s="92">
        <v>3</v>
      </c>
      <c r="AB163" s="92">
        <v>3</v>
      </c>
      <c r="AC163" s="92">
        <v>3</v>
      </c>
      <c r="AD163" s="120">
        <v>3</v>
      </c>
      <c r="AE163" s="121"/>
      <c r="AF163" s="93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 ht="16.2" spans="1:52">
      <c r="A164" s="8"/>
      <c r="B164" s="9"/>
      <c r="C164" s="8"/>
      <c r="D164" s="8"/>
      <c r="E164" s="8"/>
      <c r="F164" s="8"/>
      <c r="G164" s="8"/>
      <c r="H164" s="8"/>
      <c r="I164" s="8"/>
      <c r="J164" s="8"/>
      <c r="K164" s="8"/>
      <c r="L164" s="88"/>
      <c r="M164" s="8"/>
      <c r="N164" s="89"/>
      <c r="O164" s="91" t="s">
        <v>10</v>
      </c>
      <c r="P164" s="92">
        <v>2</v>
      </c>
      <c r="Q164" s="92">
        <v>3</v>
      </c>
      <c r="R164" s="92">
        <v>3</v>
      </c>
      <c r="S164" s="92">
        <v>2</v>
      </c>
      <c r="T164" s="92">
        <v>3</v>
      </c>
      <c r="U164" s="92">
        <v>2</v>
      </c>
      <c r="V164" s="92">
        <v>2</v>
      </c>
      <c r="W164" s="92">
        <v>2</v>
      </c>
      <c r="X164" s="92">
        <v>2</v>
      </c>
      <c r="Y164" s="92">
        <v>2</v>
      </c>
      <c r="Z164" s="92">
        <v>1</v>
      </c>
      <c r="AA164" s="92">
        <v>3</v>
      </c>
      <c r="AB164" s="92">
        <v>3</v>
      </c>
      <c r="AC164" s="92">
        <v>3</v>
      </c>
      <c r="AD164" s="120">
        <v>3</v>
      </c>
      <c r="AE164" s="93"/>
      <c r="AF164" s="121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 ht="16.2" spans="1:52">
      <c r="A165" s="8"/>
      <c r="B165" s="9"/>
      <c r="C165" s="8"/>
      <c r="D165" s="8"/>
      <c r="E165" s="8"/>
      <c r="F165" s="8"/>
      <c r="G165" s="8"/>
      <c r="H165" s="8"/>
      <c r="I165" s="8"/>
      <c r="J165" s="8"/>
      <c r="K165" s="8"/>
      <c r="L165" s="88"/>
      <c r="M165" s="8"/>
      <c r="N165" s="89"/>
      <c r="O165" s="91" t="s">
        <v>11</v>
      </c>
      <c r="P165" s="92">
        <v>3</v>
      </c>
      <c r="Q165" s="92">
        <v>3</v>
      </c>
      <c r="R165" s="92">
        <v>3</v>
      </c>
      <c r="S165" s="92">
        <v>3</v>
      </c>
      <c r="T165" s="92">
        <v>3</v>
      </c>
      <c r="U165" s="92">
        <v>2</v>
      </c>
      <c r="V165" s="92">
        <v>2</v>
      </c>
      <c r="W165" s="92">
        <v>2</v>
      </c>
      <c r="X165" s="92">
        <v>2</v>
      </c>
      <c r="Y165" s="92">
        <v>2</v>
      </c>
      <c r="Z165" s="92">
        <v>2</v>
      </c>
      <c r="AA165" s="92">
        <v>2</v>
      </c>
      <c r="AB165" s="92">
        <v>3</v>
      </c>
      <c r="AC165" s="92">
        <v>2</v>
      </c>
      <c r="AD165" s="122">
        <v>2</v>
      </c>
      <c r="AE165" s="93"/>
      <c r="AF165" s="121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ht="16.2" spans="1:52">
      <c r="A166" s="8"/>
      <c r="B166" s="9"/>
      <c r="C166" s="8"/>
      <c r="D166" s="8"/>
      <c r="E166" s="8"/>
      <c r="F166" s="8"/>
      <c r="G166" s="8"/>
      <c r="H166" s="8"/>
      <c r="I166" s="8"/>
      <c r="J166" s="8"/>
      <c r="K166" s="8"/>
      <c r="L166" s="88"/>
      <c r="M166" s="8"/>
      <c r="N166" s="89"/>
      <c r="O166" s="91" t="s">
        <v>12</v>
      </c>
      <c r="P166" s="92">
        <v>3</v>
      </c>
      <c r="Q166" s="92">
        <v>2</v>
      </c>
      <c r="R166" s="92">
        <v>2</v>
      </c>
      <c r="S166" s="92">
        <v>2</v>
      </c>
      <c r="T166" s="92">
        <v>2</v>
      </c>
      <c r="U166" s="92">
        <v>2</v>
      </c>
      <c r="V166" s="92">
        <v>2</v>
      </c>
      <c r="W166" s="92">
        <v>3</v>
      </c>
      <c r="X166" s="92">
        <v>3</v>
      </c>
      <c r="Y166" s="92">
        <v>2</v>
      </c>
      <c r="Z166" s="92">
        <v>2</v>
      </c>
      <c r="AA166" s="92">
        <v>2</v>
      </c>
      <c r="AB166" s="92">
        <v>2</v>
      </c>
      <c r="AC166" s="92">
        <v>3</v>
      </c>
      <c r="AD166" s="122">
        <v>3</v>
      </c>
      <c r="AE166" s="121"/>
      <c r="AF166" s="93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 ht="16.2" spans="1:52">
      <c r="A167" s="8"/>
      <c r="B167" s="9"/>
      <c r="C167" s="8"/>
      <c r="D167" s="8"/>
      <c r="E167" s="8"/>
      <c r="F167" s="8"/>
      <c r="G167" s="8"/>
      <c r="H167" s="8"/>
      <c r="I167" s="8"/>
      <c r="J167" s="8"/>
      <c r="K167" s="8"/>
      <c r="L167" s="88"/>
      <c r="M167" s="8"/>
      <c r="N167" s="89"/>
      <c r="O167" s="91" t="s">
        <v>13</v>
      </c>
      <c r="P167" s="92"/>
      <c r="Q167" s="92"/>
      <c r="R167" s="92"/>
      <c r="S167" s="92"/>
      <c r="T167" s="92"/>
      <c r="U167" s="92"/>
      <c r="V167" s="92"/>
      <c r="W167" s="92"/>
      <c r="X167" s="92">
        <v>3</v>
      </c>
      <c r="Y167" s="92">
        <v>3</v>
      </c>
      <c r="Z167" s="92">
        <v>3</v>
      </c>
      <c r="AA167" s="92">
        <v>1</v>
      </c>
      <c r="AB167" s="92">
        <v>1</v>
      </c>
      <c r="AC167" s="92">
        <v>3</v>
      </c>
      <c r="AD167" s="120">
        <v>3</v>
      </c>
      <c r="AE167" s="121"/>
      <c r="AF167" s="121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ht="16.2" spans="1:52">
      <c r="A168" s="8"/>
      <c r="B168" s="9"/>
      <c r="C168" s="8"/>
      <c r="D168" s="8"/>
      <c r="E168" s="8"/>
      <c r="F168" s="8"/>
      <c r="G168" s="8"/>
      <c r="H168" s="8"/>
      <c r="I168" s="8"/>
      <c r="J168" s="8"/>
      <c r="K168" s="8"/>
      <c r="L168" s="88"/>
      <c r="M168" s="8"/>
      <c r="N168" s="89"/>
      <c r="O168" s="91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38"/>
      <c r="AC168" s="120"/>
      <c r="AD168" s="120"/>
      <c r="AE168" s="93"/>
      <c r="AF168" s="93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s="1" customFormat="1" ht="16.2" spans="1:52">
      <c r="A169" s="70"/>
      <c r="B169" s="71"/>
      <c r="C169" s="70"/>
      <c r="D169" s="70"/>
      <c r="E169" s="70"/>
      <c r="F169" s="70"/>
      <c r="G169" s="70"/>
      <c r="H169" s="70"/>
      <c r="I169" s="70"/>
      <c r="J169" s="70"/>
      <c r="K169" s="70"/>
      <c r="L169" s="94"/>
      <c r="M169" s="70"/>
      <c r="N169" s="95"/>
      <c r="O169" s="96" t="s">
        <v>318</v>
      </c>
      <c r="P169" s="97">
        <v>2.8</v>
      </c>
      <c r="Q169" s="97">
        <v>2.8</v>
      </c>
      <c r="R169" s="97">
        <v>2.6</v>
      </c>
      <c r="S169" s="97">
        <v>2.4</v>
      </c>
      <c r="T169" s="97">
        <v>2.6</v>
      </c>
      <c r="U169" s="97">
        <v>2</v>
      </c>
      <c r="V169" s="97">
        <v>2</v>
      </c>
      <c r="W169" s="97">
        <v>2.2</v>
      </c>
      <c r="X169" s="97">
        <v>2.5</v>
      </c>
      <c r="Y169" s="97">
        <v>2.16666666666667</v>
      </c>
      <c r="Z169" s="97">
        <v>1.8</v>
      </c>
      <c r="AA169" s="97">
        <v>2.16666666666667</v>
      </c>
      <c r="AB169" s="123">
        <v>3</v>
      </c>
      <c r="AC169" s="124">
        <v>2.66666666666667</v>
      </c>
      <c r="AD169" s="124">
        <f>AVERAGE(AD163:AD168)</f>
        <v>2.8</v>
      </c>
      <c r="AE169" s="97"/>
      <c r="AF169" s="97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</row>
    <row r="170" ht="16.2" spans="1:52">
      <c r="A170" s="8"/>
      <c r="B170" s="9"/>
      <c r="C170" s="8"/>
      <c r="D170" s="8"/>
      <c r="E170" s="8"/>
      <c r="F170" s="8"/>
      <c r="G170" s="8"/>
      <c r="H170" s="8"/>
      <c r="I170" s="8"/>
      <c r="J170" s="8"/>
      <c r="K170" s="8"/>
      <c r="L170" s="8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120"/>
      <c r="AD170" s="120"/>
      <c r="AE170" s="8"/>
      <c r="AF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ht="16.2" spans="1:52">
      <c r="A171" s="8"/>
      <c r="B171" s="9"/>
      <c r="C171" s="8"/>
      <c r="D171" s="8"/>
      <c r="E171" s="8"/>
      <c r="F171" s="8"/>
      <c r="G171" s="8"/>
      <c r="H171" s="8"/>
      <c r="I171" s="8"/>
      <c r="J171" s="8"/>
      <c r="K171" s="8"/>
      <c r="L171" s="88"/>
      <c r="M171" s="8"/>
      <c r="N171" s="8"/>
      <c r="O171" s="98" t="s">
        <v>319</v>
      </c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120"/>
      <c r="AD171" s="120"/>
      <c r="AE171" s="38"/>
      <c r="AF171" s="3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ht="16.2" spans="1:52">
      <c r="A172" s="8"/>
      <c r="B172" s="9"/>
      <c r="C172" s="8"/>
      <c r="D172" s="8"/>
      <c r="E172" s="8"/>
      <c r="F172" s="8"/>
      <c r="G172" s="8"/>
      <c r="H172" s="8"/>
      <c r="I172" s="8"/>
      <c r="J172" s="8"/>
      <c r="K172" s="8"/>
      <c r="L172" s="88"/>
      <c r="M172" s="8"/>
      <c r="N172" s="89"/>
      <c r="O172" s="99"/>
      <c r="P172" s="99" t="s">
        <v>303</v>
      </c>
      <c r="Q172" s="99" t="s">
        <v>304</v>
      </c>
      <c r="R172" s="99" t="s">
        <v>305</v>
      </c>
      <c r="S172" s="99" t="s">
        <v>306</v>
      </c>
      <c r="T172" s="99" t="s">
        <v>307</v>
      </c>
      <c r="U172" s="99" t="s">
        <v>308</v>
      </c>
      <c r="V172" s="99" t="s">
        <v>309</v>
      </c>
      <c r="W172" s="99" t="s">
        <v>310</v>
      </c>
      <c r="X172" s="99" t="s">
        <v>311</v>
      </c>
      <c r="Y172" s="99" t="s">
        <v>312</v>
      </c>
      <c r="Z172" s="99" t="s">
        <v>313</v>
      </c>
      <c r="AA172" s="99" t="s">
        <v>314</v>
      </c>
      <c r="AB172" s="107" t="s">
        <v>315</v>
      </c>
      <c r="AC172" s="108" t="s">
        <v>316</v>
      </c>
      <c r="AD172" s="108" t="s">
        <v>317</v>
      </c>
      <c r="AE172" s="90"/>
      <c r="AF172" s="90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ht="16.2" spans="1:52">
      <c r="A173" s="8"/>
      <c r="B173" s="9"/>
      <c r="C173" s="8"/>
      <c r="D173" s="8"/>
      <c r="E173" s="8"/>
      <c r="F173" s="8"/>
      <c r="G173" s="8"/>
      <c r="H173" s="8"/>
      <c r="I173" s="8"/>
      <c r="J173" s="8"/>
      <c r="K173" s="8"/>
      <c r="L173" s="88"/>
      <c r="M173" s="8"/>
      <c r="N173" s="89"/>
      <c r="O173" s="100" t="s">
        <v>9</v>
      </c>
      <c r="P173" s="101">
        <f t="shared" ref="P173:AD173" si="45">IF(P163&gt;0,$V$155*P163/100," ")</f>
        <v>2.92682926829268</v>
      </c>
      <c r="Q173" s="101">
        <f t="shared" si="45"/>
        <v>2.92682926829268</v>
      </c>
      <c r="R173" s="101">
        <f t="shared" si="45"/>
        <v>1.95121951219512</v>
      </c>
      <c r="S173" s="101">
        <f t="shared" si="45"/>
        <v>1.95121951219512</v>
      </c>
      <c r="T173" s="101">
        <f t="shared" si="45"/>
        <v>1.95121951219512</v>
      </c>
      <c r="U173" s="101">
        <f t="shared" si="45"/>
        <v>1.95121951219512</v>
      </c>
      <c r="V173" s="101">
        <f t="shared" si="45"/>
        <v>1.95121951219512</v>
      </c>
      <c r="W173" s="101">
        <f t="shared" si="45"/>
        <v>1.95121951219512</v>
      </c>
      <c r="X173" s="101">
        <f t="shared" si="45"/>
        <v>2.92682926829268</v>
      </c>
      <c r="Y173" s="101">
        <f t="shared" si="45"/>
        <v>1.95121951219512</v>
      </c>
      <c r="Z173" s="101">
        <f t="shared" si="45"/>
        <v>1.95121951219512</v>
      </c>
      <c r="AA173" s="101">
        <f t="shared" si="45"/>
        <v>2.92682926829268</v>
      </c>
      <c r="AB173" s="125">
        <f t="shared" si="45"/>
        <v>2.92682926829268</v>
      </c>
      <c r="AC173" s="111">
        <f t="shared" si="45"/>
        <v>2.92682926829268</v>
      </c>
      <c r="AD173" s="111">
        <f t="shared" si="45"/>
        <v>2.92682926829268</v>
      </c>
      <c r="AE173" s="126"/>
      <c r="AF173" s="126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ht="16.2" spans="1:52">
      <c r="A174" s="8"/>
      <c r="B174" s="9"/>
      <c r="C174" s="8"/>
      <c r="D174" s="8"/>
      <c r="E174" s="8"/>
      <c r="F174" s="8"/>
      <c r="G174" s="8"/>
      <c r="H174" s="8"/>
      <c r="I174" s="8"/>
      <c r="J174" s="8"/>
      <c r="K174" s="8"/>
      <c r="L174" s="88"/>
      <c r="M174" s="8"/>
      <c r="N174" s="89"/>
      <c r="O174" s="100" t="s">
        <v>10</v>
      </c>
      <c r="P174" s="101">
        <f t="shared" ref="P174:AD174" si="46">IF(P164&gt;0,$V$156*P164/100," ")</f>
        <v>2</v>
      </c>
      <c r="Q174" s="101">
        <f t="shared" si="46"/>
        <v>3</v>
      </c>
      <c r="R174" s="101">
        <f t="shared" si="46"/>
        <v>3</v>
      </c>
      <c r="S174" s="101">
        <f t="shared" si="46"/>
        <v>2</v>
      </c>
      <c r="T174" s="101">
        <f t="shared" si="46"/>
        <v>3</v>
      </c>
      <c r="U174" s="101">
        <f t="shared" si="46"/>
        <v>2</v>
      </c>
      <c r="V174" s="101">
        <f t="shared" si="46"/>
        <v>2</v>
      </c>
      <c r="W174" s="101">
        <f t="shared" si="46"/>
        <v>2</v>
      </c>
      <c r="X174" s="101">
        <f t="shared" si="46"/>
        <v>2</v>
      </c>
      <c r="Y174" s="101">
        <f t="shared" si="46"/>
        <v>2</v>
      </c>
      <c r="Z174" s="101">
        <f t="shared" si="46"/>
        <v>1</v>
      </c>
      <c r="AA174" s="101">
        <f t="shared" si="46"/>
        <v>3</v>
      </c>
      <c r="AB174" s="125">
        <f t="shared" si="46"/>
        <v>3</v>
      </c>
      <c r="AC174" s="111">
        <f t="shared" si="46"/>
        <v>3</v>
      </c>
      <c r="AD174" s="111">
        <f t="shared" si="46"/>
        <v>3</v>
      </c>
      <c r="AE174" s="126"/>
      <c r="AF174" s="126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ht="16.2" spans="1:52">
      <c r="A175" s="8"/>
      <c r="B175" s="9"/>
      <c r="C175" s="8"/>
      <c r="D175" s="8"/>
      <c r="E175" s="8"/>
      <c r="F175" s="8"/>
      <c r="G175" s="8"/>
      <c r="H175" s="8"/>
      <c r="I175" s="8"/>
      <c r="J175" s="8"/>
      <c r="K175" s="8"/>
      <c r="L175" s="88"/>
      <c r="M175" s="8"/>
      <c r="N175" s="89"/>
      <c r="O175" s="100" t="s">
        <v>11</v>
      </c>
      <c r="P175" s="101">
        <f t="shared" ref="P175:AD175" si="47">IF(P165&gt;0,$V$157*P165/100," ")</f>
        <v>3</v>
      </c>
      <c r="Q175" s="101">
        <f t="shared" si="47"/>
        <v>3</v>
      </c>
      <c r="R175" s="101">
        <f t="shared" si="47"/>
        <v>3</v>
      </c>
      <c r="S175" s="101">
        <f t="shared" si="47"/>
        <v>3</v>
      </c>
      <c r="T175" s="101">
        <f t="shared" si="47"/>
        <v>3</v>
      </c>
      <c r="U175" s="101">
        <f t="shared" si="47"/>
        <v>2</v>
      </c>
      <c r="V175" s="101">
        <f t="shared" si="47"/>
        <v>2</v>
      </c>
      <c r="W175" s="101">
        <f t="shared" si="47"/>
        <v>2</v>
      </c>
      <c r="X175" s="101">
        <f t="shared" si="47"/>
        <v>2</v>
      </c>
      <c r="Y175" s="101">
        <f t="shared" si="47"/>
        <v>2</v>
      </c>
      <c r="Z175" s="101">
        <f t="shared" si="47"/>
        <v>2</v>
      </c>
      <c r="AA175" s="101">
        <f t="shared" si="47"/>
        <v>2</v>
      </c>
      <c r="AB175" s="125">
        <f t="shared" si="47"/>
        <v>3</v>
      </c>
      <c r="AC175" s="111">
        <f t="shared" si="47"/>
        <v>2</v>
      </c>
      <c r="AD175" s="111">
        <f t="shared" si="47"/>
        <v>2</v>
      </c>
      <c r="AE175" s="126"/>
      <c r="AF175" s="126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ht="16.2" spans="1:52">
      <c r="A176" s="8"/>
      <c r="B176" s="9"/>
      <c r="C176" s="8"/>
      <c r="D176" s="8"/>
      <c r="E176" s="8"/>
      <c r="F176" s="8"/>
      <c r="G176" s="8"/>
      <c r="H176" s="8"/>
      <c r="I176" s="8"/>
      <c r="J176" s="8"/>
      <c r="K176" s="8"/>
      <c r="L176" s="88"/>
      <c r="M176" s="8"/>
      <c r="N176" s="89"/>
      <c r="O176" s="100" t="s">
        <v>12</v>
      </c>
      <c r="P176" s="101">
        <f t="shared" ref="P176:AD176" si="48">IF(P166&gt;0,$V$158*P166/100," ")</f>
        <v>3</v>
      </c>
      <c r="Q176" s="101">
        <f t="shared" si="48"/>
        <v>2</v>
      </c>
      <c r="R176" s="101">
        <f t="shared" si="48"/>
        <v>2</v>
      </c>
      <c r="S176" s="101">
        <f t="shared" si="48"/>
        <v>2</v>
      </c>
      <c r="T176" s="101">
        <f t="shared" si="48"/>
        <v>2</v>
      </c>
      <c r="U176" s="101">
        <f t="shared" si="48"/>
        <v>2</v>
      </c>
      <c r="V176" s="101">
        <f t="shared" si="48"/>
        <v>2</v>
      </c>
      <c r="W176" s="101">
        <f t="shared" si="48"/>
        <v>3</v>
      </c>
      <c r="X176" s="101">
        <f t="shared" si="48"/>
        <v>3</v>
      </c>
      <c r="Y176" s="101">
        <f t="shared" si="48"/>
        <v>2</v>
      </c>
      <c r="Z176" s="101">
        <f t="shared" si="48"/>
        <v>2</v>
      </c>
      <c r="AA176" s="101">
        <f t="shared" si="48"/>
        <v>2</v>
      </c>
      <c r="AB176" s="125">
        <f t="shared" si="48"/>
        <v>2</v>
      </c>
      <c r="AC176" s="111">
        <f t="shared" si="48"/>
        <v>3</v>
      </c>
      <c r="AD176" s="111">
        <f t="shared" si="48"/>
        <v>3</v>
      </c>
      <c r="AE176" s="126"/>
      <c r="AF176" s="126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ht="16.2" spans="1:52">
      <c r="A177" s="8"/>
      <c r="B177" s="9"/>
      <c r="C177" s="8"/>
      <c r="D177" s="8"/>
      <c r="E177" s="8"/>
      <c r="F177" s="8"/>
      <c r="G177" s="8"/>
      <c r="H177" s="8"/>
      <c r="I177" s="8"/>
      <c r="J177" s="8"/>
      <c r="K177" s="8"/>
      <c r="L177" s="88"/>
      <c r="M177" s="8"/>
      <c r="N177" s="89"/>
      <c r="O177" s="100" t="s">
        <v>13</v>
      </c>
      <c r="P177" s="101" t="str">
        <f t="shared" ref="P177:AD177" si="49">IF(P167&gt;0,$V$159*P167/100," ")</f>
        <v> </v>
      </c>
      <c r="Q177" s="101" t="str">
        <f t="shared" si="49"/>
        <v> </v>
      </c>
      <c r="R177" s="101" t="str">
        <f t="shared" si="49"/>
        <v> </v>
      </c>
      <c r="S177" s="101" t="str">
        <f t="shared" si="49"/>
        <v> </v>
      </c>
      <c r="T177" s="101" t="str">
        <f t="shared" si="49"/>
        <v> </v>
      </c>
      <c r="U177" s="101" t="str">
        <f t="shared" si="49"/>
        <v> </v>
      </c>
      <c r="V177" s="101" t="str">
        <f t="shared" si="49"/>
        <v> </v>
      </c>
      <c r="W177" s="101" t="str">
        <f t="shared" si="49"/>
        <v> </v>
      </c>
      <c r="X177" s="101">
        <f t="shared" si="49"/>
        <v>3</v>
      </c>
      <c r="Y177" s="101">
        <f t="shared" si="49"/>
        <v>3</v>
      </c>
      <c r="Z177" s="101">
        <f t="shared" si="49"/>
        <v>3</v>
      </c>
      <c r="AA177" s="101">
        <f t="shared" si="49"/>
        <v>1</v>
      </c>
      <c r="AB177" s="125">
        <f t="shared" si="49"/>
        <v>1</v>
      </c>
      <c r="AC177" s="111">
        <f t="shared" si="49"/>
        <v>3</v>
      </c>
      <c r="AD177" s="111">
        <f t="shared" si="49"/>
        <v>3</v>
      </c>
      <c r="AE177" s="126"/>
      <c r="AF177" s="126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ht="16.2" spans="1:52">
      <c r="A178" s="72"/>
      <c r="B178" s="73"/>
      <c r="C178" s="72"/>
      <c r="D178" s="72"/>
      <c r="E178" s="72"/>
      <c r="F178" s="72"/>
      <c r="G178" s="72"/>
      <c r="H178" s="72"/>
      <c r="I178" s="72"/>
      <c r="J178" s="72"/>
      <c r="K178" s="72"/>
      <c r="L178" s="102"/>
      <c r="M178" s="72"/>
      <c r="N178" s="103"/>
      <c r="O178" s="100"/>
      <c r="P178" s="101" t="str">
        <f t="shared" ref="P178:AC178" si="50">IF(P168&gt;0,$V$159*P168/100," ")</f>
        <v> </v>
      </c>
      <c r="Q178" s="101" t="str">
        <f t="shared" si="50"/>
        <v> </v>
      </c>
      <c r="R178" s="101" t="str">
        <f t="shared" si="50"/>
        <v> </v>
      </c>
      <c r="S178" s="101" t="str">
        <f t="shared" si="50"/>
        <v> </v>
      </c>
      <c r="T178" s="101" t="str">
        <f t="shared" si="50"/>
        <v> </v>
      </c>
      <c r="U178" s="101" t="str">
        <f t="shared" si="50"/>
        <v> </v>
      </c>
      <c r="V178" s="101" t="str">
        <f t="shared" si="50"/>
        <v> </v>
      </c>
      <c r="W178" s="101" t="str">
        <f t="shared" si="50"/>
        <v> </v>
      </c>
      <c r="X178" s="101" t="str">
        <f t="shared" si="50"/>
        <v> </v>
      </c>
      <c r="Y178" s="101" t="str">
        <f t="shared" si="50"/>
        <v> </v>
      </c>
      <c r="Z178" s="101" t="str">
        <f t="shared" si="50"/>
        <v> </v>
      </c>
      <c r="AA178" s="101" t="str">
        <f t="shared" si="50"/>
        <v> </v>
      </c>
      <c r="AB178" s="125" t="str">
        <f t="shared" si="50"/>
        <v> </v>
      </c>
      <c r="AC178" s="111" t="str">
        <f t="shared" si="50"/>
        <v> </v>
      </c>
      <c r="AD178" s="127" t="str">
        <f>IF(AD168&gt;0,$W$161*AD168/100," ")</f>
        <v> </v>
      </c>
      <c r="AE178" s="97"/>
      <c r="AF178" s="97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</row>
    <row r="179" ht="16.2" spans="1:52">
      <c r="A179" s="72"/>
      <c r="B179" s="73"/>
      <c r="C179" s="72"/>
      <c r="D179" s="72"/>
      <c r="E179" s="72"/>
      <c r="F179" s="72"/>
      <c r="G179" s="72"/>
      <c r="H179" s="72"/>
      <c r="I179" s="72"/>
      <c r="J179" s="72"/>
      <c r="K179" s="72"/>
      <c r="L179" s="102"/>
      <c r="M179" s="72"/>
      <c r="N179" s="103"/>
      <c r="O179" s="104" t="s">
        <v>297</v>
      </c>
      <c r="P179" s="105">
        <f>AVERAGE(P173:P178)</f>
        <v>2.73170731707317</v>
      </c>
      <c r="Q179" s="105">
        <f t="shared" ref="Q179:V179" si="51">AVERAGE(Q173:Q178)</f>
        <v>2.73170731707317</v>
      </c>
      <c r="R179" s="105">
        <f t="shared" si="51"/>
        <v>2.48780487804878</v>
      </c>
      <c r="S179" s="105">
        <f t="shared" si="51"/>
        <v>2.23780487804878</v>
      </c>
      <c r="T179" s="105">
        <f t="shared" si="51"/>
        <v>2.48780487804878</v>
      </c>
      <c r="U179" s="105">
        <f t="shared" si="51"/>
        <v>1.98780487804878</v>
      </c>
      <c r="V179" s="105">
        <f t="shared" si="51"/>
        <v>1.98780487804878</v>
      </c>
      <c r="W179" s="105">
        <f t="shared" ref="W179:AD179" si="52">AVERAGE(W173:W178)</f>
        <v>2.23780487804878</v>
      </c>
      <c r="X179" s="105">
        <f t="shared" si="52"/>
        <v>2.58536585365854</v>
      </c>
      <c r="Y179" s="105">
        <f t="shared" si="52"/>
        <v>2.19024390243902</v>
      </c>
      <c r="Z179" s="105">
        <f t="shared" si="52"/>
        <v>1.99024390243902</v>
      </c>
      <c r="AA179" s="105">
        <f t="shared" si="52"/>
        <v>2.18536585365854</v>
      </c>
      <c r="AB179" s="128">
        <f t="shared" si="52"/>
        <v>2.38536585365854</v>
      </c>
      <c r="AC179" s="127">
        <f t="shared" si="52"/>
        <v>2.78536585365854</v>
      </c>
      <c r="AD179" s="127">
        <f t="shared" si="52"/>
        <v>2.78536585365854</v>
      </c>
      <c r="AE179" s="97"/>
      <c r="AF179" s="97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</row>
    <row r="180" ht="16.2" spans="1:52">
      <c r="A180" s="8"/>
      <c r="B180" s="9"/>
      <c r="C180" s="8"/>
      <c r="D180" s="8"/>
      <c r="E180" s="8"/>
      <c r="F180" s="8"/>
      <c r="G180" s="8"/>
      <c r="H180" s="8"/>
      <c r="I180" s="8"/>
      <c r="J180" s="8"/>
      <c r="K180" s="8"/>
      <c r="L180" s="8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6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ht="16.2" spans="1:52">
      <c r="A181" s="8"/>
      <c r="B181" s="9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6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ht="16.2" spans="1:52">
      <c r="A182" s="8"/>
      <c r="B182" s="9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6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</row>
    <row r="183" ht="16.2" spans="1:52">
      <c r="A183" s="8"/>
      <c r="B183" s="9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6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</row>
    <row r="184" ht="16.2" spans="1:52">
      <c r="A184" s="8"/>
      <c r="B184" s="9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6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ht="16.2" spans="1:52">
      <c r="A185" s="8"/>
      <c r="B185" s="9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6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ht="16.2" spans="1:52">
      <c r="A186" s="8"/>
      <c r="B186" s="9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6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 ht="16.2" spans="1:52">
      <c r="A187" s="8"/>
      <c r="B187" s="9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6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ht="16.2" spans="1:52">
      <c r="A188" s="8"/>
      <c r="B188" s="9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6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 ht="16.2" spans="1:52">
      <c r="A189" s="8"/>
      <c r="B189" s="9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6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 ht="16.2" spans="1:52">
      <c r="A190" s="8"/>
      <c r="B190" s="9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6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 ht="16.2" spans="1:52">
      <c r="A191" s="8"/>
      <c r="B191" s="9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6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 ht="16.2" spans="1:52">
      <c r="A192" s="8"/>
      <c r="B192" s="9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6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 ht="16.2" spans="1:52">
      <c r="A193" s="8"/>
      <c r="B193" s="9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6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 ht="16.2" spans="1:52">
      <c r="A194" s="8"/>
      <c r="B194" s="9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6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 ht="16.2" spans="1:52">
      <c r="A195" s="8"/>
      <c r="B195" s="9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6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ht="16.2" spans="1:52">
      <c r="A196" s="8"/>
      <c r="B196" s="9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6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ht="16.2" spans="1:52">
      <c r="A197" s="8"/>
      <c r="B197" s="9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6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 ht="16.2" spans="1:52">
      <c r="A198" s="8"/>
      <c r="B198" s="9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6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 ht="16.2" spans="1:52">
      <c r="A199" s="8"/>
      <c r="B199" s="9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6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 ht="16.2" spans="1:52">
      <c r="A200" s="8"/>
      <c r="B200" s="9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6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 ht="16.2" spans="1:52">
      <c r="A201" s="8"/>
      <c r="B201" s="9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6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 ht="16.2" spans="1:52">
      <c r="A202" s="8"/>
      <c r="B202" s="9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6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 ht="16.2" spans="1:52">
      <c r="A203" s="8"/>
      <c r="B203" s="9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6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 ht="16.2" spans="1:52">
      <c r="A204" s="8"/>
      <c r="B204" s="9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6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</row>
    <row r="205" ht="16.2" spans="1:52">
      <c r="A205" s="8"/>
      <c r="B205" s="9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6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</row>
    <row r="206" ht="16.2" spans="1:52">
      <c r="A206" s="8"/>
      <c r="B206" s="9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6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 ht="16.2" spans="1:52">
      <c r="A207" s="8"/>
      <c r="B207" s="9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6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 ht="16.2" spans="1:52">
      <c r="A208" s="8"/>
      <c r="B208" s="9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6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</row>
    <row r="209" ht="16.2" spans="1:52">
      <c r="A209" s="8"/>
      <c r="B209" s="9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6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 ht="16.2" spans="1:52">
      <c r="A210" s="8"/>
      <c r="B210" s="9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6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</row>
    <row r="211" ht="16.2" spans="1:52">
      <c r="A211" s="8"/>
      <c r="B211" s="9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6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</row>
    <row r="212" ht="16.2" spans="1:52">
      <c r="A212" s="8"/>
      <c r="B212" s="9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6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</row>
    <row r="213" ht="16.2" spans="1:52">
      <c r="A213" s="8"/>
      <c r="B213" s="9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6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 ht="16.2" spans="1:52">
      <c r="A214" s="8"/>
      <c r="B214" s="9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6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 ht="16.2" spans="1:52">
      <c r="A215" s="8"/>
      <c r="B215" s="9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6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 ht="16.2" spans="1:52">
      <c r="A216" s="8"/>
      <c r="B216" s="9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6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 ht="16.2" spans="1:52">
      <c r="A217" s="8"/>
      <c r="B217" s="9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6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 ht="16.2" spans="1:52">
      <c r="A218" s="8"/>
      <c r="B218" s="9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6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 ht="16.2" spans="1:52">
      <c r="A219" s="8"/>
      <c r="B219" s="9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6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 ht="16.2" spans="1:52">
      <c r="A220" s="8"/>
      <c r="B220" s="9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6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 ht="16.2" spans="1:52">
      <c r="A221" s="8"/>
      <c r="B221" s="9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6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 ht="16.2" spans="1:52">
      <c r="A222" s="8"/>
      <c r="B222" s="9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6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 ht="16.2" spans="1:52">
      <c r="A223" s="8"/>
      <c r="B223" s="9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6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 ht="16.2" spans="1:52">
      <c r="A224" s="8"/>
      <c r="B224" s="9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6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 ht="16.2" spans="1:52">
      <c r="A225" s="8"/>
      <c r="B225" s="9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6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 ht="16.2" spans="1:52">
      <c r="A226" s="8"/>
      <c r="B226" s="9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6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 ht="16.2" spans="1:52">
      <c r="A227" s="8"/>
      <c r="B227" s="9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6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 ht="16.2" spans="1:52">
      <c r="A228" s="8"/>
      <c r="B228" s="9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6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 ht="16.2" spans="1:52">
      <c r="A229" s="8"/>
      <c r="B229" s="9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6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 ht="16.2" spans="1:52">
      <c r="A230" s="8"/>
      <c r="B230" s="9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6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 ht="16.2" spans="1:52">
      <c r="A231" s="8"/>
      <c r="B231" s="9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6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 ht="16.2" spans="1:52">
      <c r="A232" s="8"/>
      <c r="B232" s="9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6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 ht="16.2" spans="1:52">
      <c r="A233" s="8"/>
      <c r="B233" s="9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6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 ht="16.2" spans="1:52">
      <c r="A234" s="8"/>
      <c r="B234" s="9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6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 ht="16.2" spans="1:52">
      <c r="A235" s="8"/>
      <c r="B235" s="9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6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 ht="16.2" spans="1:52">
      <c r="A236" s="8"/>
      <c r="B236" s="9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6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 ht="16.2" spans="1:52">
      <c r="A237" s="8"/>
      <c r="B237" s="9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6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 ht="16.2" spans="1:52">
      <c r="A238" s="8"/>
      <c r="B238" s="9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6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 ht="16.2" spans="1:52">
      <c r="A239" s="8"/>
      <c r="B239" s="9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6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 ht="16.2" spans="1:52">
      <c r="A240" s="8"/>
      <c r="B240" s="9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6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 ht="16.2" spans="1:52">
      <c r="A241" s="8"/>
      <c r="B241" s="9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6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 ht="16.2" spans="1:52">
      <c r="A242" s="8"/>
      <c r="B242" s="9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6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 ht="16.2" spans="1:52">
      <c r="A243" s="8"/>
      <c r="B243" s="9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6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 ht="16.2" spans="1:52">
      <c r="A244" s="8"/>
      <c r="B244" s="9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6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 ht="16.2" spans="1:52">
      <c r="A245" s="8"/>
      <c r="B245" s="9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6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 ht="16.2" spans="1:52">
      <c r="A246" s="8"/>
      <c r="B246" s="9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6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 ht="16.2" spans="1:52">
      <c r="A247" s="8"/>
      <c r="B247" s="9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6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 ht="16.2" spans="1:52">
      <c r="A248" s="8"/>
      <c r="B248" s="9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6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 ht="16.2" spans="1:52">
      <c r="A249" s="8"/>
      <c r="B249" s="9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6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 ht="16.2" spans="1:52">
      <c r="A250" s="8"/>
      <c r="B250" s="9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6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 ht="16.2" spans="1:52">
      <c r="A251" s="8"/>
      <c r="B251" s="9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6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 ht="16.2" spans="1:52">
      <c r="A252" s="8"/>
      <c r="B252" s="9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6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 ht="16.2" spans="1:52">
      <c r="A253" s="8"/>
      <c r="B253" s="9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6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 ht="16.2" spans="1:52">
      <c r="A254" s="8"/>
      <c r="B254" s="9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6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 ht="16.2" spans="1:52">
      <c r="A255" s="8"/>
      <c r="B255" s="9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6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 ht="16.2" spans="1:52">
      <c r="A256" s="8"/>
      <c r="B256" s="9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6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 ht="16.2" spans="1:52">
      <c r="A257" s="8"/>
      <c r="B257" s="9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6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 ht="16.2" spans="1:52">
      <c r="A258" s="8"/>
      <c r="B258" s="9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6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 ht="16.2" spans="1:52">
      <c r="A259" s="8"/>
      <c r="B259" s="9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6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 ht="16.2" spans="1:52">
      <c r="A260" s="8"/>
      <c r="B260" s="9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6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 ht="16.2" spans="1:52">
      <c r="A261" s="8"/>
      <c r="B261" s="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6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 ht="16.2" spans="1:52">
      <c r="A262" s="8"/>
      <c r="B262" s="9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6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 ht="16.2" spans="1:52">
      <c r="A263" s="8"/>
      <c r="B263" s="9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6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 ht="16.2" spans="1:52">
      <c r="A264" s="8"/>
      <c r="B264" s="9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6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 ht="16.2" spans="1:52">
      <c r="A265" s="8"/>
      <c r="B265" s="9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6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 ht="16.2" spans="1:52">
      <c r="A266" s="8"/>
      <c r="B266" s="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6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 ht="16.2" spans="1:52">
      <c r="A267" s="8"/>
      <c r="B267" s="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6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 ht="16.2" spans="1:52">
      <c r="A268" s="8"/>
      <c r="B268" s="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6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 ht="16.2" spans="1:52">
      <c r="A269" s="8"/>
      <c r="B269" s="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6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 ht="16.2" spans="1:52">
      <c r="A270" s="8"/>
      <c r="B270" s="9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6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 ht="16.2" spans="1:52">
      <c r="A271" s="8"/>
      <c r="B271" s="9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6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 ht="16.2" spans="1:52">
      <c r="A272" s="8"/>
      <c r="B272" s="9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6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 ht="16.2" spans="1:52">
      <c r="A273" s="8"/>
      <c r="B273" s="9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6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 ht="16.2" spans="1:52">
      <c r="A274" s="8"/>
      <c r="B274" s="9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6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 ht="16.2" spans="1:52">
      <c r="A275" s="8"/>
      <c r="B275" s="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6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 ht="16.2" spans="1:52">
      <c r="A276" s="8"/>
      <c r="B276" s="9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6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 ht="16.2" spans="1:52">
      <c r="A277" s="8"/>
      <c r="B277" s="9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6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 ht="16.2" spans="1:52">
      <c r="A278" s="8"/>
      <c r="B278" s="9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6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 ht="16.2" spans="1:52">
      <c r="A279" s="8"/>
      <c r="B279" s="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6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 ht="16.2" spans="1:52">
      <c r="A280" s="8"/>
      <c r="B280" s="9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6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 ht="16.2" spans="1:52">
      <c r="A281" s="8"/>
      <c r="B281" s="9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6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 ht="16.2" spans="1:52">
      <c r="A282" s="8"/>
      <c r="B282" s="9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6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 ht="16.2" spans="1:52">
      <c r="A283" s="8"/>
      <c r="B283" s="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6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 ht="16.2" spans="1:52">
      <c r="A284" s="8"/>
      <c r="B284" s="9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6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 ht="16.2" spans="1:52">
      <c r="A285" s="8"/>
      <c r="B285" s="9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6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 ht="16.2" spans="1:52">
      <c r="A286" s="8"/>
      <c r="B286" s="9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6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 ht="16.2" spans="1:52">
      <c r="A287" s="8"/>
      <c r="B287" s="9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6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 ht="16.2" spans="1:52">
      <c r="A288" s="8"/>
      <c r="B288" s="9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6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 ht="16.2" spans="1:52">
      <c r="A289" s="8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6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 ht="16.2" spans="1:52">
      <c r="A290" s="8"/>
      <c r="B290" s="9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6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 ht="16.2" spans="1:52">
      <c r="A291" s="8"/>
      <c r="B291" s="9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6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 ht="16.2" spans="1:52">
      <c r="A292" s="8"/>
      <c r="B292" s="9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6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 ht="16.2" spans="1:52">
      <c r="A293" s="8"/>
      <c r="B293" s="9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6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 ht="16.2" spans="1:52">
      <c r="A294" s="8"/>
      <c r="B294" s="9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6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 ht="16.2" spans="1:52">
      <c r="A295" s="8"/>
      <c r="B295" s="9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6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 ht="16.2" spans="1:52">
      <c r="A296" s="8"/>
      <c r="B296" s="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6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 ht="16.2" spans="1:52">
      <c r="A297" s="8"/>
      <c r="B297" s="9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6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 ht="16.2" spans="1:52">
      <c r="A298" s="8"/>
      <c r="B298" s="9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6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 ht="16.2" spans="1:52">
      <c r="A299" s="8"/>
      <c r="B299" s="9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6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 ht="16.2" spans="1:52">
      <c r="A300" s="8"/>
      <c r="B300" s="9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6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 ht="16.2" spans="1:52">
      <c r="A301" s="8"/>
      <c r="B301" s="9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6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 ht="16.2" spans="1:52">
      <c r="A302" s="8"/>
      <c r="B302" s="9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6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 ht="16.2" spans="1:52">
      <c r="A303" s="8"/>
      <c r="B303" s="9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6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 ht="16.2" spans="1:52">
      <c r="A304" s="8"/>
      <c r="B304" s="9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6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 ht="16.2" spans="1:52">
      <c r="A305" s="8"/>
      <c r="B305" s="9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6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 ht="16.2" spans="1:52">
      <c r="A306" s="8"/>
      <c r="B306" s="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6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 ht="16.2" spans="1:52">
      <c r="A307" s="8"/>
      <c r="B307" s="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6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 ht="16.2" spans="1:52">
      <c r="A308" s="8"/>
      <c r="B308" s="9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6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 ht="16.2" spans="1:52">
      <c r="A309" s="8"/>
      <c r="B309" s="9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6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 ht="16.2" spans="1:52">
      <c r="A310" s="8"/>
      <c r="B310" s="9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6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 ht="16.2" spans="1:52">
      <c r="A311" s="8"/>
      <c r="B311" s="9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6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 ht="16.2" spans="1:52">
      <c r="A312" s="8"/>
      <c r="B312" s="9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6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 ht="16.2" spans="1:52">
      <c r="A313" s="8"/>
      <c r="B313" s="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6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 ht="16.2" spans="1:52">
      <c r="A314" s="8"/>
      <c r="B314" s="9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6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 ht="16.2" spans="1:52">
      <c r="A315" s="8"/>
      <c r="B315" s="9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6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 ht="16.2" spans="1:52">
      <c r="A316" s="8"/>
      <c r="B316" s="9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6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 ht="16.2" spans="1:52">
      <c r="A317" s="8"/>
      <c r="B317" s="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6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 ht="16.2" spans="1:52">
      <c r="A318" s="8"/>
      <c r="B318" s="9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6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 ht="16.2" spans="1:52">
      <c r="A319" s="8"/>
      <c r="B319" s="9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6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 ht="16.2" spans="1:52">
      <c r="A320" s="8"/>
      <c r="B320" s="9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6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 ht="16.2" spans="1:52">
      <c r="A321" s="8"/>
      <c r="B321" s="9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6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 ht="16.2" spans="1:52">
      <c r="A322" s="8"/>
      <c r="B322" s="9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6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 ht="16.2" spans="1:52">
      <c r="A323" s="8"/>
      <c r="B323" s="9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6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 ht="16.2" spans="1:52">
      <c r="A324" s="8"/>
      <c r="B324" s="9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6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 ht="16.2" spans="1:52">
      <c r="A325" s="8"/>
      <c r="B325" s="9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6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 ht="16.2" spans="1:52">
      <c r="A326" s="8"/>
      <c r="B326" s="9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6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 ht="16.2" spans="1:52">
      <c r="A327" s="8"/>
      <c r="B327" s="9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6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 ht="16.2" spans="1:52">
      <c r="A328" s="8"/>
      <c r="B328" s="9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6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 ht="16.2" spans="1:52">
      <c r="A329" s="8"/>
      <c r="B329" s="9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6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 ht="16.2" spans="1:52">
      <c r="A330" s="8"/>
      <c r="B330" s="9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6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 ht="16.2" spans="1:52">
      <c r="A331" s="8"/>
      <c r="B331" s="9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6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 ht="16.2" spans="1:52">
      <c r="A332" s="8"/>
      <c r="B332" s="9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6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 ht="16.2" spans="1:52">
      <c r="A333" s="8"/>
      <c r="B333" s="9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6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 ht="16.2" spans="1:52">
      <c r="A334" s="8"/>
      <c r="B334" s="9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6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 ht="16.2" spans="1:52">
      <c r="A335" s="8"/>
      <c r="B335" s="9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6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 ht="16.2" spans="1:52">
      <c r="A336" s="8"/>
      <c r="B336" s="9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6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 ht="16.2" spans="1:52">
      <c r="A337" s="8"/>
      <c r="B337" s="9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6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 ht="16.2" spans="1:52">
      <c r="A338" s="8"/>
      <c r="B338" s="9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6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 ht="16.2" spans="1:52">
      <c r="A339" s="8"/>
      <c r="B339" s="9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6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 ht="16.2" spans="1:52">
      <c r="A340" s="8"/>
      <c r="B340" s="9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6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 ht="16.2" spans="1:52">
      <c r="A341" s="8"/>
      <c r="B341" s="9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6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 ht="16.2" spans="1:52">
      <c r="A342" s="8"/>
      <c r="B342" s="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6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 ht="16.2" spans="1:52">
      <c r="A343" s="8"/>
      <c r="B343" s="9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6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 ht="16.2" spans="1:52">
      <c r="A344" s="8"/>
      <c r="B344" s="9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6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 ht="16.2" spans="1:52">
      <c r="A345" s="8"/>
      <c r="B345" s="9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6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 ht="16.2" spans="1:52">
      <c r="A346" s="8"/>
      <c r="B346" s="9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6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 ht="16.2" spans="1:52">
      <c r="A347" s="8"/>
      <c r="B347" s="9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6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 ht="16.2" spans="1:52">
      <c r="A348" s="8"/>
      <c r="B348" s="9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6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 ht="16.2" spans="1:52">
      <c r="A349" s="8"/>
      <c r="B349" s="9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6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 ht="16.2" spans="1:52">
      <c r="A350" s="8"/>
      <c r="B350" s="9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6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 ht="16.2" spans="1:52">
      <c r="A351" s="8"/>
      <c r="B351" s="9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6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 ht="16.2" spans="1:52">
      <c r="A352" s="8"/>
      <c r="B352" s="9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6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 ht="16.2" spans="1:52">
      <c r="A353" s="8"/>
      <c r="B353" s="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6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 ht="16.2" spans="1:52">
      <c r="A354" s="8"/>
      <c r="B354" s="9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6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 ht="16.2" spans="1:52">
      <c r="A355" s="8"/>
      <c r="B355" s="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6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 ht="16.2" spans="1:52">
      <c r="A356" s="8"/>
      <c r="B356" s="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6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 ht="16.2" spans="1:52">
      <c r="A357" s="8"/>
      <c r="B357" s="9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6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 ht="16.2" spans="1:52">
      <c r="A358" s="8"/>
      <c r="B358" s="9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6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 ht="16.2" spans="1:52">
      <c r="A359" s="8"/>
      <c r="B359" s="9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6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 ht="16.2" spans="1:52">
      <c r="A360" s="8"/>
      <c r="B360" s="9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6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 ht="16.2" spans="1:52">
      <c r="A361" s="8"/>
      <c r="B361" s="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6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 ht="16.2" spans="1:52">
      <c r="A362" s="8"/>
      <c r="B362" s="9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6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 ht="16.2" spans="1:52">
      <c r="A363" s="8"/>
      <c r="B363" s="9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6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 ht="16.2" spans="1:52">
      <c r="A364" s="8"/>
      <c r="B364" s="9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6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 ht="16.2" spans="1:52">
      <c r="A365" s="8"/>
      <c r="B365" s="9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6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 ht="16.2" spans="1:52">
      <c r="A366" s="8"/>
      <c r="B366" s="9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6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 ht="16.2" spans="1:52">
      <c r="A367" s="8"/>
      <c r="B367" s="9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6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 ht="16.2" spans="1:52">
      <c r="A368" s="8"/>
      <c r="B368" s="9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6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 ht="16.2" spans="1:52">
      <c r="A369" s="8"/>
      <c r="B369" s="9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6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 ht="16.2" spans="1:52">
      <c r="A370" s="8"/>
      <c r="B370" s="9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6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 ht="16.2" spans="1:52">
      <c r="A371" s="8"/>
      <c r="B371" s="9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6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 ht="16.2" spans="1:52">
      <c r="A372" s="8"/>
      <c r="B372" s="9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6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 ht="16.2" spans="1:52">
      <c r="A373" s="8"/>
      <c r="B373" s="9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6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 ht="16.2" spans="1:52">
      <c r="A374" s="8"/>
      <c r="B374" s="9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6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 ht="16.2" spans="1:52">
      <c r="A375" s="8"/>
      <c r="B375" s="9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6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 ht="16.2" spans="1:52">
      <c r="A376" s="8"/>
      <c r="B376" s="9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6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 ht="16.2" spans="1:52">
      <c r="A377" s="8"/>
      <c r="B377" s="9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6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 ht="16.2" spans="1:52">
      <c r="A378" s="8"/>
      <c r="B378" s="9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6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 ht="16.2" spans="1:52">
      <c r="A379" s="8"/>
      <c r="B379" s="9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6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 ht="16.2" spans="1:52">
      <c r="A380" s="8"/>
      <c r="B380" s="9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6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 ht="16.2" spans="1:52">
      <c r="A381" s="8"/>
      <c r="B381" s="9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6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 ht="16.2" spans="1:52">
      <c r="A382" s="8"/>
      <c r="B382" s="9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6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 ht="16.2" spans="1:52">
      <c r="A383" s="8"/>
      <c r="B383" s="9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6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 ht="16.2" spans="1:52">
      <c r="A384" s="8"/>
      <c r="B384" s="9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6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 ht="16.2" spans="1:52">
      <c r="A385" s="8"/>
      <c r="B385" s="9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6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 ht="16.2" spans="1:52">
      <c r="A386" s="8"/>
      <c r="B386" s="9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6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 ht="16.2" spans="1:52">
      <c r="A387" s="8"/>
      <c r="B387" s="9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6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 ht="16.2" spans="1:52">
      <c r="A388" s="8"/>
      <c r="B388" s="9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6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 ht="16.2" spans="1:52">
      <c r="A389" s="8"/>
      <c r="B389" s="9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6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 ht="16.2" spans="1:52">
      <c r="A390" s="8"/>
      <c r="B390" s="9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6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 ht="16.2" spans="1:52">
      <c r="A391" s="8"/>
      <c r="B391" s="9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6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 ht="16.2" spans="1:52">
      <c r="A392" s="8"/>
      <c r="B392" s="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6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 ht="16.2" spans="1:52">
      <c r="A393" s="8"/>
      <c r="B393" s="9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6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 ht="16.2" spans="1:52">
      <c r="A394" s="8"/>
      <c r="B394" s="9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6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 ht="16.2" spans="1:52">
      <c r="A395" s="8"/>
      <c r="B395" s="9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6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 ht="16.2" spans="1:52">
      <c r="A396" s="8"/>
      <c r="B396" s="9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6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 ht="16.2" spans="1:52">
      <c r="A397" s="8"/>
      <c r="B397" s="9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6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 ht="16.2" spans="1:52">
      <c r="A398" s="8"/>
      <c r="B398" s="9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6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 ht="16.2" spans="1:52">
      <c r="A399" s="8"/>
      <c r="B399" s="9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6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 ht="16.2" spans="1:52">
      <c r="A400" s="8"/>
      <c r="B400" s="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6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 ht="16.2" spans="1:52">
      <c r="A401" s="8"/>
      <c r="B401" s="9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6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 ht="16.2" spans="1:52">
      <c r="A402" s="8"/>
      <c r="B402" s="9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6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 ht="16.2" spans="1:52">
      <c r="A403" s="8"/>
      <c r="B403" s="9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6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 ht="16.2" spans="1:52">
      <c r="A404" s="8"/>
      <c r="B404" s="9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6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 ht="16.2" spans="1:52">
      <c r="A405" s="8"/>
      <c r="B405" s="9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6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 ht="16.2" spans="1:52">
      <c r="A406" s="8"/>
      <c r="B406" s="9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6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 ht="16.2" spans="1:52">
      <c r="A407" s="8"/>
      <c r="B407" s="9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6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 ht="16.2" spans="1:52">
      <c r="A408" s="8"/>
      <c r="B408" s="9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6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 ht="16.2" spans="1:52">
      <c r="A409" s="8"/>
      <c r="B409" s="9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6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 ht="16.2" spans="1:52">
      <c r="A410" s="8"/>
      <c r="B410" s="9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6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 ht="16.2" spans="1:52">
      <c r="A411" s="8"/>
      <c r="B411" s="9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6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 ht="16.2" spans="1:52">
      <c r="A412" s="8"/>
      <c r="B412" s="9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6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 ht="16.2" spans="1:52">
      <c r="A413" s="8"/>
      <c r="B413" s="9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6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 ht="16.2" spans="1:52">
      <c r="A414" s="8"/>
      <c r="B414" s="9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6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 ht="16.2" spans="1:52">
      <c r="A415" s="8"/>
      <c r="B415" s="9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6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 ht="16.2" spans="1:52">
      <c r="A416" s="8"/>
      <c r="B416" s="9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6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 ht="16.2" spans="1:52">
      <c r="A417" s="8"/>
      <c r="B417" s="9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6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 ht="16.2" spans="1:52">
      <c r="A418" s="8"/>
      <c r="B418" s="9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6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 ht="16.2" spans="1:52">
      <c r="A419" s="8"/>
      <c r="B419" s="9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6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 ht="16.2" spans="1:52">
      <c r="A420" s="8"/>
      <c r="B420" s="9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6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 ht="16.2" spans="1:52">
      <c r="A421" s="8"/>
      <c r="B421" s="9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6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 ht="16.2" spans="1:52">
      <c r="A422" s="8"/>
      <c r="B422" s="9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6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 ht="16.2" spans="1:52">
      <c r="A423" s="8"/>
      <c r="B423" s="9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6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 ht="16.2" spans="1:52">
      <c r="A424" s="8"/>
      <c r="B424" s="9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6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 ht="16.2" spans="1:52">
      <c r="A425" s="8"/>
      <c r="B425" s="9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6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 ht="16.2" spans="1:52">
      <c r="A426" s="8"/>
      <c r="B426" s="9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6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 ht="16.2" spans="1:52">
      <c r="A427" s="8"/>
      <c r="B427" s="9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6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 ht="16.2" spans="1:52">
      <c r="A428" s="8"/>
      <c r="B428" s="9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6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 ht="16.2" spans="1:52">
      <c r="A429" s="8"/>
      <c r="B429" s="9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6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 ht="16.2" spans="1:52">
      <c r="A430" s="8"/>
      <c r="B430" s="9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6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 ht="16.2" spans="1:52">
      <c r="A431" s="8"/>
      <c r="B431" s="9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6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 ht="16.2" spans="1:52">
      <c r="A432" s="8"/>
      <c r="B432" s="9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6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 ht="16.2" spans="1:52">
      <c r="A433" s="8"/>
      <c r="B433" s="9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6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 ht="16.2" spans="1:52">
      <c r="A434" s="8"/>
      <c r="B434" s="9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6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 ht="16.2" spans="1:52">
      <c r="A435" s="8"/>
      <c r="B435" s="9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6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 ht="16.2" spans="1:52">
      <c r="A436" s="8"/>
      <c r="B436" s="9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6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 ht="16.2" spans="1:52">
      <c r="A437" s="8"/>
      <c r="B437" s="9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6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 ht="16.2" spans="1:52">
      <c r="A438" s="8"/>
      <c r="B438" s="9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6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 ht="16.2" spans="1:52">
      <c r="A439" s="8"/>
      <c r="B439" s="9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6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 ht="16.2" spans="1:52">
      <c r="A440" s="8"/>
      <c r="B440" s="9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6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 ht="16.2" spans="1:52">
      <c r="A441" s="8"/>
      <c r="B441" s="9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6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ht="16.2" spans="1:52">
      <c r="A442" s="8"/>
      <c r="B442" s="9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6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ht="16.2" spans="1:52">
      <c r="A443" s="8"/>
      <c r="B443" s="9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6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ht="16.2" spans="1:52">
      <c r="A444" s="8"/>
      <c r="B444" s="9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6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ht="16.2" spans="1:52">
      <c r="A445" s="8"/>
      <c r="B445" s="9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6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ht="16.2" spans="1:52">
      <c r="A446" s="8"/>
      <c r="B446" s="9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6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ht="16.2" spans="1:52">
      <c r="A447" s="8"/>
      <c r="B447" s="9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6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ht="16.2" spans="1:52">
      <c r="A448" s="8"/>
      <c r="B448" s="9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6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ht="16.2" spans="1:52">
      <c r="A449" s="8"/>
      <c r="B449" s="9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6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ht="16.2" spans="1:52">
      <c r="A450" s="8"/>
      <c r="B450" s="9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6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ht="16.2" spans="1:52">
      <c r="A451" s="8"/>
      <c r="B451" s="9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6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ht="16.2" spans="1:52">
      <c r="A452" s="8"/>
      <c r="B452" s="9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6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ht="16.2" spans="1:52">
      <c r="A453" s="8"/>
      <c r="B453" s="9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6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ht="16.2" spans="1:52">
      <c r="A454" s="8"/>
      <c r="B454" s="9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6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ht="16.2" spans="1:52">
      <c r="A455" s="8"/>
      <c r="B455" s="9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6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ht="16.2" spans="1:52">
      <c r="A456" s="8"/>
      <c r="B456" s="9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6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ht="16.2" spans="1:52">
      <c r="A457" s="8"/>
      <c r="B457" s="9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6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ht="16.2" spans="1:52">
      <c r="A458" s="8"/>
      <c r="B458" s="9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6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ht="16.2" spans="1:52">
      <c r="A459" s="8"/>
      <c r="B459" s="9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6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ht="16.2" spans="1:52">
      <c r="A460" s="8"/>
      <c r="B460" s="9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6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ht="16.2" spans="1:52">
      <c r="A461" s="8"/>
      <c r="B461" s="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6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ht="16.2" spans="1:52">
      <c r="A462" s="8"/>
      <c r="B462" s="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6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ht="16.2" spans="1:52">
      <c r="A463" s="8"/>
      <c r="B463" s="9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6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ht="16.2" spans="1:52">
      <c r="A464" s="8"/>
      <c r="B464" s="9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6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ht="16.2" spans="1:52">
      <c r="A465" s="8"/>
      <c r="B465" s="9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6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ht="16.2" spans="1:52">
      <c r="A466" s="8"/>
      <c r="B466" s="9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6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ht="16.2" spans="1:52">
      <c r="A467" s="8"/>
      <c r="B467" s="9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6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ht="16.2" spans="1:52">
      <c r="A468" s="8"/>
      <c r="B468" s="9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6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ht="16.2" spans="1:52">
      <c r="A469" s="8"/>
      <c r="B469" s="9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6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ht="16.2" spans="1:52">
      <c r="A470" s="8"/>
      <c r="B470" s="9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6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ht="16.2" spans="1:52">
      <c r="A471" s="8"/>
      <c r="B471" s="9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6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ht="16.2" spans="1:52">
      <c r="A472" s="8"/>
      <c r="B472" s="9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6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ht="16.2" spans="1:52">
      <c r="A473" s="8"/>
      <c r="B473" s="9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6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ht="16.2" spans="1:52">
      <c r="A474" s="8"/>
      <c r="B474" s="9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6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ht="16.2" spans="1:52">
      <c r="A475" s="8"/>
      <c r="B475" s="9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6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ht="16.2" spans="1:52">
      <c r="A476" s="8"/>
      <c r="B476" s="9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6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 ht="16.2" spans="1:52">
      <c r="A477" s="8"/>
      <c r="B477" s="9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6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 ht="16.2" spans="1:52">
      <c r="A478" s="8"/>
      <c r="B478" s="9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6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 ht="16.2" spans="1:52">
      <c r="A479" s="8"/>
      <c r="B479" s="9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6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 ht="16.2" spans="1:52">
      <c r="A480" s="8"/>
      <c r="B480" s="9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6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 ht="16.2" spans="1:52">
      <c r="A481" s="8"/>
      <c r="B481" s="9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6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 ht="16.2" spans="1:52">
      <c r="A482" s="8"/>
      <c r="B482" s="9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6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 ht="16.2" spans="1:52">
      <c r="A483" s="8"/>
      <c r="B483" s="9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6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 ht="16.2" spans="1:52">
      <c r="A484" s="8"/>
      <c r="B484" s="9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6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 ht="16.2" spans="1:52">
      <c r="A485" s="8"/>
      <c r="B485" s="9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6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 ht="16.2" spans="1:52">
      <c r="A486" s="8"/>
      <c r="B486" s="9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6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 ht="16.2" spans="1:52">
      <c r="A487" s="8"/>
      <c r="B487" s="9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6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 ht="16.2" spans="1:52">
      <c r="A488" s="8"/>
      <c r="B488" s="9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6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 ht="16.2" spans="1:52">
      <c r="A489" s="8"/>
      <c r="B489" s="9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6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 ht="16.2" spans="1:52">
      <c r="A490" s="8"/>
      <c r="B490" s="9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6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 ht="16.2" spans="1:52">
      <c r="A491" s="8"/>
      <c r="B491" s="9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6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 ht="16.2" spans="1:52">
      <c r="A492" s="8"/>
      <c r="B492" s="9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6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 ht="16.2" spans="1:52">
      <c r="A493" s="8"/>
      <c r="B493" s="9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6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 ht="16.2" spans="1:52">
      <c r="A494" s="8"/>
      <c r="B494" s="9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6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 ht="16.2" spans="1:52">
      <c r="A495" s="8"/>
      <c r="B495" s="9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6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 ht="16.2" spans="1:52">
      <c r="A496" s="8"/>
      <c r="B496" s="9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6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 ht="16.2" spans="1:52">
      <c r="A497" s="8"/>
      <c r="B497" s="9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6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 ht="16.2" spans="1:52">
      <c r="A498" s="8"/>
      <c r="B498" s="9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6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 ht="16.2" spans="1:52">
      <c r="A499" s="8"/>
      <c r="B499" s="9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6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 ht="16.2" spans="1:52">
      <c r="A500" s="8"/>
      <c r="B500" s="9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6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 ht="16.2" spans="1:52">
      <c r="A501" s="8"/>
      <c r="B501" s="9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6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 ht="16.2" spans="1:52">
      <c r="A502" s="8"/>
      <c r="B502" s="9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6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 ht="16.2" spans="1:52">
      <c r="A503" s="8"/>
      <c r="B503" s="9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6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 ht="16.2" spans="1:52">
      <c r="A504" s="8"/>
      <c r="B504" s="9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6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 ht="16.2" spans="1:52">
      <c r="A505" s="8"/>
      <c r="B505" s="9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6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 ht="16.2" spans="1:52">
      <c r="A506" s="8"/>
      <c r="B506" s="9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6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 ht="16.2" spans="1:52">
      <c r="A507" s="8"/>
      <c r="B507" s="9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6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 ht="16.2" spans="1:52">
      <c r="A508" s="8"/>
      <c r="B508" s="9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6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 ht="16.2" spans="1:52">
      <c r="A509" s="8"/>
      <c r="B509" s="9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6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 ht="16.2" spans="1:52">
      <c r="A510" s="8"/>
      <c r="B510" s="9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6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 ht="16.2" spans="1:52">
      <c r="A511" s="8"/>
      <c r="B511" s="9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6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 ht="16.2" spans="1:52">
      <c r="A512" s="8"/>
      <c r="B512" s="9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6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 ht="16.2" spans="1:52">
      <c r="A513" s="8"/>
      <c r="B513" s="9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6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 ht="16.2" spans="1:52">
      <c r="A514" s="8"/>
      <c r="B514" s="9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6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 ht="16.2" spans="1:52">
      <c r="A515" s="8"/>
      <c r="B515" s="9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6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 ht="16.2" spans="1:52">
      <c r="A516" s="8"/>
      <c r="B516" s="9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6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 ht="16.2" spans="1:52">
      <c r="A517" s="8"/>
      <c r="B517" s="9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6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 ht="16.2" spans="1:52">
      <c r="A518" s="8"/>
      <c r="B518" s="9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6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 ht="16.2" spans="1:52">
      <c r="A519" s="8"/>
      <c r="B519" s="9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6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 ht="16.2" spans="1:52">
      <c r="A520" s="8"/>
      <c r="B520" s="9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6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 ht="16.2" spans="1:52">
      <c r="A521" s="8"/>
      <c r="B521" s="9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6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 ht="16.2" spans="1:52">
      <c r="A522" s="8"/>
      <c r="B522" s="9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6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 ht="16.2" spans="1:52">
      <c r="A523" s="8"/>
      <c r="B523" s="9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6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 ht="16.2" spans="1:52">
      <c r="A524" s="8"/>
      <c r="B524" s="9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6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 ht="16.2" spans="1:52">
      <c r="A525" s="8"/>
      <c r="B525" s="9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6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 ht="16.2" spans="1:52">
      <c r="A526" s="8"/>
      <c r="B526" s="9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6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 ht="16.2" spans="1:52">
      <c r="A527" s="8"/>
      <c r="B527" s="9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6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 ht="16.2" spans="1:52">
      <c r="A528" s="8"/>
      <c r="B528" s="9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6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 ht="16.2" spans="1:52">
      <c r="A529" s="8"/>
      <c r="B529" s="9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6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 ht="16.2" spans="1:52">
      <c r="A530" s="8"/>
      <c r="B530" s="9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6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 ht="16.2" spans="1:52">
      <c r="A531" s="8"/>
      <c r="B531" s="9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6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 ht="16.2" spans="1:52">
      <c r="A532" s="8"/>
      <c r="B532" s="9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6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 ht="16.2" spans="1:52">
      <c r="A533" s="8"/>
      <c r="B533" s="9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6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 ht="16.2" spans="1:52">
      <c r="A534" s="8"/>
      <c r="B534" s="9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6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 ht="16.2" spans="1:52">
      <c r="A535" s="8"/>
      <c r="B535" s="9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6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 ht="16.2" spans="1:52">
      <c r="A536" s="8"/>
      <c r="B536" s="9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6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 ht="16.2" spans="1:52">
      <c r="A537" s="8"/>
      <c r="B537" s="9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6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 ht="16.2" spans="1:52">
      <c r="A538" s="8"/>
      <c r="B538" s="9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6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 ht="16.2" spans="1:52">
      <c r="A539" s="8"/>
      <c r="B539" s="9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6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 ht="16.2" spans="1:52">
      <c r="A540" s="8"/>
      <c r="B540" s="9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6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 ht="16.2" spans="1:52">
      <c r="A541" s="8"/>
      <c r="B541" s="9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6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 ht="16.2" spans="1:52">
      <c r="A542" s="8"/>
      <c r="B542" s="9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6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 ht="16.2" spans="1:52">
      <c r="A543" s="8"/>
      <c r="B543" s="9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6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 ht="16.2" spans="1:52">
      <c r="A544" s="8"/>
      <c r="B544" s="9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6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 ht="16.2" spans="1:52">
      <c r="A545" s="8"/>
      <c r="B545" s="9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6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 ht="16.2" spans="1:52">
      <c r="A546" s="8"/>
      <c r="B546" s="9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6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 ht="16.2" spans="1:52">
      <c r="A547" s="8"/>
      <c r="B547" s="9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6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 ht="16.2" spans="1:52">
      <c r="A548" s="8"/>
      <c r="B548" s="9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6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 ht="16.2" spans="1:52">
      <c r="A549" s="8"/>
      <c r="B549" s="9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6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 ht="16.2" spans="1:52">
      <c r="A550" s="8"/>
      <c r="B550" s="9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6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 ht="16.2" spans="1:52">
      <c r="A551" s="8"/>
      <c r="B551" s="9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6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 ht="16.2" spans="1:52">
      <c r="A552" s="8"/>
      <c r="B552" s="9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6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 ht="16.2" spans="1:52">
      <c r="A553" s="8"/>
      <c r="B553" s="9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6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 ht="16.2" spans="1:52">
      <c r="A554" s="8"/>
      <c r="B554" s="9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6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 ht="16.2" spans="1:52">
      <c r="A555" s="8"/>
      <c r="B555" s="9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6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 ht="16.2" spans="1:52">
      <c r="A556" s="8"/>
      <c r="B556" s="9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6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 ht="16.2" spans="1:52">
      <c r="A557" s="8"/>
      <c r="B557" s="9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6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 ht="16.2" spans="1:52">
      <c r="A558" s="8"/>
      <c r="B558" s="9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6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 ht="16.2" spans="1:52">
      <c r="A559" s="8"/>
      <c r="B559" s="9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6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 ht="16.2" spans="1:52">
      <c r="A560" s="8"/>
      <c r="B560" s="9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6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 ht="16.2" spans="1:52">
      <c r="A561" s="8"/>
      <c r="B561" s="9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6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 ht="16.2" spans="1:52">
      <c r="A562" s="8"/>
      <c r="B562" s="9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6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 ht="16.2" spans="1:52">
      <c r="A563" s="8"/>
      <c r="B563" s="9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6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 ht="16.2" spans="1:52">
      <c r="A564" s="8"/>
      <c r="B564" s="9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6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 ht="16.2" spans="1:52">
      <c r="A565" s="8"/>
      <c r="B565" s="9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6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 ht="16.2" spans="1:52">
      <c r="A566" s="8"/>
      <c r="B566" s="9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6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 ht="16.2" spans="1:52">
      <c r="A567" s="8"/>
      <c r="B567" s="9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6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 ht="16.2" spans="1:52">
      <c r="A568" s="8"/>
      <c r="B568" s="9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6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 ht="16.2" spans="1:52">
      <c r="A569" s="8"/>
      <c r="B569" s="9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6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 ht="16.2" spans="1:52">
      <c r="A570" s="8"/>
      <c r="B570" s="9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6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 ht="16.2" spans="1:52">
      <c r="A571" s="8"/>
      <c r="B571" s="9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6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 ht="16.2" spans="1:52">
      <c r="A572" s="8"/>
      <c r="B572" s="9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6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 ht="16.2" spans="1:52">
      <c r="A573" s="8"/>
      <c r="B573" s="9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6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 ht="16.2" spans="1:52">
      <c r="A574" s="8"/>
      <c r="B574" s="9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6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 ht="16.2" spans="1:52">
      <c r="A575" s="8"/>
      <c r="B575" s="9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6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 ht="16.2" spans="1:52">
      <c r="A576" s="8"/>
      <c r="B576" s="9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6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 ht="16.2" spans="1:52">
      <c r="A577" s="8"/>
      <c r="B577" s="9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6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 ht="16.2" spans="1:52">
      <c r="A578" s="8"/>
      <c r="B578" s="9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6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 ht="16.2" spans="1:52">
      <c r="A579" s="8"/>
      <c r="B579" s="9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6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 ht="16.2" spans="1:52">
      <c r="A580" s="8"/>
      <c r="B580" s="9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6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 ht="16.2" spans="1:52">
      <c r="A581" s="8"/>
      <c r="B581" s="9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6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 ht="16.2" spans="1:52">
      <c r="A582" s="8"/>
      <c r="B582" s="9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6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 ht="16.2" spans="1:52">
      <c r="A583" s="8"/>
      <c r="B583" s="9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6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 ht="16.2" spans="1:52">
      <c r="A584" s="8"/>
      <c r="B584" s="9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6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 ht="16.2" spans="1:52">
      <c r="A585" s="8"/>
      <c r="B585" s="9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6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 ht="16.2" spans="1:52">
      <c r="A586" s="8"/>
      <c r="B586" s="9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6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 ht="16.2" spans="1:52">
      <c r="A587" s="8"/>
      <c r="B587" s="9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6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 ht="16.2" spans="1:52">
      <c r="A588" s="8"/>
      <c r="B588" s="9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6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 ht="16.2" spans="1:52">
      <c r="A589" s="8"/>
      <c r="B589" s="9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6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 ht="16.2" spans="1:52">
      <c r="A590" s="8"/>
      <c r="B590" s="9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6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 ht="16.2" spans="1:52">
      <c r="A591" s="8"/>
      <c r="B591" s="9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6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 ht="16.2" spans="1:52">
      <c r="A592" s="8"/>
      <c r="B592" s="9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6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 ht="16.2" spans="1:52">
      <c r="A593" s="8"/>
      <c r="B593" s="9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6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 ht="16.2" spans="1:52">
      <c r="A594" s="8"/>
      <c r="B594" s="9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6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 ht="16.2" spans="1:52">
      <c r="A595" s="8"/>
      <c r="B595" s="9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6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 ht="16.2" spans="1:52">
      <c r="A596" s="8"/>
      <c r="B596" s="9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6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 ht="16.2" spans="1:52">
      <c r="A597" s="8"/>
      <c r="B597" s="9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6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 ht="16.2" spans="1:52">
      <c r="A598" s="8"/>
      <c r="B598" s="9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6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 ht="16.2" spans="1:52">
      <c r="A599" s="8"/>
      <c r="B599" s="9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6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 ht="16.2" spans="1:52">
      <c r="A600" s="8"/>
      <c r="B600" s="9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6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 ht="16.2" spans="1:52">
      <c r="A601" s="8"/>
      <c r="B601" s="9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6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 ht="16.2" spans="1:52">
      <c r="A602" s="8"/>
      <c r="B602" s="9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6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 ht="16.2" spans="1:52">
      <c r="A603" s="8"/>
      <c r="B603" s="9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6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 ht="16.2" spans="1:52">
      <c r="A604" s="8"/>
      <c r="B604" s="9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6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 ht="16.2" spans="1:52">
      <c r="A605" s="8"/>
      <c r="B605" s="9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6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 ht="16.2" spans="1:52">
      <c r="A606" s="8"/>
      <c r="B606" s="9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6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 ht="16.2" spans="1:52">
      <c r="A607" s="8"/>
      <c r="B607" s="9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6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 ht="16.2" spans="1:52">
      <c r="A608" s="8"/>
      <c r="B608" s="9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6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 ht="16.2" spans="1:52">
      <c r="A609" s="8"/>
      <c r="B609" s="9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6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 ht="16.2" spans="1:52">
      <c r="A610" s="8"/>
      <c r="B610" s="9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6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 ht="16.2" spans="1:52">
      <c r="A611" s="8"/>
      <c r="B611" s="9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6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 ht="16.2" spans="1:52">
      <c r="A612" s="8"/>
      <c r="B612" s="9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6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 ht="16.2" spans="1:52">
      <c r="A613" s="8"/>
      <c r="B613" s="9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6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 ht="16.2" spans="1:52">
      <c r="A614" s="8"/>
      <c r="B614" s="9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6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 ht="16.2" spans="1:52">
      <c r="A615" s="8"/>
      <c r="B615" s="9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6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 ht="16.2" spans="1:52">
      <c r="A616" s="8"/>
      <c r="B616" s="9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6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 ht="16.2" spans="1:52">
      <c r="A617" s="8"/>
      <c r="B617" s="9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6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 ht="16.2" spans="1:52">
      <c r="A618" s="8"/>
      <c r="B618" s="9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6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 ht="16.2" spans="1:52">
      <c r="A619" s="8"/>
      <c r="B619" s="9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6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 ht="16.2" spans="1:52">
      <c r="A620" s="8"/>
      <c r="B620" s="9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6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 ht="16.2" spans="1:52">
      <c r="A621" s="8"/>
      <c r="B621" s="9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6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 ht="16.2" spans="1:52">
      <c r="A622" s="8"/>
      <c r="B622" s="9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6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 ht="16.2" spans="1:52">
      <c r="A623" s="8"/>
      <c r="B623" s="9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6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 ht="16.2" spans="1:52">
      <c r="A624" s="8"/>
      <c r="B624" s="9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6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 ht="16.2" spans="1:52">
      <c r="A625" s="8"/>
      <c r="B625" s="9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6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 ht="16.2" spans="1:52">
      <c r="A626" s="8"/>
      <c r="B626" s="9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6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 ht="16.2" spans="1:52">
      <c r="A627" s="8"/>
      <c r="B627" s="9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6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 ht="16.2" spans="1:52">
      <c r="A628" s="8"/>
      <c r="B628" s="9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6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 ht="16.2" spans="1:52">
      <c r="A629" s="8"/>
      <c r="B629" s="9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6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 ht="16.2" spans="1:52">
      <c r="A630" s="8"/>
      <c r="B630" s="9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6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 ht="16.2" spans="1:52">
      <c r="A631" s="8"/>
      <c r="B631" s="9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6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 ht="16.2" spans="1:52">
      <c r="A632" s="8"/>
      <c r="B632" s="9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6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 ht="16.2" spans="1:52">
      <c r="A633" s="8"/>
      <c r="B633" s="9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6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 ht="16.2" spans="1:52">
      <c r="A634" s="8"/>
      <c r="B634" s="9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6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 ht="16.2" spans="1:52">
      <c r="A635" s="8"/>
      <c r="B635" s="9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6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 ht="16.2" spans="1:52">
      <c r="A636" s="8"/>
      <c r="B636" s="9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6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 ht="16.2" spans="1:52">
      <c r="A637" s="8"/>
      <c r="B637" s="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6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 ht="16.2" spans="1:52">
      <c r="A638" s="8"/>
      <c r="B638" s="9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6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 ht="16.2" spans="1:52">
      <c r="A639" s="8"/>
      <c r="B639" s="9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6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 ht="16.2" spans="1:52">
      <c r="A640" s="8"/>
      <c r="B640" s="9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6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 ht="16.2" spans="1:52">
      <c r="A641" s="8"/>
      <c r="B641" s="9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6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 ht="16.2" spans="1:52">
      <c r="A642" s="8"/>
      <c r="B642" s="9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6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 ht="16.2" spans="1:52">
      <c r="A643" s="8"/>
      <c r="B643" s="9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6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 ht="16.2" spans="1:52">
      <c r="A644" s="8"/>
      <c r="B644" s="9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6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 ht="16.2" spans="1:52">
      <c r="A645" s="8"/>
      <c r="B645" s="9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6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 ht="16.2" spans="1:52">
      <c r="A646" s="8"/>
      <c r="B646" s="9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6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 ht="16.2" spans="1:52">
      <c r="A647" s="8"/>
      <c r="B647" s="9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6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 ht="16.2" spans="1:52">
      <c r="A648" s="8"/>
      <c r="B648" s="9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6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 ht="16.2" spans="1:52">
      <c r="A649" s="8"/>
      <c r="B649" s="9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6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 ht="16.2" spans="1:52">
      <c r="A650" s="8"/>
      <c r="B650" s="9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6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 ht="16.2" spans="1:52">
      <c r="A651" s="8"/>
      <c r="B651" s="9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6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 ht="16.2" spans="1:52">
      <c r="A652" s="8"/>
      <c r="B652" s="9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6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 ht="16.2" spans="1:52">
      <c r="A653" s="8"/>
      <c r="B653" s="9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6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 ht="16.2" spans="1:52">
      <c r="A654" s="8"/>
      <c r="B654" s="9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6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 ht="16.2" spans="1:52">
      <c r="A655" s="8"/>
      <c r="B655" s="9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6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 ht="16.2" spans="1:52">
      <c r="A656" s="8"/>
      <c r="B656" s="9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6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 ht="16.2" spans="1:52">
      <c r="A657" s="8"/>
      <c r="B657" s="9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6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 ht="16.2" spans="1:52">
      <c r="A658" s="8"/>
      <c r="B658" s="9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6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 ht="16.2" spans="1:52">
      <c r="A659" s="8"/>
      <c r="B659" s="9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6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 ht="16.2" spans="1:52">
      <c r="A660" s="8"/>
      <c r="B660" s="9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6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 ht="16.2" spans="1:52">
      <c r="A661" s="8"/>
      <c r="B661" s="9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6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 ht="16.2" spans="1:52">
      <c r="A662" s="8"/>
      <c r="B662" s="9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6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 ht="16.2" spans="1:52">
      <c r="A663" s="8"/>
      <c r="B663" s="9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6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 ht="16.2" spans="1:52">
      <c r="A664" s="8"/>
      <c r="B664" s="9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6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 ht="16.2" spans="1:52">
      <c r="A665" s="8"/>
      <c r="B665" s="9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6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 ht="16.2" spans="1:52">
      <c r="A666" s="8"/>
      <c r="B666" s="9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6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 ht="16.2" spans="1:52">
      <c r="A667" s="8"/>
      <c r="B667" s="9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6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 ht="16.2" spans="1:52">
      <c r="A668" s="8"/>
      <c r="B668" s="9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6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 ht="16.2" spans="1:52">
      <c r="A669" s="8"/>
      <c r="B669" s="9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6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 ht="16.2" spans="1:52">
      <c r="A670" s="8"/>
      <c r="B670" s="9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6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 ht="16.2" spans="1:52">
      <c r="A671" s="8"/>
      <c r="B671" s="9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6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 ht="16.2" spans="1:52">
      <c r="A672" s="8"/>
      <c r="B672" s="9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6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 ht="16.2" spans="1:52">
      <c r="A673" s="8"/>
      <c r="B673" s="9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6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 ht="16.2" spans="1:52">
      <c r="A674" s="8"/>
      <c r="B674" s="9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6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 ht="16.2" spans="1:52">
      <c r="A675" s="8"/>
      <c r="B675" s="9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6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 ht="16.2" spans="1:52">
      <c r="A676" s="8"/>
      <c r="B676" s="9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6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 ht="16.2" spans="1:52">
      <c r="A677" s="8"/>
      <c r="B677" s="9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6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 ht="16.2" spans="1:52">
      <c r="A678" s="8"/>
      <c r="B678" s="9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6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 ht="16.2" spans="1:52">
      <c r="A679" s="8"/>
      <c r="B679" s="9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6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 ht="16.2" spans="1:52">
      <c r="A680" s="8"/>
      <c r="B680" s="9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6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 ht="16.2" spans="1:52">
      <c r="A681" s="8"/>
      <c r="B681" s="9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6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 ht="16.2" spans="1:52">
      <c r="A682" s="8"/>
      <c r="B682" s="9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6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 ht="16.2" spans="1:52">
      <c r="A683" s="8"/>
      <c r="B683" s="9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6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 ht="16.2" spans="1:52">
      <c r="A684" s="8"/>
      <c r="B684" s="9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6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 ht="16.2" spans="1:52">
      <c r="A685" s="8"/>
      <c r="B685" s="9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6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 ht="16.2" spans="1:52">
      <c r="A686" s="8"/>
      <c r="B686" s="9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6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 ht="16.2" spans="1:52">
      <c r="A687" s="8"/>
      <c r="B687" s="9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6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 ht="16.2" spans="1:52">
      <c r="A688" s="8"/>
      <c r="B688" s="9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6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 ht="16.2" spans="1:52">
      <c r="A689" s="8"/>
      <c r="B689" s="9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6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 ht="16.2" spans="1:52">
      <c r="A690" s="8"/>
      <c r="B690" s="9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6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 ht="16.2" spans="1:52">
      <c r="A691" s="8"/>
      <c r="B691" s="9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6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 ht="16.2" spans="1:52">
      <c r="A692" s="8"/>
      <c r="B692" s="9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6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 ht="16.2" spans="1:52">
      <c r="A693" s="8"/>
      <c r="B693" s="9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6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 ht="16.2" spans="1:52">
      <c r="A694" s="8"/>
      <c r="B694" s="9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6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 ht="16.2" spans="1:52">
      <c r="A695" s="8"/>
      <c r="B695" s="9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6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 ht="16.2" spans="1:52">
      <c r="A696" s="8"/>
      <c r="B696" s="9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6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 ht="16.2" spans="1:52">
      <c r="A697" s="8"/>
      <c r="B697" s="9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6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 ht="16.2" spans="1:52">
      <c r="A698" s="8"/>
      <c r="B698" s="9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6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 ht="16.2" spans="1:52">
      <c r="A699" s="8"/>
      <c r="B699" s="9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6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 ht="16.2" spans="1:52">
      <c r="A700" s="8"/>
      <c r="B700" s="9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6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 ht="16.2" spans="1:52">
      <c r="A701" s="8"/>
      <c r="B701" s="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6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 ht="16.2" spans="1:52">
      <c r="A702" s="8"/>
      <c r="B702" s="9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6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 ht="16.2" spans="1:52">
      <c r="A703" s="8"/>
      <c r="B703" s="9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6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 ht="16.2" spans="1:52">
      <c r="A704" s="8"/>
      <c r="B704" s="9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6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 ht="16.2" spans="1:52">
      <c r="A705" s="8"/>
      <c r="B705" s="9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6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 ht="16.2" spans="1:52">
      <c r="A706" s="8"/>
      <c r="B706" s="9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6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 ht="16.2" spans="1:52">
      <c r="A707" s="8"/>
      <c r="B707" s="9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6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 ht="16.2" spans="1:52">
      <c r="A708" s="8"/>
      <c r="B708" s="9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6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 ht="16.2" spans="1:52">
      <c r="A709" s="8"/>
      <c r="B709" s="9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6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 ht="16.2" spans="1:52">
      <c r="A710" s="8"/>
      <c r="B710" s="9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6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 ht="16.2" spans="1:52">
      <c r="A711" s="8"/>
      <c r="B711" s="9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6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 ht="16.2" spans="1:52">
      <c r="A712" s="8"/>
      <c r="B712" s="9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6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 ht="16.2" spans="1:52">
      <c r="A713" s="8"/>
      <c r="B713" s="9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6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 ht="16.2" spans="1:52">
      <c r="A714" s="8"/>
      <c r="B714" s="9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6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 ht="16.2" spans="1:52">
      <c r="A715" s="8"/>
      <c r="B715" s="9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6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 ht="16.2" spans="1:52">
      <c r="A716" s="8"/>
      <c r="B716" s="9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6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 ht="16.2" spans="1:52">
      <c r="A717" s="8"/>
      <c r="B717" s="9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6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 ht="16.2" spans="1:52">
      <c r="A718" s="8"/>
      <c r="B718" s="9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6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 ht="16.2" spans="1:52">
      <c r="A719" s="8"/>
      <c r="B719" s="9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6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 ht="16.2" spans="1:52">
      <c r="A720" s="8"/>
      <c r="B720" s="9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6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 ht="16.2" spans="1:52">
      <c r="A721" s="8"/>
      <c r="B721" s="9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6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 ht="16.2" spans="1:52">
      <c r="A722" s="8"/>
      <c r="B722" s="9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6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 ht="16.2" spans="1:52">
      <c r="A723" s="8"/>
      <c r="B723" s="9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6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 ht="16.2" spans="1:52">
      <c r="A724" s="8"/>
      <c r="B724" s="9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6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 ht="16.2" spans="1:52">
      <c r="A725" s="8"/>
      <c r="B725" s="9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6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 ht="16.2" spans="1:52">
      <c r="A726" s="8"/>
      <c r="B726" s="9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6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 ht="16.2" spans="1:52">
      <c r="A727" s="8"/>
      <c r="B727" s="9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6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 ht="16.2" spans="1:52">
      <c r="A728" s="8"/>
      <c r="B728" s="9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6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 ht="16.2" spans="1:52">
      <c r="A729" s="8"/>
      <c r="B729" s="9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6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 ht="16.2" spans="1:52">
      <c r="A730" s="8"/>
      <c r="B730" s="9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6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 ht="16.2" spans="1:52">
      <c r="A731" s="8"/>
      <c r="B731" s="9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6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 ht="16.2" spans="1:52">
      <c r="A732" s="8"/>
      <c r="B732" s="9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6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 ht="16.2" spans="1:52">
      <c r="A733" s="8"/>
      <c r="B733" s="9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6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 ht="16.2" spans="1:52">
      <c r="A734" s="8"/>
      <c r="B734" s="9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6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 ht="16.2" spans="1:52">
      <c r="A735" s="8"/>
      <c r="B735" s="9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6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 ht="16.2" spans="1:52">
      <c r="A736" s="8"/>
      <c r="B736" s="9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6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 ht="16.2" spans="1:52">
      <c r="A737" s="8"/>
      <c r="B737" s="9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6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 ht="16.2" spans="1:52">
      <c r="A738" s="8"/>
      <c r="B738" s="9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6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 ht="16.2" spans="1:52">
      <c r="A739" s="8"/>
      <c r="B739" s="9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6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 ht="16.2" spans="1:52">
      <c r="A740" s="8"/>
      <c r="B740" s="9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6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 ht="16.2" spans="1:52">
      <c r="A741" s="8"/>
      <c r="B741" s="9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6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 ht="16.2" spans="1:52">
      <c r="A742" s="8"/>
      <c r="B742" s="9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6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 ht="16.2" spans="1:52">
      <c r="A743" s="8"/>
      <c r="B743" s="9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6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 ht="16.2" spans="1:52">
      <c r="A744" s="8"/>
      <c r="B744" s="9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6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 ht="16.2" spans="1:52">
      <c r="A745" s="8"/>
      <c r="B745" s="9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6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 ht="16.2" spans="1:52">
      <c r="A746" s="8"/>
      <c r="B746" s="9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6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 ht="16.2" spans="1:52">
      <c r="A747" s="8"/>
      <c r="B747" s="9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6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 ht="16.2" spans="1:52">
      <c r="A748" s="8"/>
      <c r="B748" s="9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6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 ht="16.2" spans="1:52">
      <c r="A749" s="8"/>
      <c r="B749" s="9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6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 ht="16.2" spans="1:52">
      <c r="A750" s="8"/>
      <c r="B750" s="9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6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 ht="16.2" spans="1:52">
      <c r="A751" s="8"/>
      <c r="B751" s="9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6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 ht="16.2" spans="1:52">
      <c r="A752" s="8"/>
      <c r="B752" s="9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6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 ht="16.2" spans="1:52">
      <c r="A753" s="8"/>
      <c r="B753" s="9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6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 ht="16.2" spans="1:52">
      <c r="A754" s="8"/>
      <c r="B754" s="9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6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 ht="16.2" spans="1:52">
      <c r="A755" s="8"/>
      <c r="B755" s="9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6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 ht="16.2" spans="1:52">
      <c r="A756" s="8"/>
      <c r="B756" s="9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6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 ht="16.2" spans="1:52">
      <c r="A757" s="8"/>
      <c r="B757" s="9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6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 ht="16.2" spans="1:52">
      <c r="A758" s="8"/>
      <c r="B758" s="9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6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 ht="16.2" spans="1:52">
      <c r="A759" s="8"/>
      <c r="B759" s="9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6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 ht="16.2" spans="1:52">
      <c r="A760" s="8"/>
      <c r="B760" s="9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6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 ht="16.2" spans="1:52">
      <c r="A761" s="8"/>
      <c r="B761" s="9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6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 ht="16.2" spans="1:52">
      <c r="A762" s="8"/>
      <c r="B762" s="9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6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 ht="16.2" spans="1:52">
      <c r="A763" s="8"/>
      <c r="B763" s="9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6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 ht="16.2" spans="1:52">
      <c r="A764" s="8"/>
      <c r="B764" s="9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6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 ht="16.2" spans="1:52">
      <c r="A765" s="8"/>
      <c r="B765" s="9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6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 ht="16.2" spans="1:52">
      <c r="A766" s="8"/>
      <c r="B766" s="9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6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 ht="16.2" spans="1:52">
      <c r="A767" s="8"/>
      <c r="B767" s="9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6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 ht="16.2" spans="1:52">
      <c r="A768" s="8"/>
      <c r="B768" s="9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6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 ht="16.2" spans="1:52">
      <c r="A769" s="8"/>
      <c r="B769" s="9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6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 ht="16.2" spans="1:52">
      <c r="A770" s="8"/>
      <c r="B770" s="9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6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 ht="16.2" spans="1:52">
      <c r="A771" s="8"/>
      <c r="B771" s="9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6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 ht="16.2" spans="1:52">
      <c r="A772" s="8"/>
      <c r="B772" s="9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6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 ht="16.2" spans="1:52">
      <c r="A773" s="8"/>
      <c r="B773" s="9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6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 ht="16.2" spans="1:52">
      <c r="A774" s="8"/>
      <c r="B774" s="9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6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 ht="16.2" spans="1:52">
      <c r="A775" s="8"/>
      <c r="B775" s="9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6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 ht="16.2" spans="1:52">
      <c r="A776" s="8"/>
      <c r="B776" s="9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6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 ht="16.2" spans="1:52">
      <c r="A777" s="8"/>
      <c r="B777" s="9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6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 ht="16.2" spans="1:52">
      <c r="A778" s="8"/>
      <c r="B778" s="9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6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 ht="16.2" spans="1:52">
      <c r="A779" s="8"/>
      <c r="B779" s="9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6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 ht="16.2" spans="1:52">
      <c r="A780" s="8"/>
      <c r="B780" s="9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6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 ht="16.2" spans="1:52">
      <c r="A781" s="8"/>
      <c r="B781" s="9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6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 ht="16.2" spans="1:52">
      <c r="A782" s="8"/>
      <c r="B782" s="9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6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 ht="16.2" spans="1:52">
      <c r="A783" s="8"/>
      <c r="B783" s="9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6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 ht="16.2" spans="1:52">
      <c r="A784" s="8"/>
      <c r="B784" s="9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6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 ht="16.2" spans="1:52">
      <c r="A785" s="8"/>
      <c r="B785" s="9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6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 ht="16.2" spans="1:52">
      <c r="A786" s="8"/>
      <c r="B786" s="9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6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 ht="16.2" spans="1:52">
      <c r="A787" s="8"/>
      <c r="B787" s="9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6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 ht="16.2" spans="1:52">
      <c r="A788" s="8"/>
      <c r="B788" s="9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6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 ht="16.2" spans="1:52">
      <c r="A789" s="8"/>
      <c r="B789" s="9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6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 ht="16.2" spans="1:52">
      <c r="A790" s="8"/>
      <c r="B790" s="9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6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 ht="16.2" spans="1:52">
      <c r="A791" s="8"/>
      <c r="B791" s="9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6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 ht="16.2" spans="1:52">
      <c r="A792" s="8"/>
      <c r="B792" s="9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6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 ht="16.2" spans="1:52">
      <c r="A793" s="8"/>
      <c r="B793" s="9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6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 ht="16.2" spans="1:52">
      <c r="A794" s="8"/>
      <c r="B794" s="9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6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 ht="16.2" spans="1:52">
      <c r="A795" s="8"/>
      <c r="B795" s="9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6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 ht="16.2" spans="1:52">
      <c r="A796" s="8"/>
      <c r="B796" s="9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6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 ht="16.2" spans="1:52">
      <c r="A797" s="8"/>
      <c r="B797" s="9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6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 ht="16.2" spans="1:52">
      <c r="A798" s="8"/>
      <c r="B798" s="9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6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 ht="16.2" spans="1:52">
      <c r="A799" s="8"/>
      <c r="B799" s="9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6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 ht="16.2" spans="1:52">
      <c r="A800" s="8"/>
      <c r="B800" s="9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6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 ht="16.2" spans="1:52">
      <c r="A801" s="8"/>
      <c r="B801" s="9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6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 ht="16.2" spans="1:52">
      <c r="A802" s="8"/>
      <c r="B802" s="9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6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 ht="16.2" spans="1:52">
      <c r="A803" s="8"/>
      <c r="B803" s="9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6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 ht="16.2" spans="1:52">
      <c r="A804" s="8"/>
      <c r="B804" s="9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6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 ht="16.2" spans="1:52">
      <c r="A805" s="8"/>
      <c r="B805" s="9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6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 ht="16.2" spans="1:52">
      <c r="A806" s="8"/>
      <c r="B806" s="9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6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 ht="16.2" spans="1:52">
      <c r="A807" s="8"/>
      <c r="B807" s="9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6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 ht="16.2" spans="1:52">
      <c r="A808" s="8"/>
      <c r="B808" s="9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6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 ht="16.2" spans="1:52">
      <c r="A809" s="8"/>
      <c r="B809" s="9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6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 ht="16.2" spans="1:52">
      <c r="A810" s="8"/>
      <c r="B810" s="9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6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 ht="16.2" spans="1:52">
      <c r="A811" s="8"/>
      <c r="B811" s="9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6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 ht="16.2" spans="1:52">
      <c r="A812" s="8"/>
      <c r="B812" s="9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6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 ht="16.2" spans="1:52">
      <c r="A813" s="8"/>
      <c r="B813" s="9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6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 ht="16.2" spans="1:52">
      <c r="A814" s="8"/>
      <c r="B814" s="9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6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 ht="16.2" spans="1:52">
      <c r="A815" s="8"/>
      <c r="B815" s="9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6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 ht="16.2" spans="1:52">
      <c r="A816" s="8"/>
      <c r="B816" s="9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6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 ht="16.2" spans="1:52">
      <c r="A817" s="8"/>
      <c r="B817" s="9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6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 ht="16.2" spans="1:52">
      <c r="A818" s="8"/>
      <c r="B818" s="9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6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 ht="16.2" spans="1:52">
      <c r="A819" s="8"/>
      <c r="B819" s="9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6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 ht="16.2" spans="1:52">
      <c r="A820" s="8"/>
      <c r="B820" s="9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6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 ht="16.2" spans="1:52">
      <c r="A821" s="8"/>
      <c r="B821" s="9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6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 ht="16.2" spans="1:52">
      <c r="A822" s="8"/>
      <c r="B822" s="9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6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 ht="16.2" spans="1:52">
      <c r="A823" s="8"/>
      <c r="B823" s="9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6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 ht="16.2" spans="1:52">
      <c r="A824" s="8"/>
      <c r="B824" s="9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6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 ht="16.2" spans="1:52">
      <c r="A825" s="8"/>
      <c r="B825" s="9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6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 ht="16.2" spans="1:52">
      <c r="A826" s="8"/>
      <c r="B826" s="9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6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 ht="16.2" spans="1:52">
      <c r="A827" s="8"/>
      <c r="B827" s="9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6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 ht="16.2" spans="1:52">
      <c r="A828" s="8"/>
      <c r="B828" s="9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6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 ht="16.2" spans="1:52">
      <c r="A829" s="8"/>
      <c r="B829" s="9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6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 ht="16.2" spans="1:52">
      <c r="A830" s="8"/>
      <c r="B830" s="9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6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 ht="16.2" spans="1:52">
      <c r="A831" s="8"/>
      <c r="B831" s="9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6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 ht="16.2" spans="1:52">
      <c r="A832" s="8"/>
      <c r="B832" s="9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6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 ht="16.2" spans="1:52">
      <c r="A833" s="8"/>
      <c r="B833" s="9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6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 ht="16.2" spans="1:52">
      <c r="A834" s="8"/>
      <c r="B834" s="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6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 ht="16.2" spans="1:52">
      <c r="A835" s="8"/>
      <c r="B835" s="9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6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 ht="16.2" spans="1:52">
      <c r="A836" s="8"/>
      <c r="B836" s="9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6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 ht="16.2" spans="1:52">
      <c r="A837" s="8"/>
      <c r="B837" s="9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6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 ht="16.2" spans="1:52">
      <c r="A838" s="8"/>
      <c r="B838" s="9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6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 ht="16.2" spans="1:52">
      <c r="A839" s="8"/>
      <c r="B839" s="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6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 ht="16.2" spans="1:52">
      <c r="A840" s="8"/>
      <c r="B840" s="9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6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 ht="16.2" spans="1:52">
      <c r="A841" s="8"/>
      <c r="B841" s="9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6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 ht="16.2" spans="1:52">
      <c r="A842" s="8"/>
      <c r="B842" s="9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6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 ht="16.2" spans="1:52">
      <c r="A843" s="8"/>
      <c r="B843" s="9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6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 ht="16.2" spans="1:52">
      <c r="A844" s="8"/>
      <c r="B844" s="9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6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 ht="16.2" spans="1:52">
      <c r="A845" s="8"/>
      <c r="B845" s="9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6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 ht="16.2" spans="1:52">
      <c r="A846" s="8"/>
      <c r="B846" s="9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6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 ht="16.2" spans="1:52">
      <c r="A847" s="8"/>
      <c r="B847" s="9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6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 ht="16.2" spans="1:52">
      <c r="A848" s="8"/>
      <c r="B848" s="9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6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 ht="16.2" spans="1:52">
      <c r="A849" s="8"/>
      <c r="B849" s="9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6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 ht="16.2" spans="1:52">
      <c r="A850" s="8"/>
      <c r="B850" s="9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6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 ht="16.2" spans="1:52">
      <c r="A851" s="8"/>
      <c r="B851" s="9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6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 ht="16.2" spans="1:52">
      <c r="A852" s="8"/>
      <c r="B852" s="9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6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 ht="16.2" spans="1:52">
      <c r="A853" s="8"/>
      <c r="B853" s="9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6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 ht="16.2" spans="1:52">
      <c r="A854" s="8"/>
      <c r="B854" s="9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6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 ht="16.2" spans="1:52">
      <c r="A855" s="8"/>
      <c r="B855" s="9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6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 ht="16.2" spans="1:52">
      <c r="A856" s="8"/>
      <c r="B856" s="9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6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 ht="16.2" spans="1:52">
      <c r="A857" s="8"/>
      <c r="B857" s="9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6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 ht="16.2" spans="1:52">
      <c r="A858" s="8"/>
      <c r="B858" s="9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6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 ht="16.2" spans="1:52">
      <c r="A859" s="8"/>
      <c r="B859" s="9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6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 ht="16.2" spans="1:52">
      <c r="A860" s="8"/>
      <c r="B860" s="9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6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 ht="16.2" spans="1:52">
      <c r="A861" s="8"/>
      <c r="B861" s="9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6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 ht="16.2" spans="1:52">
      <c r="A862" s="8"/>
      <c r="B862" s="9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6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 ht="16.2" spans="1:52">
      <c r="A863" s="8"/>
      <c r="B863" s="9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6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 ht="16.2" spans="1:52">
      <c r="A864" s="8"/>
      <c r="B864" s="9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6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 ht="16.2" spans="1:52">
      <c r="A865" s="8"/>
      <c r="B865" s="9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6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 ht="16.2" spans="1:52">
      <c r="A866" s="8"/>
      <c r="B866" s="9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6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 ht="16.2" spans="1:52">
      <c r="A867" s="8"/>
      <c r="B867" s="9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6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 ht="16.2" spans="1:52">
      <c r="A868" s="8"/>
      <c r="B868" s="9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6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 ht="16.2" spans="1:52">
      <c r="A869" s="8"/>
      <c r="B869" s="9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6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 ht="16.2" spans="1:52">
      <c r="A870" s="8"/>
      <c r="B870" s="9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6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 ht="16.2" spans="1:52">
      <c r="A871" s="8"/>
      <c r="B871" s="9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6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 ht="16.2" spans="1:52">
      <c r="A872" s="8"/>
      <c r="B872" s="9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6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 ht="16.2" spans="1:52">
      <c r="A873" s="8"/>
      <c r="B873" s="9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6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 ht="16.2" spans="1:52">
      <c r="A874" s="8"/>
      <c r="B874" s="9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6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 ht="16.2" spans="1:52">
      <c r="A875" s="8"/>
      <c r="B875" s="9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6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 ht="16.2" spans="1:52">
      <c r="A876" s="8"/>
      <c r="B876" s="9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6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 ht="16.2" spans="1:52">
      <c r="A877" s="8"/>
      <c r="B877" s="9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6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 ht="16.2" spans="1:52">
      <c r="A878" s="8"/>
      <c r="B878" s="9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6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 ht="16.2" spans="1:52">
      <c r="A879" s="8"/>
      <c r="B879" s="9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6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 ht="16.2" spans="1:52">
      <c r="A880" s="8"/>
      <c r="B880" s="9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6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 ht="16.2" spans="1:52">
      <c r="A881" s="8"/>
      <c r="B881" s="9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6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 ht="16.2" spans="1:52">
      <c r="A882" s="8"/>
      <c r="B882" s="9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6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 ht="16.2" spans="1:52">
      <c r="A883" s="8"/>
      <c r="B883" s="9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6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 ht="16.2" spans="1:52">
      <c r="A884" s="8"/>
      <c r="B884" s="9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6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 ht="16.2" spans="1:52">
      <c r="A885" s="8"/>
      <c r="B885" s="9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6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 ht="16.2" spans="1:52">
      <c r="A886" s="8"/>
      <c r="B886" s="9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6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 ht="16.2" spans="1:52">
      <c r="A887" s="8"/>
      <c r="B887" s="9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6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 ht="16.2" spans="1:52">
      <c r="A888" s="8"/>
      <c r="B888" s="9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6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 ht="16.2" spans="1:52">
      <c r="A889" s="8"/>
      <c r="B889" s="9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6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 ht="16.2" spans="1:52">
      <c r="A890" s="8"/>
      <c r="B890" s="9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6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 ht="16.2" spans="1:52">
      <c r="A891" s="8"/>
      <c r="B891" s="9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6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 ht="16.2" spans="1:52">
      <c r="A892" s="8"/>
      <c r="B892" s="9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6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 ht="16.2" spans="1:52">
      <c r="A893" s="8"/>
      <c r="B893" s="9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6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 ht="16.2" spans="1:52">
      <c r="A894" s="8"/>
      <c r="B894" s="9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6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 ht="16.2" spans="1:52">
      <c r="A895" s="8"/>
      <c r="B895" s="9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6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 ht="16.2" spans="1:52">
      <c r="A896" s="8"/>
      <c r="B896" s="9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6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 ht="16.2" spans="1:52">
      <c r="A897" s="8"/>
      <c r="B897" s="9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6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 ht="16.2" spans="1:52">
      <c r="A898" s="8"/>
      <c r="B898" s="9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6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 ht="16.2" spans="1:52">
      <c r="A899" s="8"/>
      <c r="B899" s="9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6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 ht="16.2" spans="1:52">
      <c r="A900" s="8"/>
      <c r="B900" s="9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6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 ht="16.2" spans="1:52">
      <c r="A901" s="8"/>
      <c r="B901" s="9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6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 ht="16.2" spans="1:52">
      <c r="A902" s="8"/>
      <c r="B902" s="9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6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 ht="16.2" spans="1:52">
      <c r="A903" s="8"/>
      <c r="B903" s="9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6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 ht="16.2" spans="1:52">
      <c r="A904" s="8"/>
      <c r="B904" s="9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6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 ht="16.2" spans="1:52">
      <c r="A905" s="8"/>
      <c r="B905" s="9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6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 ht="16.2" spans="1:52">
      <c r="A906" s="8"/>
      <c r="B906" s="9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6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 ht="16.2" spans="1:52">
      <c r="A907" s="8"/>
      <c r="B907" s="9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6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 ht="16.2" spans="1:52">
      <c r="A908" s="8"/>
      <c r="B908" s="9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6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 ht="16.2" spans="1:52">
      <c r="A909" s="8"/>
      <c r="B909" s="9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6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 ht="16.2" spans="1:52">
      <c r="A910" s="8"/>
      <c r="B910" s="9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6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 ht="16.2" spans="1:52">
      <c r="A911" s="8"/>
      <c r="B911" s="9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6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 ht="16.2" spans="1:52">
      <c r="A912" s="8"/>
      <c r="B912" s="9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6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 ht="16.2" spans="1:52">
      <c r="A913" s="8"/>
      <c r="B913" s="9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6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 ht="16.2" spans="1:52">
      <c r="A914" s="8"/>
      <c r="B914" s="9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6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 ht="16.2" spans="1:52">
      <c r="A915" s="8"/>
      <c r="B915" s="9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6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 ht="16.2" spans="1:52">
      <c r="A916" s="8"/>
      <c r="B916" s="9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6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 ht="16.2" spans="1:52">
      <c r="A917" s="8"/>
      <c r="B917" s="9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6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 ht="16.2" spans="1:52">
      <c r="A918" s="8"/>
      <c r="B918" s="9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6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 ht="16.2" spans="1:52">
      <c r="A919" s="8"/>
      <c r="B919" s="9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6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 ht="16.2" spans="1:52">
      <c r="A920" s="8"/>
      <c r="B920" s="9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6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 ht="16.2" spans="1:52">
      <c r="A921" s="8"/>
      <c r="B921" s="9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6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 ht="16.2" spans="1:52">
      <c r="A922" s="8"/>
      <c r="B922" s="9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6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 ht="16.2" spans="1:52">
      <c r="A923" s="8"/>
      <c r="B923" s="9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6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 ht="16.2" spans="1:52">
      <c r="A924" s="8"/>
      <c r="B924" s="9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6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 ht="16.2" spans="1:52">
      <c r="A925" s="8"/>
      <c r="B925" s="9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6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 ht="16.2" spans="1:52">
      <c r="A926" s="8"/>
      <c r="B926" s="9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6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 ht="16.2" spans="1:52">
      <c r="A927" s="8"/>
      <c r="B927" s="9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6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 ht="16.2" spans="1:52">
      <c r="A928" s="8"/>
      <c r="B928" s="9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6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 ht="16.2" spans="1:52">
      <c r="A929" s="8"/>
      <c r="B929" s="9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6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 ht="16.2" spans="1:52">
      <c r="A930" s="8"/>
      <c r="B930" s="9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6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 ht="16.2" spans="1:52">
      <c r="A931" s="8"/>
      <c r="B931" s="9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6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 ht="16.2" spans="1:52">
      <c r="A932" s="8"/>
      <c r="B932" s="9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6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 ht="16.2" spans="1:52">
      <c r="A933" s="8"/>
      <c r="B933" s="9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6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 ht="16.2" spans="1:52">
      <c r="A934" s="8"/>
      <c r="B934" s="9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6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 ht="16.2" spans="1:52">
      <c r="A935" s="8"/>
      <c r="B935" s="9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6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 ht="16.2" spans="1:52">
      <c r="A936" s="8"/>
      <c r="B936" s="9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6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 ht="16.2" spans="1:52">
      <c r="A937" s="8"/>
      <c r="B937" s="9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6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 ht="16.2" spans="1:52">
      <c r="A938" s="8"/>
      <c r="B938" s="9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6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 ht="16.2" spans="1:52">
      <c r="A939" s="8"/>
      <c r="B939" s="9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6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 ht="16.2" spans="1:52">
      <c r="A940" s="8"/>
      <c r="B940" s="9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6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 ht="16.2" spans="1:52">
      <c r="A941" s="8"/>
      <c r="B941" s="9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6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 ht="16.2" spans="1:52">
      <c r="A942" s="8"/>
      <c r="B942" s="9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6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 ht="16.2" spans="1:52">
      <c r="A943" s="8"/>
      <c r="B943" s="9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6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 ht="16.2" spans="1:52">
      <c r="A944" s="8"/>
      <c r="B944" s="9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6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 ht="16.2" spans="1:52">
      <c r="A945" s="8"/>
      <c r="B945" s="9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6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 ht="16.2" spans="1:52">
      <c r="A946" s="8"/>
      <c r="B946" s="9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6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 ht="16.2" spans="1:52">
      <c r="A947" s="8"/>
      <c r="B947" s="9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6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 ht="16.2" spans="1:52">
      <c r="A948" s="8"/>
      <c r="B948" s="9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6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 ht="16.2" spans="1:52">
      <c r="A949" s="8"/>
      <c r="B949" s="9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6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 ht="16.2" spans="1:52">
      <c r="A950" s="8"/>
      <c r="B950" s="9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6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 ht="16.2" spans="1:52">
      <c r="A951" s="8"/>
      <c r="B951" s="9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6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 ht="16.2" spans="1:52">
      <c r="A952" s="8"/>
      <c r="B952" s="9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6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 ht="16.2" spans="1:52">
      <c r="A953" s="8"/>
      <c r="B953" s="9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6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 ht="16.2" spans="1:52">
      <c r="A954" s="8"/>
      <c r="B954" s="9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6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 ht="16.2" spans="1:52">
      <c r="A955" s="8"/>
      <c r="B955" s="9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6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 ht="16.2" spans="1:52">
      <c r="A956" s="8"/>
      <c r="B956" s="9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6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 ht="16.2" spans="1:52">
      <c r="A957" s="8"/>
      <c r="B957" s="9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6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 ht="16.2" spans="1:52">
      <c r="A958" s="8"/>
      <c r="B958" s="9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6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 ht="16.2" spans="1:52">
      <c r="A959" s="8"/>
      <c r="B959" s="9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6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 ht="16.2" spans="1:52">
      <c r="A960" s="8"/>
      <c r="B960" s="9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6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 ht="16.2" spans="1:52">
      <c r="A961" s="8"/>
      <c r="B961" s="9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6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 ht="16.2" spans="1:52">
      <c r="A962" s="8"/>
      <c r="B962" s="9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6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 ht="16.2" spans="1:52">
      <c r="A963" s="8"/>
      <c r="B963" s="9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6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 ht="16.2" spans="1:52">
      <c r="A964" s="8"/>
      <c r="B964" s="9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6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 ht="16.2" spans="1:52">
      <c r="A965" s="8"/>
      <c r="B965" s="9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6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 ht="16.2" spans="1:52">
      <c r="A966" s="8"/>
      <c r="B966" s="9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6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 ht="16.2" spans="1:52">
      <c r="A967" s="8"/>
      <c r="B967" s="9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6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 ht="16.2" spans="1:52">
      <c r="A968" s="8"/>
      <c r="B968" s="9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6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 ht="16.2" spans="1:52">
      <c r="A969" s="8"/>
      <c r="B969" s="9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6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 ht="16.2" spans="1:52">
      <c r="A970" s="8"/>
      <c r="B970" s="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6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 ht="16.2" spans="1:52">
      <c r="A971" s="8"/>
      <c r="B971" s="9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6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 ht="16.2" spans="1:52">
      <c r="A972" s="8"/>
      <c r="B972" s="9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6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 ht="16.2" spans="1:52">
      <c r="A973" s="8"/>
      <c r="B973" s="9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6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 ht="16.2" spans="1:52">
      <c r="A974" s="8"/>
      <c r="B974" s="9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6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 ht="16.2" spans="1:52">
      <c r="A975" s="8"/>
      <c r="B975" s="9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6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 ht="16.2" spans="1:52">
      <c r="A976" s="8"/>
      <c r="B976" s="9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6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 ht="16.2" spans="1:52">
      <c r="A977" s="8"/>
      <c r="B977" s="9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6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 ht="16.2" spans="1:52">
      <c r="A978" s="8"/>
      <c r="B978" s="9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6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 ht="16.2" spans="1:52">
      <c r="A979" s="8"/>
      <c r="B979" s="9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6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 ht="16.2" spans="1:52">
      <c r="A980" s="8"/>
      <c r="B980" s="9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6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 ht="16.2" spans="1:52">
      <c r="A981" s="8"/>
      <c r="B981" s="9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6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 ht="16.2" spans="1:52">
      <c r="A982" s="8"/>
      <c r="B982" s="9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6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 ht="16.2" spans="1:52">
      <c r="A983" s="8"/>
      <c r="B983" s="9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6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 ht="16.2" spans="1:52">
      <c r="A984" s="8"/>
      <c r="B984" s="9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6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 ht="16.2" spans="1:52">
      <c r="A985" s="8"/>
      <c r="B985" s="9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6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 ht="16.2" spans="1:52">
      <c r="A986" s="8"/>
      <c r="B986" s="9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6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 ht="16.2" spans="1:52">
      <c r="A987" s="8"/>
      <c r="B987" s="9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6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 ht="16.2" spans="1:52">
      <c r="A988" s="8"/>
      <c r="B988" s="9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6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 ht="16.2" spans="1:52">
      <c r="A989" s="8"/>
      <c r="B989" s="9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6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</sheetData>
  <mergeCells count="25">
    <mergeCell ref="A1:C1"/>
    <mergeCell ref="A2:C2"/>
    <mergeCell ref="A3:C3"/>
    <mergeCell ref="A4:C4"/>
    <mergeCell ref="L5:N5"/>
    <mergeCell ref="D6:K6"/>
    <mergeCell ref="L6:N6"/>
    <mergeCell ref="O6:Q6"/>
    <mergeCell ref="R6:T6"/>
    <mergeCell ref="U6:W6"/>
    <mergeCell ref="X6:Z6"/>
    <mergeCell ref="AA6:AC6"/>
    <mergeCell ref="B7:C7"/>
    <mergeCell ref="D7:G7"/>
    <mergeCell ref="H7:K7"/>
    <mergeCell ref="B8:C8"/>
    <mergeCell ref="B9:C9"/>
    <mergeCell ref="B10:C10"/>
    <mergeCell ref="O155:S155"/>
    <mergeCell ref="O156:S156"/>
    <mergeCell ref="O157:S157"/>
    <mergeCell ref="O158:S158"/>
    <mergeCell ref="O159:S159"/>
    <mergeCell ref="O160:S160"/>
    <mergeCell ref="A6:A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983"/>
  <sheetViews>
    <sheetView zoomScale="115" zoomScaleNormal="115" workbookViewId="0">
      <selection activeCell="B25" sqref="B25"/>
    </sheetView>
  </sheetViews>
  <sheetFormatPr defaultColWidth="14" defaultRowHeight="15.75" customHeight="1"/>
  <cols>
    <col min="1" max="1" width="6.57407407407407" style="131" customWidth="1"/>
    <col min="2" max="2" width="42.1388888888889" style="131" customWidth="1"/>
    <col min="3" max="3" width="14.712962962963" style="131" customWidth="1"/>
    <col min="4" max="9" width="10.712962962963" style="131" customWidth="1"/>
    <col min="10" max="27" width="14.4259259259259" style="131"/>
    <col min="28" max="28" width="14.4259259259259" style="132"/>
    <col min="29" max="16384" width="14.4259259259259" style="131"/>
  </cols>
  <sheetData>
    <row r="1" customHeight="1" spans="1:50">
      <c r="A1" s="4" t="s">
        <v>320</v>
      </c>
      <c r="B1" s="5"/>
      <c r="C1" s="5"/>
      <c r="D1" s="135"/>
      <c r="E1" s="135"/>
      <c r="F1" s="135"/>
      <c r="G1" s="135"/>
      <c r="H1" s="135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5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</row>
    <row r="2" ht="16.2" spans="1:50">
      <c r="A2" s="4" t="s">
        <v>321</v>
      </c>
      <c r="B2" s="5"/>
      <c r="C2" s="5"/>
      <c r="D2" s="135"/>
      <c r="E2" s="135"/>
      <c r="F2" s="135"/>
      <c r="G2" s="135"/>
      <c r="H2" s="135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5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</row>
    <row r="3" ht="16.2" spans="1:50">
      <c r="A3" s="7" t="s">
        <v>322</v>
      </c>
      <c r="B3" s="7"/>
      <c r="C3" s="4"/>
      <c r="D3" s="135"/>
      <c r="E3" s="135"/>
      <c r="F3" s="135"/>
      <c r="G3" s="135"/>
      <c r="H3" s="135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5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</row>
    <row r="4" ht="16.2" spans="1:50">
      <c r="A4" s="7" t="s">
        <v>3</v>
      </c>
      <c r="B4" s="7"/>
      <c r="C4" s="4"/>
      <c r="D4" s="135"/>
      <c r="E4" s="135"/>
      <c r="F4" s="135"/>
      <c r="G4" s="135"/>
      <c r="H4" s="135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5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</row>
    <row r="5" ht="13.2" spans="1:50">
      <c r="A5" s="136"/>
      <c r="B5" s="138"/>
      <c r="C5" s="136"/>
      <c r="D5" s="136"/>
      <c r="E5" s="136"/>
      <c r="F5" s="136"/>
      <c r="G5" s="136"/>
      <c r="H5" s="136"/>
      <c r="I5" s="136"/>
      <c r="J5" s="161" t="s">
        <v>4</v>
      </c>
      <c r="K5" s="245"/>
      <c r="L5" s="245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5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</row>
    <row r="6" customHeight="1" spans="1:50">
      <c r="A6" s="139" t="s">
        <v>5</v>
      </c>
      <c r="B6" s="140" t="s">
        <v>6</v>
      </c>
      <c r="C6" s="141" t="s">
        <v>7</v>
      </c>
      <c r="D6" s="140" t="s">
        <v>323</v>
      </c>
      <c r="E6" s="142"/>
      <c r="F6" s="142"/>
      <c r="G6" s="142"/>
      <c r="H6" s="142"/>
      <c r="I6" s="144" t="s">
        <v>324</v>
      </c>
      <c r="J6" s="162" t="s">
        <v>9</v>
      </c>
      <c r="K6" s="163"/>
      <c r="L6" s="164"/>
      <c r="M6" s="162" t="s">
        <v>10</v>
      </c>
      <c r="N6" s="163"/>
      <c r="O6" s="164"/>
      <c r="P6" s="162" t="s">
        <v>11</v>
      </c>
      <c r="Q6" s="163"/>
      <c r="R6" s="164"/>
      <c r="S6" s="162" t="s">
        <v>12</v>
      </c>
      <c r="T6" s="163"/>
      <c r="U6" s="164"/>
      <c r="V6" s="162" t="s">
        <v>13</v>
      </c>
      <c r="W6" s="163"/>
      <c r="X6" s="164"/>
      <c r="Y6" s="162" t="s">
        <v>14</v>
      </c>
      <c r="Z6" s="163"/>
      <c r="AA6" s="172"/>
      <c r="AB6" s="135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</row>
    <row r="7" ht="13.2" spans="1:50">
      <c r="A7" s="145"/>
      <c r="B7" s="140" t="s">
        <v>15</v>
      </c>
      <c r="C7" s="146"/>
      <c r="D7" s="140" t="s">
        <v>16</v>
      </c>
      <c r="E7" s="142"/>
      <c r="F7" s="142"/>
      <c r="G7" s="142"/>
      <c r="H7" s="142"/>
      <c r="I7" s="136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73"/>
      <c r="AA7" s="174"/>
      <c r="AB7" s="135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</row>
    <row r="8" ht="13.2" spans="1:50">
      <c r="A8" s="145"/>
      <c r="B8" s="147" t="s">
        <v>18</v>
      </c>
      <c r="C8" s="148"/>
      <c r="D8" s="149" t="s">
        <v>9</v>
      </c>
      <c r="E8" s="149" t="s">
        <v>11</v>
      </c>
      <c r="F8" s="149" t="s">
        <v>10</v>
      </c>
      <c r="G8" s="149" t="s">
        <v>12</v>
      </c>
      <c r="H8" s="149" t="s">
        <v>13</v>
      </c>
      <c r="I8" s="136"/>
      <c r="J8" s="166" t="s">
        <v>19</v>
      </c>
      <c r="K8" s="167" t="s">
        <v>20</v>
      </c>
      <c r="L8" s="167" t="s">
        <v>21</v>
      </c>
      <c r="M8" s="167" t="s">
        <v>19</v>
      </c>
      <c r="N8" s="167" t="s">
        <v>20</v>
      </c>
      <c r="O8" s="167" t="s">
        <v>21</v>
      </c>
      <c r="P8" s="167" t="s">
        <v>19</v>
      </c>
      <c r="Q8" s="167" t="s">
        <v>20</v>
      </c>
      <c r="R8" s="167" t="s">
        <v>21</v>
      </c>
      <c r="S8" s="167" t="s">
        <v>19</v>
      </c>
      <c r="T8" s="167" t="s">
        <v>20</v>
      </c>
      <c r="U8" s="167" t="s">
        <v>21</v>
      </c>
      <c r="V8" s="167" t="s">
        <v>19</v>
      </c>
      <c r="W8" s="167" t="s">
        <v>20</v>
      </c>
      <c r="X8" s="167" t="s">
        <v>21</v>
      </c>
      <c r="Y8" s="167" t="s">
        <v>19</v>
      </c>
      <c r="Z8" s="175" t="s">
        <v>20</v>
      </c>
      <c r="AA8" s="174" t="s">
        <v>21</v>
      </c>
      <c r="AB8" s="135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</row>
    <row r="9" ht="13.2" spans="1:50">
      <c r="A9" s="145"/>
      <c r="B9" s="147" t="s">
        <v>22</v>
      </c>
      <c r="C9" s="148"/>
      <c r="D9" s="150" t="s">
        <v>23</v>
      </c>
      <c r="E9" s="150" t="s">
        <v>24</v>
      </c>
      <c r="F9" s="150" t="s">
        <v>25</v>
      </c>
      <c r="G9" s="150" t="s">
        <v>26</v>
      </c>
      <c r="H9" s="150" t="s">
        <v>325</v>
      </c>
      <c r="I9" s="136"/>
      <c r="J9" s="168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76"/>
      <c r="AA9" s="174"/>
      <c r="AB9" s="135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</row>
    <row r="10" ht="13.2" spans="1:50">
      <c r="A10" s="145"/>
      <c r="B10" s="252" t="s">
        <v>27</v>
      </c>
      <c r="C10" s="253"/>
      <c r="D10" s="152">
        <v>5</v>
      </c>
      <c r="E10" s="152">
        <v>10</v>
      </c>
      <c r="F10" s="152">
        <v>5</v>
      </c>
      <c r="G10" s="152">
        <v>10</v>
      </c>
      <c r="H10" s="152">
        <v>10</v>
      </c>
      <c r="I10" s="153">
        <v>60</v>
      </c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76"/>
      <c r="AA10" s="174"/>
      <c r="AB10" s="135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</row>
    <row r="11" ht="13.2" spans="1:50">
      <c r="A11" s="234">
        <v>1</v>
      </c>
      <c r="B11" s="254"/>
      <c r="C11" s="255"/>
      <c r="D11" s="234"/>
      <c r="E11" s="234"/>
      <c r="F11" s="234"/>
      <c r="G11" s="234"/>
      <c r="H11" s="234"/>
      <c r="I11" s="234"/>
      <c r="J11" s="170">
        <f>IF($D$8="CO1",SUM(D11),)+IF($E$8="CO1",SUM(E11),)+IF($F$8="CO1",SUM(F11),)+IF($G$8="CO1",SUM(G11),)+IF($H$8="CO1",SUM(H11),)</f>
        <v>0</v>
      </c>
      <c r="K11" s="171">
        <f>IF($D$8="CO1",SUMIF($D11,"&gt;0",$D$10),)+IF($E$8="CO1",SUMIF($E11,"&gt;0",$E$10),)+IF($F$8="CO1",SUMIF($F11,"&gt;0",$F$10),)+IF($G$8="CO1",SUMIF($G11,"&gt;0",$G$10),)+IF($H$8="CO1",SUMIF($H11,"&gt;0",$H$10),)</f>
        <v>0</v>
      </c>
      <c r="L11" s="171" t="str">
        <f t="shared" ref="L11" si="0">IF(J11=0," ",J11/K11*100)</f>
        <v> </v>
      </c>
      <c r="M11" s="171">
        <f>IF($D$8="CO2",SUM(D11),)+IF($E$8="CO2",SUM(E11),)+IF($F$8="CO2",SUM(F11),)+IF($G$8="CO2",SUM(G11),)+IF($H$8="CO2",SUM(H11),)</f>
        <v>0</v>
      </c>
      <c r="N11" s="171">
        <f>IF($D$8="CO2",SUMIF($D11,"&gt;0",$D$10),)+IF($E$8="CO2",SUMIF($E11,"&gt;0",$E$10),)+IF($F$8="CO2",SUMIF($F11,"&gt;0",$F$10),)+IF($G$8="CO2",SUMIF($G11,"&gt;0",$G$10),)+IF($H$8="CO2",SUMIF($H11,"&gt;0",$H$10),)</f>
        <v>0</v>
      </c>
      <c r="O11" s="171" t="str">
        <f t="shared" ref="O11" si="1">IF(M11=0," ",M11/N11*100)</f>
        <v> </v>
      </c>
      <c r="P11" s="171">
        <f>IF($D$8="CO3",SUM(D11),)+IF($E$8="CO3",SUM(E11),)+IF($F$8="CO3",SUM(F11),)+IF($G$8="CO3",SUM(G11),)+IF($H$8="CO3",SUM(H11),)</f>
        <v>0</v>
      </c>
      <c r="Q11" s="171">
        <f>IF($D$8="CO3",SUMIF($D11,"&gt;0",$D$10),)+IF($E$8="CO3",SUMIF($E11,"&gt;0",$E$10),)+IF($F$8="CO3",SUMIF($F11,"&gt;0",$F$10),)+IF($G$8="CO3",SUMIF($G11,"&gt;0",$G$10),)+IF($H$8="CO3",SUMIF($H11,"&gt;0",$H$10),)</f>
        <v>0</v>
      </c>
      <c r="R11" s="171" t="str">
        <f t="shared" ref="R11" si="2">IF(P11=0," ",P11/Q11*100)</f>
        <v> </v>
      </c>
      <c r="S11" s="171">
        <f>IF($D$8="CO4",SUM(D11),)+IF($E$8="CO4",SUM(E11),)+IF($F$8="CO4",SUM(F11),)+IF($G$8="CO4",SUM(G11),)+IF($H$8="CO4",SUM(H11),)</f>
        <v>0</v>
      </c>
      <c r="T11" s="171">
        <f>IF($D$8="CO4",SUMIF($D11,"&gt;0",$D$10),)+IF($E$8="CO4",SUMIF($E11,"&gt;0",$E$10),)+IF($F$8="CO4",SUMIF($F11,"&gt;0",$F$10),)+IF($G$8="CO4",SUMIF($G11,"&gt;0",$G$10),)+IF($H$8="CO4",SUMIF($H11,"&gt;0",$H$10),)</f>
        <v>0</v>
      </c>
      <c r="U11" s="171" t="str">
        <f t="shared" ref="U11" si="3">IF(S11=0," ",S11/T11*100)</f>
        <v> </v>
      </c>
      <c r="V11" s="171">
        <f>IF($D$8="CO5",SUM(D11),)+IF($E$8="CO5",SUM(E11),)+IF($F$8="CO5",SUM(F11),)+IF($G$8="CO5",SUM(G11),)+IF($H$8="CO5",SUM(H11),)</f>
        <v>0</v>
      </c>
      <c r="W11" s="171">
        <f>IF($D$8="CO5",SUMIF($D11,"&gt;0",$D$10),)+IF($E$8="CO5",SUMIF($E11,"&gt;0",$E$10),)+IF($F$8="CO5",SUMIF($F11,"&gt;0",$F$10),)+IF($G$8="CO5",SUMIF($G11,"&gt;0",$G$10),)+IF($H$8="CO5",SUMIF($H11,"&gt;0",$H$10),)</f>
        <v>0</v>
      </c>
      <c r="X11" s="171" t="str">
        <f t="shared" ref="X11" si="4">IF(V11=0," ",V11/W11*100)</f>
        <v> </v>
      </c>
      <c r="Y11" s="171">
        <f>IF($D$8="CO6",SUM(D11),)+IF($E$8="CO6",SUM(E11),)+IF($F$8="CO6",SUM(F11),)+IF($G$8="CO6",SUM(G11),)+IF($H$8="CO6",SUM(H11),)</f>
        <v>0</v>
      </c>
      <c r="Z11" s="177">
        <f>IF($D$8="CO6",SUMIF($D11,"&gt;0",$D$10),)+IF($E$8="CO6",SUMIF($E11,"&gt;0",$E$10),)+IF($F$8="CO6",SUMIF($F11,"&gt;0",$F$10),)+IF($G$8="CO6",SUMIF($G11,"&gt;0",$G$10),)+IF($H$8="CO6",SUMIF($H11,"&gt;0",$H$10),)</f>
        <v>0</v>
      </c>
      <c r="AA11" s="178" t="str">
        <f t="shared" ref="AA11" si="5">IF(Y11=0," ",Y11/Z11*100)</f>
        <v> </v>
      </c>
      <c r="AB11" s="135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</row>
    <row r="12" ht="13.2" spans="1:50">
      <c r="A12" s="234">
        <v>2</v>
      </c>
      <c r="B12" s="254"/>
      <c r="C12" s="255"/>
      <c r="D12" s="234"/>
      <c r="E12" s="234"/>
      <c r="F12" s="234"/>
      <c r="G12" s="234"/>
      <c r="H12" s="234"/>
      <c r="I12" s="234"/>
      <c r="J12" s="170">
        <f t="shared" ref="J12:J75" si="6">IF($D$8="CO1",SUM(D12),)+IF($E$8="CO1",SUM(E12),)+IF($F$8="CO1",SUM(F12),)+IF($G$8="CO1",SUM(G12),)+IF($H$8="CO1",SUM(H12),)</f>
        <v>0</v>
      </c>
      <c r="K12" s="171">
        <f t="shared" ref="K12:K75" si="7">IF($D$8="CO1",SUMIF($D12,"&gt;0",$D$10),)+IF($E$8="CO1",SUMIF($E12,"&gt;0",$E$10),)+IF($F$8="CO1",SUMIF($F12,"&gt;0",$F$10),)+IF($G$8="CO1",SUMIF($G12,"&gt;0",$G$10),)+IF($H$8="CO1",SUMIF($H12,"&gt;0",$H$10),)</f>
        <v>0</v>
      </c>
      <c r="L12" s="171" t="str">
        <f t="shared" ref="L12:L75" si="8">IF(J12=0," ",J12/K12*100)</f>
        <v> </v>
      </c>
      <c r="M12" s="171">
        <f t="shared" ref="M12:M75" si="9">IF($D$8="CO2",SUM(D12),)+IF($E$8="CO2",SUM(E12),)+IF($F$8="CO2",SUM(F12),)+IF($G$8="CO2",SUM(G12),)+IF($H$8="CO2",SUM(H12),)</f>
        <v>0</v>
      </c>
      <c r="N12" s="171">
        <f t="shared" ref="N12:N75" si="10">IF($D$8="CO2",SUMIF($D12,"&gt;0",$D$10),)+IF($E$8="CO2",SUMIF($E12,"&gt;0",$E$10),)+IF($F$8="CO2",SUMIF($F12,"&gt;0",$F$10),)+IF($G$8="CO2",SUMIF($G12,"&gt;0",$G$10),)+IF($H$8="CO2",SUMIF($H12,"&gt;0",$H$10),)</f>
        <v>0</v>
      </c>
      <c r="O12" s="171" t="str">
        <f t="shared" ref="O12:O75" si="11">IF(M12=0," ",M12/N12*100)</f>
        <v> </v>
      </c>
      <c r="P12" s="171">
        <f t="shared" ref="P12:P75" si="12">IF($D$8="CO3",SUM(D12),)+IF($E$8="CO3",SUM(E12),)+IF($F$8="CO3",SUM(F12),)+IF($G$8="CO3",SUM(G12),)+IF($H$8="CO3",SUM(H12),)</f>
        <v>0</v>
      </c>
      <c r="Q12" s="171">
        <f t="shared" ref="Q12:Q75" si="13">IF($D$8="CO3",SUMIF($D12,"&gt;0",$D$10),)+IF($E$8="CO3",SUMIF($E12,"&gt;0",$E$10),)+IF($F$8="CO3",SUMIF($F12,"&gt;0",$F$10),)+IF($G$8="CO3",SUMIF($G12,"&gt;0",$G$10),)+IF($H$8="CO3",SUMIF($H12,"&gt;0",$H$10),)</f>
        <v>0</v>
      </c>
      <c r="R12" s="171" t="str">
        <f t="shared" ref="R12:R75" si="14">IF(P12=0," ",P12/Q12*100)</f>
        <v> </v>
      </c>
      <c r="S12" s="171">
        <f t="shared" ref="S12:S75" si="15">IF($D$8="CO4",SUM(D12),)+IF($E$8="CO4",SUM(E12),)+IF($F$8="CO4",SUM(F12),)+IF($G$8="CO4",SUM(G12),)+IF($H$8="CO4",SUM(H12),)</f>
        <v>0</v>
      </c>
      <c r="T12" s="171">
        <f t="shared" ref="T12:T75" si="16">IF($D$8="CO4",SUMIF($D12,"&gt;0",$D$10),)+IF($E$8="CO4",SUMIF($E12,"&gt;0",$E$10),)+IF($F$8="CO4",SUMIF($F12,"&gt;0",$F$10),)+IF($G$8="CO4",SUMIF($G12,"&gt;0",$G$10),)+IF($H$8="CO4",SUMIF($H12,"&gt;0",$H$10),)</f>
        <v>0</v>
      </c>
      <c r="U12" s="171" t="str">
        <f t="shared" ref="U12:U75" si="17">IF(S12=0," ",S12/T12*100)</f>
        <v> </v>
      </c>
      <c r="V12" s="171">
        <f t="shared" ref="V12:V75" si="18">IF($D$8="CO5",SUM(D12),)+IF($E$8="CO5",SUM(E12),)+IF($F$8="CO5",SUM(F12),)+IF($G$8="CO5",SUM(G12),)+IF($H$8="CO5",SUM(H12),)</f>
        <v>0</v>
      </c>
      <c r="W12" s="171">
        <f t="shared" ref="W12:W75" si="19">IF($D$8="CO5",SUMIF($D12,"&gt;0",$D$10),)+IF($E$8="CO5",SUMIF($E12,"&gt;0",$E$10),)+IF($F$8="CO5",SUMIF($F12,"&gt;0",$F$10),)+IF($G$8="CO5",SUMIF($G12,"&gt;0",$G$10),)+IF($H$8="CO5",SUMIF($H12,"&gt;0",$H$10),)</f>
        <v>0</v>
      </c>
      <c r="X12" s="171" t="str">
        <f t="shared" ref="X12:X75" si="20">IF(V12=0," ",V12/W12*100)</f>
        <v> </v>
      </c>
      <c r="Y12" s="171">
        <f t="shared" ref="Y12:Y75" si="21">IF($D$8="CO6",SUM(D12),)+IF($E$8="CO6",SUM(E12),)+IF($F$8="CO6",SUM(F12),)+IF($G$8="CO6",SUM(G12),)+IF($H$8="CO6",SUM(H12),)</f>
        <v>0</v>
      </c>
      <c r="Z12" s="177">
        <f t="shared" ref="Z12:Z75" si="22">IF($D$8="CO6",SUMIF($D12,"&gt;0",$D$10),)+IF($E$8="CO6",SUMIF($E12,"&gt;0",$E$10),)+IF($F$8="CO6",SUMIF($F12,"&gt;0",$F$10),)+IF($G$8="CO6",SUMIF($G12,"&gt;0",$G$10),)+IF($H$8="CO6",SUMIF($H12,"&gt;0",$H$10),)</f>
        <v>0</v>
      </c>
      <c r="AA12" s="178" t="str">
        <f t="shared" ref="AA12:AA75" si="23">IF(Y12=0," ",Y12/Z12*100)</f>
        <v> </v>
      </c>
      <c r="AB12" s="135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</row>
    <row r="13" ht="13.2" spans="1:50">
      <c r="A13" s="234">
        <v>3</v>
      </c>
      <c r="B13" s="254"/>
      <c r="C13" s="255"/>
      <c r="D13" s="234"/>
      <c r="E13" s="234"/>
      <c r="F13" s="234"/>
      <c r="G13" s="234"/>
      <c r="H13" s="234"/>
      <c r="I13" s="234"/>
      <c r="J13" s="170">
        <f t="shared" si="6"/>
        <v>0</v>
      </c>
      <c r="K13" s="171">
        <f t="shared" si="7"/>
        <v>0</v>
      </c>
      <c r="L13" s="171" t="str">
        <f t="shared" si="8"/>
        <v> </v>
      </c>
      <c r="M13" s="171">
        <f t="shared" si="9"/>
        <v>0</v>
      </c>
      <c r="N13" s="171">
        <f t="shared" si="10"/>
        <v>0</v>
      </c>
      <c r="O13" s="171" t="str">
        <f t="shared" si="11"/>
        <v> </v>
      </c>
      <c r="P13" s="171">
        <f t="shared" si="12"/>
        <v>0</v>
      </c>
      <c r="Q13" s="171">
        <f t="shared" si="13"/>
        <v>0</v>
      </c>
      <c r="R13" s="171" t="str">
        <f t="shared" si="14"/>
        <v> </v>
      </c>
      <c r="S13" s="171">
        <f t="shared" si="15"/>
        <v>0</v>
      </c>
      <c r="T13" s="171">
        <f t="shared" si="16"/>
        <v>0</v>
      </c>
      <c r="U13" s="171" t="str">
        <f t="shared" si="17"/>
        <v> </v>
      </c>
      <c r="V13" s="171">
        <f t="shared" si="18"/>
        <v>0</v>
      </c>
      <c r="W13" s="171">
        <f t="shared" si="19"/>
        <v>0</v>
      </c>
      <c r="X13" s="171" t="str">
        <f t="shared" si="20"/>
        <v> </v>
      </c>
      <c r="Y13" s="171">
        <f t="shared" si="21"/>
        <v>0</v>
      </c>
      <c r="Z13" s="177">
        <f t="shared" si="22"/>
        <v>0</v>
      </c>
      <c r="AA13" s="178" t="str">
        <f t="shared" si="23"/>
        <v> </v>
      </c>
      <c r="AB13" s="135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</row>
    <row r="14" ht="13.2" spans="1:50">
      <c r="A14" s="234">
        <v>4</v>
      </c>
      <c r="B14" s="254"/>
      <c r="C14" s="255"/>
      <c r="D14" s="234"/>
      <c r="E14" s="234"/>
      <c r="F14" s="234"/>
      <c r="G14" s="234"/>
      <c r="H14" s="234"/>
      <c r="I14" s="234"/>
      <c r="J14" s="170">
        <f t="shared" si="6"/>
        <v>0</v>
      </c>
      <c r="K14" s="171">
        <f t="shared" si="7"/>
        <v>0</v>
      </c>
      <c r="L14" s="171" t="str">
        <f t="shared" si="8"/>
        <v> </v>
      </c>
      <c r="M14" s="171">
        <f t="shared" si="9"/>
        <v>0</v>
      </c>
      <c r="N14" s="171">
        <f t="shared" si="10"/>
        <v>0</v>
      </c>
      <c r="O14" s="171" t="str">
        <f t="shared" si="11"/>
        <v> </v>
      </c>
      <c r="P14" s="171">
        <f t="shared" si="12"/>
        <v>0</v>
      </c>
      <c r="Q14" s="171">
        <f t="shared" si="13"/>
        <v>0</v>
      </c>
      <c r="R14" s="171" t="str">
        <f t="shared" si="14"/>
        <v> </v>
      </c>
      <c r="S14" s="171">
        <f t="shared" si="15"/>
        <v>0</v>
      </c>
      <c r="T14" s="171">
        <f t="shared" si="16"/>
        <v>0</v>
      </c>
      <c r="U14" s="171" t="str">
        <f t="shared" si="17"/>
        <v> </v>
      </c>
      <c r="V14" s="171">
        <f t="shared" si="18"/>
        <v>0</v>
      </c>
      <c r="W14" s="171">
        <f t="shared" si="19"/>
        <v>0</v>
      </c>
      <c r="X14" s="171" t="str">
        <f t="shared" si="20"/>
        <v> </v>
      </c>
      <c r="Y14" s="171">
        <f t="shared" si="21"/>
        <v>0</v>
      </c>
      <c r="Z14" s="177">
        <f t="shared" si="22"/>
        <v>0</v>
      </c>
      <c r="AA14" s="178" t="str">
        <f t="shared" si="23"/>
        <v> </v>
      </c>
      <c r="AB14" s="135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</row>
    <row r="15" ht="13.2" spans="1:50">
      <c r="A15" s="234">
        <v>5</v>
      </c>
      <c r="B15" s="254"/>
      <c r="C15" s="255"/>
      <c r="D15" s="234"/>
      <c r="E15" s="234"/>
      <c r="F15" s="234"/>
      <c r="G15" s="234"/>
      <c r="H15" s="234"/>
      <c r="I15" s="234"/>
      <c r="J15" s="170">
        <f t="shared" si="6"/>
        <v>0</v>
      </c>
      <c r="K15" s="171">
        <f t="shared" si="7"/>
        <v>0</v>
      </c>
      <c r="L15" s="171" t="str">
        <f t="shared" si="8"/>
        <v> </v>
      </c>
      <c r="M15" s="171">
        <f t="shared" si="9"/>
        <v>0</v>
      </c>
      <c r="N15" s="171">
        <f t="shared" si="10"/>
        <v>0</v>
      </c>
      <c r="O15" s="171" t="str">
        <f t="shared" si="11"/>
        <v> </v>
      </c>
      <c r="P15" s="171">
        <f t="shared" si="12"/>
        <v>0</v>
      </c>
      <c r="Q15" s="171">
        <f t="shared" si="13"/>
        <v>0</v>
      </c>
      <c r="R15" s="171" t="str">
        <f t="shared" si="14"/>
        <v> </v>
      </c>
      <c r="S15" s="171">
        <f t="shared" si="15"/>
        <v>0</v>
      </c>
      <c r="T15" s="171">
        <f t="shared" si="16"/>
        <v>0</v>
      </c>
      <c r="U15" s="171" t="str">
        <f t="shared" si="17"/>
        <v> </v>
      </c>
      <c r="V15" s="171">
        <f t="shared" si="18"/>
        <v>0</v>
      </c>
      <c r="W15" s="171">
        <f t="shared" si="19"/>
        <v>0</v>
      </c>
      <c r="X15" s="171" t="str">
        <f t="shared" si="20"/>
        <v> </v>
      </c>
      <c r="Y15" s="171">
        <f t="shared" si="21"/>
        <v>0</v>
      </c>
      <c r="Z15" s="177">
        <f t="shared" si="22"/>
        <v>0</v>
      </c>
      <c r="AA15" s="178" t="str">
        <f t="shared" si="23"/>
        <v> </v>
      </c>
      <c r="AB15" s="135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</row>
    <row r="16" ht="13.2" spans="1:50">
      <c r="A16" s="234">
        <v>6</v>
      </c>
      <c r="B16" s="254"/>
      <c r="C16" s="255"/>
      <c r="D16" s="234"/>
      <c r="E16" s="234"/>
      <c r="F16" s="234"/>
      <c r="G16" s="234"/>
      <c r="H16" s="234"/>
      <c r="I16" s="234"/>
      <c r="J16" s="170">
        <f t="shared" si="6"/>
        <v>0</v>
      </c>
      <c r="K16" s="171">
        <f t="shared" si="7"/>
        <v>0</v>
      </c>
      <c r="L16" s="171" t="str">
        <f t="shared" si="8"/>
        <v> </v>
      </c>
      <c r="M16" s="171">
        <f t="shared" si="9"/>
        <v>0</v>
      </c>
      <c r="N16" s="171">
        <f t="shared" si="10"/>
        <v>0</v>
      </c>
      <c r="O16" s="171" t="str">
        <f t="shared" si="11"/>
        <v> </v>
      </c>
      <c r="P16" s="171">
        <f t="shared" si="12"/>
        <v>0</v>
      </c>
      <c r="Q16" s="171">
        <f t="shared" si="13"/>
        <v>0</v>
      </c>
      <c r="R16" s="171" t="str">
        <f t="shared" si="14"/>
        <v> </v>
      </c>
      <c r="S16" s="171">
        <f t="shared" si="15"/>
        <v>0</v>
      </c>
      <c r="T16" s="171">
        <f t="shared" si="16"/>
        <v>0</v>
      </c>
      <c r="U16" s="171" t="str">
        <f t="shared" si="17"/>
        <v> </v>
      </c>
      <c r="V16" s="171">
        <f t="shared" si="18"/>
        <v>0</v>
      </c>
      <c r="W16" s="171">
        <f t="shared" si="19"/>
        <v>0</v>
      </c>
      <c r="X16" s="171" t="str">
        <f t="shared" si="20"/>
        <v> </v>
      </c>
      <c r="Y16" s="171">
        <f t="shared" si="21"/>
        <v>0</v>
      </c>
      <c r="Z16" s="177">
        <f t="shared" si="22"/>
        <v>0</v>
      </c>
      <c r="AA16" s="178" t="str">
        <f t="shared" si="23"/>
        <v> </v>
      </c>
      <c r="AB16" s="135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</row>
    <row r="17" ht="13.2" spans="1:50">
      <c r="A17" s="234">
        <v>7</v>
      </c>
      <c r="B17" s="254"/>
      <c r="C17" s="255"/>
      <c r="D17" s="234"/>
      <c r="E17" s="234"/>
      <c r="F17" s="234"/>
      <c r="G17" s="234"/>
      <c r="H17" s="234"/>
      <c r="I17" s="234"/>
      <c r="J17" s="170">
        <f t="shared" si="6"/>
        <v>0</v>
      </c>
      <c r="K17" s="171">
        <f t="shared" si="7"/>
        <v>0</v>
      </c>
      <c r="L17" s="171" t="str">
        <f t="shared" si="8"/>
        <v> </v>
      </c>
      <c r="M17" s="171">
        <f t="shared" si="9"/>
        <v>0</v>
      </c>
      <c r="N17" s="171">
        <f t="shared" si="10"/>
        <v>0</v>
      </c>
      <c r="O17" s="171" t="str">
        <f t="shared" si="11"/>
        <v> </v>
      </c>
      <c r="P17" s="171">
        <f t="shared" si="12"/>
        <v>0</v>
      </c>
      <c r="Q17" s="171">
        <f t="shared" si="13"/>
        <v>0</v>
      </c>
      <c r="R17" s="171" t="str">
        <f t="shared" si="14"/>
        <v> </v>
      </c>
      <c r="S17" s="171">
        <f t="shared" si="15"/>
        <v>0</v>
      </c>
      <c r="T17" s="171">
        <f t="shared" si="16"/>
        <v>0</v>
      </c>
      <c r="U17" s="171" t="str">
        <f t="shared" si="17"/>
        <v> </v>
      </c>
      <c r="V17" s="171">
        <f t="shared" si="18"/>
        <v>0</v>
      </c>
      <c r="W17" s="171">
        <f t="shared" si="19"/>
        <v>0</v>
      </c>
      <c r="X17" s="171" t="str">
        <f t="shared" si="20"/>
        <v> </v>
      </c>
      <c r="Y17" s="171">
        <f t="shared" si="21"/>
        <v>0</v>
      </c>
      <c r="Z17" s="177">
        <f t="shared" si="22"/>
        <v>0</v>
      </c>
      <c r="AA17" s="178" t="str">
        <f t="shared" si="23"/>
        <v> </v>
      </c>
      <c r="AB17" s="135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</row>
    <row r="18" ht="13.2" spans="1:50">
      <c r="A18" s="234">
        <v>8</v>
      </c>
      <c r="B18" s="256"/>
      <c r="C18" s="257"/>
      <c r="D18" s="234"/>
      <c r="E18" s="234"/>
      <c r="F18" s="234"/>
      <c r="G18" s="234"/>
      <c r="H18" s="234"/>
      <c r="I18" s="234"/>
      <c r="J18" s="170">
        <f t="shared" si="6"/>
        <v>0</v>
      </c>
      <c r="K18" s="171">
        <f t="shared" si="7"/>
        <v>0</v>
      </c>
      <c r="L18" s="171" t="str">
        <f t="shared" si="8"/>
        <v> </v>
      </c>
      <c r="M18" s="171">
        <f t="shared" si="9"/>
        <v>0</v>
      </c>
      <c r="N18" s="171">
        <f t="shared" si="10"/>
        <v>0</v>
      </c>
      <c r="O18" s="171" t="str">
        <f t="shared" si="11"/>
        <v> </v>
      </c>
      <c r="P18" s="171">
        <f t="shared" si="12"/>
        <v>0</v>
      </c>
      <c r="Q18" s="171">
        <f t="shared" si="13"/>
        <v>0</v>
      </c>
      <c r="R18" s="171" t="str">
        <f t="shared" si="14"/>
        <v> </v>
      </c>
      <c r="S18" s="171">
        <f t="shared" si="15"/>
        <v>0</v>
      </c>
      <c r="T18" s="171">
        <f t="shared" si="16"/>
        <v>0</v>
      </c>
      <c r="U18" s="171" t="str">
        <f t="shared" si="17"/>
        <v> </v>
      </c>
      <c r="V18" s="171">
        <f t="shared" si="18"/>
        <v>0</v>
      </c>
      <c r="W18" s="171">
        <f t="shared" si="19"/>
        <v>0</v>
      </c>
      <c r="X18" s="171" t="str">
        <f t="shared" si="20"/>
        <v> </v>
      </c>
      <c r="Y18" s="171">
        <f t="shared" si="21"/>
        <v>0</v>
      </c>
      <c r="Z18" s="177">
        <f t="shared" si="22"/>
        <v>0</v>
      </c>
      <c r="AA18" s="178" t="str">
        <f t="shared" si="23"/>
        <v> </v>
      </c>
      <c r="AB18" s="179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</row>
    <row r="19" ht="13.2" spans="1:50">
      <c r="A19" s="234">
        <v>9</v>
      </c>
      <c r="B19" s="254"/>
      <c r="C19" s="255"/>
      <c r="D19" s="234"/>
      <c r="E19" s="234"/>
      <c r="F19" s="234"/>
      <c r="G19" s="234"/>
      <c r="H19" s="234"/>
      <c r="I19" s="234"/>
      <c r="J19" s="170">
        <f t="shared" si="6"/>
        <v>0</v>
      </c>
      <c r="K19" s="171">
        <f t="shared" si="7"/>
        <v>0</v>
      </c>
      <c r="L19" s="171" t="str">
        <f t="shared" si="8"/>
        <v> </v>
      </c>
      <c r="M19" s="171">
        <f t="shared" si="9"/>
        <v>0</v>
      </c>
      <c r="N19" s="171">
        <f t="shared" si="10"/>
        <v>0</v>
      </c>
      <c r="O19" s="171" t="str">
        <f t="shared" si="11"/>
        <v> </v>
      </c>
      <c r="P19" s="171">
        <f t="shared" si="12"/>
        <v>0</v>
      </c>
      <c r="Q19" s="171">
        <f t="shared" si="13"/>
        <v>0</v>
      </c>
      <c r="R19" s="171" t="str">
        <f t="shared" si="14"/>
        <v> </v>
      </c>
      <c r="S19" s="171">
        <f t="shared" si="15"/>
        <v>0</v>
      </c>
      <c r="T19" s="171">
        <f t="shared" si="16"/>
        <v>0</v>
      </c>
      <c r="U19" s="171" t="str">
        <f t="shared" si="17"/>
        <v> </v>
      </c>
      <c r="V19" s="171">
        <f t="shared" si="18"/>
        <v>0</v>
      </c>
      <c r="W19" s="171">
        <f t="shared" si="19"/>
        <v>0</v>
      </c>
      <c r="X19" s="171" t="str">
        <f t="shared" si="20"/>
        <v> </v>
      </c>
      <c r="Y19" s="171">
        <f t="shared" si="21"/>
        <v>0</v>
      </c>
      <c r="Z19" s="177">
        <f t="shared" si="22"/>
        <v>0</v>
      </c>
      <c r="AA19" s="178" t="str">
        <f t="shared" si="23"/>
        <v> </v>
      </c>
      <c r="AB19" s="179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</row>
    <row r="20" ht="13.2" spans="1:50">
      <c r="A20" s="234">
        <v>10</v>
      </c>
      <c r="B20" s="254"/>
      <c r="C20" s="255"/>
      <c r="D20" s="234"/>
      <c r="E20" s="234"/>
      <c r="F20" s="234"/>
      <c r="G20" s="234"/>
      <c r="H20" s="234"/>
      <c r="I20" s="234"/>
      <c r="J20" s="170">
        <f t="shared" si="6"/>
        <v>0</v>
      </c>
      <c r="K20" s="171">
        <f t="shared" si="7"/>
        <v>0</v>
      </c>
      <c r="L20" s="171" t="str">
        <f t="shared" si="8"/>
        <v> </v>
      </c>
      <c r="M20" s="171">
        <f t="shared" si="9"/>
        <v>0</v>
      </c>
      <c r="N20" s="171">
        <f t="shared" si="10"/>
        <v>0</v>
      </c>
      <c r="O20" s="171" t="str">
        <f t="shared" si="11"/>
        <v> </v>
      </c>
      <c r="P20" s="171">
        <f t="shared" si="12"/>
        <v>0</v>
      </c>
      <c r="Q20" s="171">
        <f t="shared" si="13"/>
        <v>0</v>
      </c>
      <c r="R20" s="171" t="str">
        <f t="shared" si="14"/>
        <v> </v>
      </c>
      <c r="S20" s="171">
        <f t="shared" si="15"/>
        <v>0</v>
      </c>
      <c r="T20" s="171">
        <f t="shared" si="16"/>
        <v>0</v>
      </c>
      <c r="U20" s="171" t="str">
        <f t="shared" si="17"/>
        <v> </v>
      </c>
      <c r="V20" s="171">
        <f t="shared" si="18"/>
        <v>0</v>
      </c>
      <c r="W20" s="171">
        <f t="shared" si="19"/>
        <v>0</v>
      </c>
      <c r="X20" s="171" t="str">
        <f t="shared" si="20"/>
        <v> </v>
      </c>
      <c r="Y20" s="171">
        <f t="shared" si="21"/>
        <v>0</v>
      </c>
      <c r="Z20" s="177">
        <f t="shared" si="22"/>
        <v>0</v>
      </c>
      <c r="AA20" s="178" t="str">
        <f t="shared" si="23"/>
        <v> </v>
      </c>
      <c r="AB20" s="135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</row>
    <row r="21" ht="13.2" spans="1:50">
      <c r="A21" s="234">
        <v>11</v>
      </c>
      <c r="B21" s="254"/>
      <c r="C21" s="255"/>
      <c r="D21" s="234"/>
      <c r="E21" s="234"/>
      <c r="F21" s="234"/>
      <c r="G21" s="234"/>
      <c r="H21" s="234"/>
      <c r="I21" s="234"/>
      <c r="J21" s="170">
        <f t="shared" si="6"/>
        <v>0</v>
      </c>
      <c r="K21" s="171">
        <f t="shared" si="7"/>
        <v>0</v>
      </c>
      <c r="L21" s="171" t="str">
        <f t="shared" si="8"/>
        <v> </v>
      </c>
      <c r="M21" s="171">
        <f t="shared" si="9"/>
        <v>0</v>
      </c>
      <c r="N21" s="171">
        <f t="shared" si="10"/>
        <v>0</v>
      </c>
      <c r="O21" s="171" t="str">
        <f t="shared" si="11"/>
        <v> </v>
      </c>
      <c r="P21" s="171">
        <f t="shared" si="12"/>
        <v>0</v>
      </c>
      <c r="Q21" s="171">
        <f t="shared" si="13"/>
        <v>0</v>
      </c>
      <c r="R21" s="171" t="str">
        <f t="shared" si="14"/>
        <v> </v>
      </c>
      <c r="S21" s="171">
        <f t="shared" si="15"/>
        <v>0</v>
      </c>
      <c r="T21" s="171">
        <f t="shared" si="16"/>
        <v>0</v>
      </c>
      <c r="U21" s="171" t="str">
        <f t="shared" si="17"/>
        <v> </v>
      </c>
      <c r="V21" s="171">
        <f t="shared" si="18"/>
        <v>0</v>
      </c>
      <c r="W21" s="171">
        <f t="shared" si="19"/>
        <v>0</v>
      </c>
      <c r="X21" s="171" t="str">
        <f t="shared" si="20"/>
        <v> </v>
      </c>
      <c r="Y21" s="171">
        <f t="shared" si="21"/>
        <v>0</v>
      </c>
      <c r="Z21" s="177">
        <f t="shared" si="22"/>
        <v>0</v>
      </c>
      <c r="AA21" s="178" t="str">
        <f t="shared" si="23"/>
        <v> </v>
      </c>
      <c r="AB21" s="135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</row>
    <row r="22" ht="13.2" spans="1:50">
      <c r="A22" s="234">
        <v>12</v>
      </c>
      <c r="B22" s="254"/>
      <c r="C22" s="255"/>
      <c r="D22" s="234"/>
      <c r="E22" s="234"/>
      <c r="F22" s="234"/>
      <c r="G22" s="234"/>
      <c r="H22" s="234"/>
      <c r="I22" s="234"/>
      <c r="J22" s="170">
        <f t="shared" si="6"/>
        <v>0</v>
      </c>
      <c r="K22" s="171">
        <f t="shared" si="7"/>
        <v>0</v>
      </c>
      <c r="L22" s="171" t="str">
        <f t="shared" si="8"/>
        <v> </v>
      </c>
      <c r="M22" s="171">
        <f t="shared" si="9"/>
        <v>0</v>
      </c>
      <c r="N22" s="171">
        <f t="shared" si="10"/>
        <v>0</v>
      </c>
      <c r="O22" s="171" t="str">
        <f t="shared" si="11"/>
        <v> </v>
      </c>
      <c r="P22" s="171">
        <f t="shared" si="12"/>
        <v>0</v>
      </c>
      <c r="Q22" s="171">
        <f t="shared" si="13"/>
        <v>0</v>
      </c>
      <c r="R22" s="171" t="str">
        <f t="shared" si="14"/>
        <v> </v>
      </c>
      <c r="S22" s="171">
        <f t="shared" si="15"/>
        <v>0</v>
      </c>
      <c r="T22" s="171">
        <f t="shared" si="16"/>
        <v>0</v>
      </c>
      <c r="U22" s="171" t="str">
        <f t="shared" si="17"/>
        <v> </v>
      </c>
      <c r="V22" s="171">
        <f t="shared" si="18"/>
        <v>0</v>
      </c>
      <c r="W22" s="171">
        <f t="shared" si="19"/>
        <v>0</v>
      </c>
      <c r="X22" s="171" t="str">
        <f t="shared" si="20"/>
        <v> </v>
      </c>
      <c r="Y22" s="171">
        <f t="shared" si="21"/>
        <v>0</v>
      </c>
      <c r="Z22" s="177">
        <f t="shared" si="22"/>
        <v>0</v>
      </c>
      <c r="AA22" s="178" t="str">
        <f t="shared" si="23"/>
        <v> </v>
      </c>
      <c r="AB22" s="135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</row>
    <row r="23" ht="13.2" spans="1:50">
      <c r="A23" s="234">
        <v>13</v>
      </c>
      <c r="B23" s="256"/>
      <c r="C23" s="257"/>
      <c r="D23" s="234"/>
      <c r="E23" s="234"/>
      <c r="F23" s="234"/>
      <c r="G23" s="234"/>
      <c r="H23" s="234"/>
      <c r="I23" s="234"/>
      <c r="J23" s="170">
        <f t="shared" si="6"/>
        <v>0</v>
      </c>
      <c r="K23" s="171">
        <f t="shared" si="7"/>
        <v>0</v>
      </c>
      <c r="L23" s="171" t="str">
        <f t="shared" si="8"/>
        <v> </v>
      </c>
      <c r="M23" s="171">
        <f t="shared" si="9"/>
        <v>0</v>
      </c>
      <c r="N23" s="171">
        <f t="shared" si="10"/>
        <v>0</v>
      </c>
      <c r="O23" s="171" t="str">
        <f t="shared" si="11"/>
        <v> </v>
      </c>
      <c r="P23" s="171">
        <f t="shared" si="12"/>
        <v>0</v>
      </c>
      <c r="Q23" s="171">
        <f t="shared" si="13"/>
        <v>0</v>
      </c>
      <c r="R23" s="171" t="str">
        <f t="shared" si="14"/>
        <v> </v>
      </c>
      <c r="S23" s="171">
        <f t="shared" si="15"/>
        <v>0</v>
      </c>
      <c r="T23" s="171">
        <f t="shared" si="16"/>
        <v>0</v>
      </c>
      <c r="U23" s="171" t="str">
        <f t="shared" si="17"/>
        <v> </v>
      </c>
      <c r="V23" s="171">
        <f t="shared" si="18"/>
        <v>0</v>
      </c>
      <c r="W23" s="171">
        <f t="shared" si="19"/>
        <v>0</v>
      </c>
      <c r="X23" s="171" t="str">
        <f t="shared" si="20"/>
        <v> </v>
      </c>
      <c r="Y23" s="171">
        <f t="shared" si="21"/>
        <v>0</v>
      </c>
      <c r="Z23" s="177">
        <f t="shared" si="22"/>
        <v>0</v>
      </c>
      <c r="AA23" s="178" t="str">
        <f t="shared" si="23"/>
        <v> </v>
      </c>
      <c r="AB23" s="135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</row>
    <row r="24" ht="13.2" spans="1:50">
      <c r="A24" s="234">
        <v>14</v>
      </c>
      <c r="B24" s="254"/>
      <c r="C24" s="255"/>
      <c r="D24" s="234"/>
      <c r="E24" s="234"/>
      <c r="F24" s="234"/>
      <c r="G24" s="234"/>
      <c r="H24" s="234"/>
      <c r="I24" s="234"/>
      <c r="J24" s="170">
        <f t="shared" si="6"/>
        <v>0</v>
      </c>
      <c r="K24" s="171">
        <f t="shared" si="7"/>
        <v>0</v>
      </c>
      <c r="L24" s="171" t="str">
        <f t="shared" si="8"/>
        <v> </v>
      </c>
      <c r="M24" s="171">
        <f t="shared" si="9"/>
        <v>0</v>
      </c>
      <c r="N24" s="171">
        <f t="shared" si="10"/>
        <v>0</v>
      </c>
      <c r="O24" s="171" t="str">
        <f t="shared" si="11"/>
        <v> </v>
      </c>
      <c r="P24" s="171">
        <f t="shared" si="12"/>
        <v>0</v>
      </c>
      <c r="Q24" s="171">
        <f t="shared" si="13"/>
        <v>0</v>
      </c>
      <c r="R24" s="171" t="str">
        <f t="shared" si="14"/>
        <v> </v>
      </c>
      <c r="S24" s="171">
        <f t="shared" si="15"/>
        <v>0</v>
      </c>
      <c r="T24" s="171">
        <f t="shared" si="16"/>
        <v>0</v>
      </c>
      <c r="U24" s="171" t="str">
        <f t="shared" si="17"/>
        <v> </v>
      </c>
      <c r="V24" s="171">
        <f t="shared" si="18"/>
        <v>0</v>
      </c>
      <c r="W24" s="171">
        <f t="shared" si="19"/>
        <v>0</v>
      </c>
      <c r="X24" s="171" t="str">
        <f t="shared" si="20"/>
        <v> </v>
      </c>
      <c r="Y24" s="171">
        <f t="shared" si="21"/>
        <v>0</v>
      </c>
      <c r="Z24" s="177">
        <f t="shared" si="22"/>
        <v>0</v>
      </c>
      <c r="AA24" s="178" t="str">
        <f t="shared" si="23"/>
        <v> </v>
      </c>
      <c r="AB24" s="135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</row>
    <row r="25" ht="13.2" spans="1:50">
      <c r="A25" s="234">
        <v>15</v>
      </c>
      <c r="B25" s="254"/>
      <c r="C25" s="255"/>
      <c r="D25" s="234"/>
      <c r="E25" s="234"/>
      <c r="F25" s="234"/>
      <c r="G25" s="234"/>
      <c r="H25" s="234"/>
      <c r="I25" s="234"/>
      <c r="J25" s="170">
        <f t="shared" si="6"/>
        <v>0</v>
      </c>
      <c r="K25" s="171">
        <f t="shared" si="7"/>
        <v>0</v>
      </c>
      <c r="L25" s="171" t="str">
        <f t="shared" si="8"/>
        <v> </v>
      </c>
      <c r="M25" s="171">
        <f t="shared" si="9"/>
        <v>0</v>
      </c>
      <c r="N25" s="171">
        <f t="shared" si="10"/>
        <v>0</v>
      </c>
      <c r="O25" s="171" t="str">
        <f t="shared" si="11"/>
        <v> </v>
      </c>
      <c r="P25" s="171">
        <f t="shared" si="12"/>
        <v>0</v>
      </c>
      <c r="Q25" s="171">
        <f t="shared" si="13"/>
        <v>0</v>
      </c>
      <c r="R25" s="171" t="str">
        <f t="shared" si="14"/>
        <v> </v>
      </c>
      <c r="S25" s="171">
        <f t="shared" si="15"/>
        <v>0</v>
      </c>
      <c r="T25" s="171">
        <f t="shared" si="16"/>
        <v>0</v>
      </c>
      <c r="U25" s="171" t="str">
        <f t="shared" si="17"/>
        <v> </v>
      </c>
      <c r="V25" s="171">
        <f t="shared" si="18"/>
        <v>0</v>
      </c>
      <c r="W25" s="171">
        <f t="shared" si="19"/>
        <v>0</v>
      </c>
      <c r="X25" s="171" t="str">
        <f t="shared" si="20"/>
        <v> </v>
      </c>
      <c r="Y25" s="171">
        <f t="shared" si="21"/>
        <v>0</v>
      </c>
      <c r="Z25" s="177">
        <f t="shared" si="22"/>
        <v>0</v>
      </c>
      <c r="AA25" s="178" t="str">
        <f t="shared" si="23"/>
        <v> </v>
      </c>
      <c r="AB25" s="135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</row>
    <row r="26" ht="13.2" spans="1:50">
      <c r="A26" s="234">
        <v>16</v>
      </c>
      <c r="B26" s="254"/>
      <c r="C26" s="255"/>
      <c r="D26" s="234"/>
      <c r="E26" s="234"/>
      <c r="F26" s="234"/>
      <c r="G26" s="234"/>
      <c r="H26" s="234"/>
      <c r="I26" s="234"/>
      <c r="J26" s="170">
        <f t="shared" si="6"/>
        <v>0</v>
      </c>
      <c r="K26" s="171">
        <f t="shared" si="7"/>
        <v>0</v>
      </c>
      <c r="L26" s="171" t="str">
        <f t="shared" si="8"/>
        <v> </v>
      </c>
      <c r="M26" s="171">
        <f t="shared" si="9"/>
        <v>0</v>
      </c>
      <c r="N26" s="171">
        <f t="shared" si="10"/>
        <v>0</v>
      </c>
      <c r="O26" s="171" t="str">
        <f t="shared" si="11"/>
        <v> </v>
      </c>
      <c r="P26" s="171">
        <f t="shared" si="12"/>
        <v>0</v>
      </c>
      <c r="Q26" s="171">
        <f t="shared" si="13"/>
        <v>0</v>
      </c>
      <c r="R26" s="171" t="str">
        <f t="shared" si="14"/>
        <v> </v>
      </c>
      <c r="S26" s="171">
        <f t="shared" si="15"/>
        <v>0</v>
      </c>
      <c r="T26" s="171">
        <f t="shared" si="16"/>
        <v>0</v>
      </c>
      <c r="U26" s="171" t="str">
        <f t="shared" si="17"/>
        <v> </v>
      </c>
      <c r="V26" s="171">
        <f t="shared" si="18"/>
        <v>0</v>
      </c>
      <c r="W26" s="171">
        <f t="shared" si="19"/>
        <v>0</v>
      </c>
      <c r="X26" s="171" t="str">
        <f t="shared" si="20"/>
        <v> </v>
      </c>
      <c r="Y26" s="171">
        <f t="shared" si="21"/>
        <v>0</v>
      </c>
      <c r="Z26" s="177">
        <f t="shared" si="22"/>
        <v>0</v>
      </c>
      <c r="AA26" s="178" t="str">
        <f t="shared" si="23"/>
        <v> </v>
      </c>
      <c r="AB26" s="135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</row>
    <row r="27" ht="13.2" spans="1:50">
      <c r="A27" s="234">
        <v>17</v>
      </c>
      <c r="B27" s="254"/>
      <c r="C27" s="255"/>
      <c r="D27" s="234"/>
      <c r="E27" s="234"/>
      <c r="F27" s="234"/>
      <c r="G27" s="234"/>
      <c r="H27" s="234"/>
      <c r="I27" s="234"/>
      <c r="J27" s="170">
        <f t="shared" si="6"/>
        <v>0</v>
      </c>
      <c r="K27" s="171">
        <f t="shared" si="7"/>
        <v>0</v>
      </c>
      <c r="L27" s="171" t="str">
        <f t="shared" si="8"/>
        <v> </v>
      </c>
      <c r="M27" s="171">
        <f t="shared" si="9"/>
        <v>0</v>
      </c>
      <c r="N27" s="171">
        <f t="shared" si="10"/>
        <v>0</v>
      </c>
      <c r="O27" s="171" t="str">
        <f t="shared" si="11"/>
        <v> </v>
      </c>
      <c r="P27" s="171">
        <f t="shared" si="12"/>
        <v>0</v>
      </c>
      <c r="Q27" s="171">
        <f t="shared" si="13"/>
        <v>0</v>
      </c>
      <c r="R27" s="171" t="str">
        <f t="shared" si="14"/>
        <v> </v>
      </c>
      <c r="S27" s="171">
        <f t="shared" si="15"/>
        <v>0</v>
      </c>
      <c r="T27" s="171">
        <f t="shared" si="16"/>
        <v>0</v>
      </c>
      <c r="U27" s="171" t="str">
        <f t="shared" si="17"/>
        <v> </v>
      </c>
      <c r="V27" s="171">
        <f t="shared" si="18"/>
        <v>0</v>
      </c>
      <c r="W27" s="171">
        <f t="shared" si="19"/>
        <v>0</v>
      </c>
      <c r="X27" s="171" t="str">
        <f t="shared" si="20"/>
        <v> </v>
      </c>
      <c r="Y27" s="171">
        <f t="shared" si="21"/>
        <v>0</v>
      </c>
      <c r="Z27" s="177">
        <f t="shared" si="22"/>
        <v>0</v>
      </c>
      <c r="AA27" s="178" t="str">
        <f t="shared" si="23"/>
        <v> </v>
      </c>
      <c r="AB27" s="135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</row>
    <row r="28" ht="13.2" spans="1:50">
      <c r="A28" s="234">
        <v>18</v>
      </c>
      <c r="B28" s="254"/>
      <c r="C28" s="255"/>
      <c r="D28" s="234"/>
      <c r="E28" s="234"/>
      <c r="F28" s="234"/>
      <c r="G28" s="234"/>
      <c r="H28" s="234"/>
      <c r="I28" s="234"/>
      <c r="J28" s="170">
        <f t="shared" si="6"/>
        <v>0</v>
      </c>
      <c r="K28" s="171">
        <f t="shared" si="7"/>
        <v>0</v>
      </c>
      <c r="L28" s="171" t="str">
        <f t="shared" si="8"/>
        <v> </v>
      </c>
      <c r="M28" s="171">
        <f t="shared" si="9"/>
        <v>0</v>
      </c>
      <c r="N28" s="171">
        <f t="shared" si="10"/>
        <v>0</v>
      </c>
      <c r="O28" s="171" t="str">
        <f t="shared" si="11"/>
        <v> </v>
      </c>
      <c r="P28" s="171">
        <f t="shared" si="12"/>
        <v>0</v>
      </c>
      <c r="Q28" s="171">
        <f t="shared" si="13"/>
        <v>0</v>
      </c>
      <c r="R28" s="171" t="str">
        <f t="shared" si="14"/>
        <v> </v>
      </c>
      <c r="S28" s="171">
        <f t="shared" si="15"/>
        <v>0</v>
      </c>
      <c r="T28" s="171">
        <f t="shared" si="16"/>
        <v>0</v>
      </c>
      <c r="U28" s="171" t="str">
        <f t="shared" si="17"/>
        <v> </v>
      </c>
      <c r="V28" s="171">
        <f t="shared" si="18"/>
        <v>0</v>
      </c>
      <c r="W28" s="171">
        <f t="shared" si="19"/>
        <v>0</v>
      </c>
      <c r="X28" s="171" t="str">
        <f t="shared" si="20"/>
        <v> </v>
      </c>
      <c r="Y28" s="171">
        <f t="shared" si="21"/>
        <v>0</v>
      </c>
      <c r="Z28" s="177">
        <f t="shared" si="22"/>
        <v>0</v>
      </c>
      <c r="AA28" s="178" t="str">
        <f t="shared" si="23"/>
        <v> </v>
      </c>
      <c r="AB28" s="135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</row>
    <row r="29" ht="13.2" spans="1:50">
      <c r="A29" s="234">
        <v>19</v>
      </c>
      <c r="B29" s="254"/>
      <c r="C29" s="255"/>
      <c r="D29" s="234"/>
      <c r="E29" s="234"/>
      <c r="F29" s="234"/>
      <c r="G29" s="234"/>
      <c r="H29" s="234"/>
      <c r="I29" s="234"/>
      <c r="J29" s="170">
        <f t="shared" si="6"/>
        <v>0</v>
      </c>
      <c r="K29" s="171">
        <f t="shared" si="7"/>
        <v>0</v>
      </c>
      <c r="L29" s="171" t="str">
        <f t="shared" si="8"/>
        <v> </v>
      </c>
      <c r="M29" s="171">
        <f t="shared" si="9"/>
        <v>0</v>
      </c>
      <c r="N29" s="171">
        <f t="shared" si="10"/>
        <v>0</v>
      </c>
      <c r="O29" s="171" t="str">
        <f t="shared" si="11"/>
        <v> </v>
      </c>
      <c r="P29" s="171">
        <f t="shared" si="12"/>
        <v>0</v>
      </c>
      <c r="Q29" s="171">
        <f t="shared" si="13"/>
        <v>0</v>
      </c>
      <c r="R29" s="171" t="str">
        <f t="shared" si="14"/>
        <v> </v>
      </c>
      <c r="S29" s="171">
        <f t="shared" si="15"/>
        <v>0</v>
      </c>
      <c r="T29" s="171">
        <f t="shared" si="16"/>
        <v>0</v>
      </c>
      <c r="U29" s="171" t="str">
        <f t="shared" si="17"/>
        <v> </v>
      </c>
      <c r="V29" s="171">
        <f t="shared" si="18"/>
        <v>0</v>
      </c>
      <c r="W29" s="171">
        <f t="shared" si="19"/>
        <v>0</v>
      </c>
      <c r="X29" s="171" t="str">
        <f t="shared" si="20"/>
        <v> </v>
      </c>
      <c r="Y29" s="171">
        <f t="shared" si="21"/>
        <v>0</v>
      </c>
      <c r="Z29" s="177">
        <f t="shared" si="22"/>
        <v>0</v>
      </c>
      <c r="AA29" s="178" t="str">
        <f t="shared" si="23"/>
        <v> </v>
      </c>
      <c r="AB29" s="135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</row>
    <row r="30" ht="13.2" spans="1:50">
      <c r="A30" s="234">
        <v>20</v>
      </c>
      <c r="B30" s="254"/>
      <c r="C30" s="255"/>
      <c r="D30" s="234"/>
      <c r="E30" s="234"/>
      <c r="F30" s="234"/>
      <c r="G30" s="234"/>
      <c r="H30" s="234"/>
      <c r="I30" s="234"/>
      <c r="J30" s="170">
        <f t="shared" si="6"/>
        <v>0</v>
      </c>
      <c r="K30" s="171">
        <f t="shared" si="7"/>
        <v>0</v>
      </c>
      <c r="L30" s="171" t="str">
        <f t="shared" si="8"/>
        <v> </v>
      </c>
      <c r="M30" s="171">
        <f t="shared" si="9"/>
        <v>0</v>
      </c>
      <c r="N30" s="171">
        <f t="shared" si="10"/>
        <v>0</v>
      </c>
      <c r="O30" s="171" t="str">
        <f t="shared" si="11"/>
        <v> </v>
      </c>
      <c r="P30" s="171">
        <f t="shared" si="12"/>
        <v>0</v>
      </c>
      <c r="Q30" s="171">
        <f t="shared" si="13"/>
        <v>0</v>
      </c>
      <c r="R30" s="171" t="str">
        <f t="shared" si="14"/>
        <v> </v>
      </c>
      <c r="S30" s="171">
        <f t="shared" si="15"/>
        <v>0</v>
      </c>
      <c r="T30" s="171">
        <f t="shared" si="16"/>
        <v>0</v>
      </c>
      <c r="U30" s="171" t="str">
        <f t="shared" si="17"/>
        <v> </v>
      </c>
      <c r="V30" s="171">
        <f t="shared" si="18"/>
        <v>0</v>
      </c>
      <c r="W30" s="171">
        <f t="shared" si="19"/>
        <v>0</v>
      </c>
      <c r="X30" s="171" t="str">
        <f t="shared" si="20"/>
        <v> </v>
      </c>
      <c r="Y30" s="171">
        <f t="shared" si="21"/>
        <v>0</v>
      </c>
      <c r="Z30" s="177">
        <f t="shared" si="22"/>
        <v>0</v>
      </c>
      <c r="AA30" s="178" t="str">
        <f t="shared" si="23"/>
        <v> </v>
      </c>
      <c r="AB30" s="135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</row>
    <row r="31" ht="13.2" spans="1:50">
      <c r="A31" s="234">
        <v>21</v>
      </c>
      <c r="B31" s="254"/>
      <c r="C31" s="255"/>
      <c r="D31" s="234"/>
      <c r="E31" s="234"/>
      <c r="F31" s="234"/>
      <c r="G31" s="234"/>
      <c r="H31" s="234"/>
      <c r="I31" s="234"/>
      <c r="J31" s="170">
        <f t="shared" si="6"/>
        <v>0</v>
      </c>
      <c r="K31" s="171">
        <f t="shared" si="7"/>
        <v>0</v>
      </c>
      <c r="L31" s="171" t="str">
        <f t="shared" si="8"/>
        <v> </v>
      </c>
      <c r="M31" s="171">
        <f t="shared" si="9"/>
        <v>0</v>
      </c>
      <c r="N31" s="171">
        <f t="shared" si="10"/>
        <v>0</v>
      </c>
      <c r="O31" s="171" t="str">
        <f t="shared" si="11"/>
        <v> </v>
      </c>
      <c r="P31" s="171">
        <f t="shared" si="12"/>
        <v>0</v>
      </c>
      <c r="Q31" s="171">
        <f t="shared" si="13"/>
        <v>0</v>
      </c>
      <c r="R31" s="171" t="str">
        <f t="shared" si="14"/>
        <v> </v>
      </c>
      <c r="S31" s="171">
        <f t="shared" si="15"/>
        <v>0</v>
      </c>
      <c r="T31" s="171">
        <f t="shared" si="16"/>
        <v>0</v>
      </c>
      <c r="U31" s="171" t="str">
        <f t="shared" si="17"/>
        <v> </v>
      </c>
      <c r="V31" s="171">
        <f t="shared" si="18"/>
        <v>0</v>
      </c>
      <c r="W31" s="171">
        <f t="shared" si="19"/>
        <v>0</v>
      </c>
      <c r="X31" s="171" t="str">
        <f t="shared" si="20"/>
        <v> </v>
      </c>
      <c r="Y31" s="171">
        <f t="shared" si="21"/>
        <v>0</v>
      </c>
      <c r="Z31" s="177">
        <f t="shared" si="22"/>
        <v>0</v>
      </c>
      <c r="AA31" s="178" t="str">
        <f t="shared" si="23"/>
        <v> </v>
      </c>
      <c r="AB31" s="135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</row>
    <row r="32" ht="13.2" spans="1:50">
      <c r="A32" s="234">
        <v>22</v>
      </c>
      <c r="B32" s="254"/>
      <c r="C32" s="255"/>
      <c r="D32" s="234"/>
      <c r="E32" s="234"/>
      <c r="F32" s="234"/>
      <c r="G32" s="234"/>
      <c r="H32" s="234"/>
      <c r="I32" s="234"/>
      <c r="J32" s="170">
        <f t="shared" si="6"/>
        <v>0</v>
      </c>
      <c r="K32" s="171">
        <f t="shared" si="7"/>
        <v>0</v>
      </c>
      <c r="L32" s="171" t="str">
        <f t="shared" si="8"/>
        <v> </v>
      </c>
      <c r="M32" s="171">
        <f t="shared" si="9"/>
        <v>0</v>
      </c>
      <c r="N32" s="171">
        <f t="shared" si="10"/>
        <v>0</v>
      </c>
      <c r="O32" s="171" t="str">
        <f t="shared" si="11"/>
        <v> </v>
      </c>
      <c r="P32" s="171">
        <f t="shared" si="12"/>
        <v>0</v>
      </c>
      <c r="Q32" s="171">
        <f t="shared" si="13"/>
        <v>0</v>
      </c>
      <c r="R32" s="171" t="str">
        <f t="shared" si="14"/>
        <v> </v>
      </c>
      <c r="S32" s="171">
        <f t="shared" si="15"/>
        <v>0</v>
      </c>
      <c r="T32" s="171">
        <f t="shared" si="16"/>
        <v>0</v>
      </c>
      <c r="U32" s="171" t="str">
        <f t="shared" si="17"/>
        <v> </v>
      </c>
      <c r="V32" s="171">
        <f t="shared" si="18"/>
        <v>0</v>
      </c>
      <c r="W32" s="171">
        <f t="shared" si="19"/>
        <v>0</v>
      </c>
      <c r="X32" s="171" t="str">
        <f t="shared" si="20"/>
        <v> </v>
      </c>
      <c r="Y32" s="171">
        <f t="shared" si="21"/>
        <v>0</v>
      </c>
      <c r="Z32" s="177">
        <f t="shared" si="22"/>
        <v>0</v>
      </c>
      <c r="AA32" s="178" t="str">
        <f t="shared" si="23"/>
        <v> </v>
      </c>
      <c r="AB32" s="135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</row>
    <row r="33" ht="13.2" spans="1:50">
      <c r="A33" s="234">
        <v>23</v>
      </c>
      <c r="B33" s="254"/>
      <c r="C33" s="255"/>
      <c r="D33" s="234"/>
      <c r="E33" s="234"/>
      <c r="F33" s="234"/>
      <c r="G33" s="234"/>
      <c r="H33" s="234"/>
      <c r="I33" s="234"/>
      <c r="J33" s="170">
        <f t="shared" si="6"/>
        <v>0</v>
      </c>
      <c r="K33" s="171">
        <f t="shared" si="7"/>
        <v>0</v>
      </c>
      <c r="L33" s="171" t="str">
        <f t="shared" si="8"/>
        <v> </v>
      </c>
      <c r="M33" s="171">
        <f t="shared" si="9"/>
        <v>0</v>
      </c>
      <c r="N33" s="171">
        <f t="shared" si="10"/>
        <v>0</v>
      </c>
      <c r="O33" s="171" t="str">
        <f t="shared" si="11"/>
        <v> </v>
      </c>
      <c r="P33" s="171">
        <f t="shared" si="12"/>
        <v>0</v>
      </c>
      <c r="Q33" s="171">
        <f t="shared" si="13"/>
        <v>0</v>
      </c>
      <c r="R33" s="171" t="str">
        <f t="shared" si="14"/>
        <v> </v>
      </c>
      <c r="S33" s="171">
        <f t="shared" si="15"/>
        <v>0</v>
      </c>
      <c r="T33" s="171">
        <f t="shared" si="16"/>
        <v>0</v>
      </c>
      <c r="U33" s="171" t="str">
        <f t="shared" si="17"/>
        <v> </v>
      </c>
      <c r="V33" s="171">
        <f t="shared" si="18"/>
        <v>0</v>
      </c>
      <c r="W33" s="171">
        <f t="shared" si="19"/>
        <v>0</v>
      </c>
      <c r="X33" s="171" t="str">
        <f t="shared" si="20"/>
        <v> </v>
      </c>
      <c r="Y33" s="171">
        <f t="shared" si="21"/>
        <v>0</v>
      </c>
      <c r="Z33" s="177">
        <f t="shared" si="22"/>
        <v>0</v>
      </c>
      <c r="AA33" s="178" t="str">
        <f t="shared" si="23"/>
        <v> </v>
      </c>
      <c r="AB33" s="135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</row>
    <row r="34" ht="13.2" spans="1:50">
      <c r="A34" s="234">
        <v>24</v>
      </c>
      <c r="B34" s="254"/>
      <c r="C34" s="255"/>
      <c r="D34" s="234"/>
      <c r="E34" s="234"/>
      <c r="F34" s="234"/>
      <c r="G34" s="234"/>
      <c r="H34" s="234"/>
      <c r="I34" s="234"/>
      <c r="J34" s="170">
        <f t="shared" si="6"/>
        <v>0</v>
      </c>
      <c r="K34" s="171">
        <f t="shared" si="7"/>
        <v>0</v>
      </c>
      <c r="L34" s="171" t="str">
        <f t="shared" si="8"/>
        <v> </v>
      </c>
      <c r="M34" s="171">
        <f t="shared" si="9"/>
        <v>0</v>
      </c>
      <c r="N34" s="171">
        <f t="shared" si="10"/>
        <v>0</v>
      </c>
      <c r="O34" s="171" t="str">
        <f t="shared" si="11"/>
        <v> </v>
      </c>
      <c r="P34" s="171">
        <f t="shared" si="12"/>
        <v>0</v>
      </c>
      <c r="Q34" s="171">
        <f t="shared" si="13"/>
        <v>0</v>
      </c>
      <c r="R34" s="171" t="str">
        <f t="shared" si="14"/>
        <v> </v>
      </c>
      <c r="S34" s="171">
        <f t="shared" si="15"/>
        <v>0</v>
      </c>
      <c r="T34" s="171">
        <f t="shared" si="16"/>
        <v>0</v>
      </c>
      <c r="U34" s="171" t="str">
        <f t="shared" si="17"/>
        <v> </v>
      </c>
      <c r="V34" s="171">
        <f t="shared" si="18"/>
        <v>0</v>
      </c>
      <c r="W34" s="171">
        <f t="shared" si="19"/>
        <v>0</v>
      </c>
      <c r="X34" s="171" t="str">
        <f t="shared" si="20"/>
        <v> </v>
      </c>
      <c r="Y34" s="171">
        <f t="shared" si="21"/>
        <v>0</v>
      </c>
      <c r="Z34" s="177">
        <f t="shared" si="22"/>
        <v>0</v>
      </c>
      <c r="AA34" s="178" t="str">
        <f t="shared" si="23"/>
        <v> </v>
      </c>
      <c r="AB34" s="135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</row>
    <row r="35" ht="13.2" spans="1:50">
      <c r="A35" s="234">
        <v>25</v>
      </c>
      <c r="B35" s="254"/>
      <c r="C35" s="255"/>
      <c r="D35" s="234"/>
      <c r="E35" s="234"/>
      <c r="F35" s="234"/>
      <c r="G35" s="234"/>
      <c r="H35" s="234"/>
      <c r="I35" s="234"/>
      <c r="J35" s="170">
        <f t="shared" si="6"/>
        <v>0</v>
      </c>
      <c r="K35" s="171">
        <f t="shared" si="7"/>
        <v>0</v>
      </c>
      <c r="L35" s="171" t="str">
        <f t="shared" si="8"/>
        <v> </v>
      </c>
      <c r="M35" s="171">
        <f t="shared" si="9"/>
        <v>0</v>
      </c>
      <c r="N35" s="171">
        <f t="shared" si="10"/>
        <v>0</v>
      </c>
      <c r="O35" s="171" t="str">
        <f t="shared" si="11"/>
        <v> </v>
      </c>
      <c r="P35" s="171">
        <f t="shared" si="12"/>
        <v>0</v>
      </c>
      <c r="Q35" s="171">
        <f t="shared" si="13"/>
        <v>0</v>
      </c>
      <c r="R35" s="171" t="str">
        <f t="shared" si="14"/>
        <v> </v>
      </c>
      <c r="S35" s="171">
        <f t="shared" si="15"/>
        <v>0</v>
      </c>
      <c r="T35" s="171">
        <f t="shared" si="16"/>
        <v>0</v>
      </c>
      <c r="U35" s="171" t="str">
        <f t="shared" si="17"/>
        <v> </v>
      </c>
      <c r="V35" s="171">
        <f t="shared" si="18"/>
        <v>0</v>
      </c>
      <c r="W35" s="171">
        <f t="shared" si="19"/>
        <v>0</v>
      </c>
      <c r="X35" s="171" t="str">
        <f t="shared" si="20"/>
        <v> </v>
      </c>
      <c r="Y35" s="171">
        <f t="shared" si="21"/>
        <v>0</v>
      </c>
      <c r="Z35" s="177">
        <f t="shared" si="22"/>
        <v>0</v>
      </c>
      <c r="AA35" s="178" t="str">
        <f t="shared" si="23"/>
        <v> </v>
      </c>
      <c r="AB35" s="135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</row>
    <row r="36" ht="13.2" spans="1:50">
      <c r="A36" s="234">
        <v>26</v>
      </c>
      <c r="B36" s="254"/>
      <c r="C36" s="255"/>
      <c r="D36" s="234"/>
      <c r="E36" s="234"/>
      <c r="F36" s="234"/>
      <c r="G36" s="234"/>
      <c r="H36" s="234"/>
      <c r="I36" s="234"/>
      <c r="J36" s="170">
        <f t="shared" si="6"/>
        <v>0</v>
      </c>
      <c r="K36" s="171">
        <f t="shared" si="7"/>
        <v>0</v>
      </c>
      <c r="L36" s="171" t="str">
        <f t="shared" si="8"/>
        <v> </v>
      </c>
      <c r="M36" s="171">
        <f t="shared" si="9"/>
        <v>0</v>
      </c>
      <c r="N36" s="171">
        <f t="shared" si="10"/>
        <v>0</v>
      </c>
      <c r="O36" s="171" t="str">
        <f t="shared" si="11"/>
        <v> </v>
      </c>
      <c r="P36" s="171">
        <f t="shared" si="12"/>
        <v>0</v>
      </c>
      <c r="Q36" s="171">
        <f t="shared" si="13"/>
        <v>0</v>
      </c>
      <c r="R36" s="171" t="str">
        <f t="shared" si="14"/>
        <v> </v>
      </c>
      <c r="S36" s="171">
        <f t="shared" si="15"/>
        <v>0</v>
      </c>
      <c r="T36" s="171">
        <f t="shared" si="16"/>
        <v>0</v>
      </c>
      <c r="U36" s="171" t="str">
        <f t="shared" si="17"/>
        <v> </v>
      </c>
      <c r="V36" s="171">
        <f t="shared" si="18"/>
        <v>0</v>
      </c>
      <c r="W36" s="171">
        <f t="shared" si="19"/>
        <v>0</v>
      </c>
      <c r="X36" s="171" t="str">
        <f t="shared" si="20"/>
        <v> </v>
      </c>
      <c r="Y36" s="171">
        <f t="shared" si="21"/>
        <v>0</v>
      </c>
      <c r="Z36" s="177">
        <f t="shared" si="22"/>
        <v>0</v>
      </c>
      <c r="AA36" s="178" t="str">
        <f t="shared" si="23"/>
        <v> </v>
      </c>
      <c r="AB36" s="135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</row>
    <row r="37" ht="13.2" spans="1:50">
      <c r="A37" s="234">
        <v>27</v>
      </c>
      <c r="B37" s="254"/>
      <c r="C37" s="255"/>
      <c r="D37" s="234"/>
      <c r="E37" s="234"/>
      <c r="F37" s="234"/>
      <c r="G37" s="234"/>
      <c r="H37" s="234"/>
      <c r="I37" s="234"/>
      <c r="J37" s="170">
        <f t="shared" si="6"/>
        <v>0</v>
      </c>
      <c r="K37" s="171">
        <f t="shared" si="7"/>
        <v>0</v>
      </c>
      <c r="L37" s="171" t="str">
        <f t="shared" si="8"/>
        <v> </v>
      </c>
      <c r="M37" s="171">
        <f t="shared" si="9"/>
        <v>0</v>
      </c>
      <c r="N37" s="171">
        <f t="shared" si="10"/>
        <v>0</v>
      </c>
      <c r="O37" s="171" t="str">
        <f t="shared" si="11"/>
        <v> </v>
      </c>
      <c r="P37" s="171">
        <f t="shared" si="12"/>
        <v>0</v>
      </c>
      <c r="Q37" s="171">
        <f t="shared" si="13"/>
        <v>0</v>
      </c>
      <c r="R37" s="171" t="str">
        <f t="shared" si="14"/>
        <v> </v>
      </c>
      <c r="S37" s="171">
        <f t="shared" si="15"/>
        <v>0</v>
      </c>
      <c r="T37" s="171">
        <f t="shared" si="16"/>
        <v>0</v>
      </c>
      <c r="U37" s="171" t="str">
        <f t="shared" si="17"/>
        <v> </v>
      </c>
      <c r="V37" s="171">
        <f t="shared" si="18"/>
        <v>0</v>
      </c>
      <c r="W37" s="171">
        <f t="shared" si="19"/>
        <v>0</v>
      </c>
      <c r="X37" s="171" t="str">
        <f t="shared" si="20"/>
        <v> </v>
      </c>
      <c r="Y37" s="171">
        <f t="shared" si="21"/>
        <v>0</v>
      </c>
      <c r="Z37" s="177">
        <f t="shared" si="22"/>
        <v>0</v>
      </c>
      <c r="AA37" s="178" t="str">
        <f t="shared" si="23"/>
        <v> </v>
      </c>
      <c r="AB37" s="135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</row>
    <row r="38" ht="13.2" spans="1:50">
      <c r="A38" s="234">
        <v>28</v>
      </c>
      <c r="B38" s="254"/>
      <c r="C38" s="255"/>
      <c r="D38" s="234"/>
      <c r="E38" s="234"/>
      <c r="F38" s="234"/>
      <c r="G38" s="234"/>
      <c r="H38" s="234"/>
      <c r="I38" s="234"/>
      <c r="J38" s="170">
        <f t="shared" si="6"/>
        <v>0</v>
      </c>
      <c r="K38" s="171">
        <f t="shared" si="7"/>
        <v>0</v>
      </c>
      <c r="L38" s="171" t="str">
        <f t="shared" si="8"/>
        <v> </v>
      </c>
      <c r="M38" s="171">
        <f t="shared" si="9"/>
        <v>0</v>
      </c>
      <c r="N38" s="171">
        <f t="shared" si="10"/>
        <v>0</v>
      </c>
      <c r="O38" s="171" t="str">
        <f t="shared" si="11"/>
        <v> </v>
      </c>
      <c r="P38" s="171">
        <f t="shared" si="12"/>
        <v>0</v>
      </c>
      <c r="Q38" s="171">
        <f t="shared" si="13"/>
        <v>0</v>
      </c>
      <c r="R38" s="171" t="str">
        <f t="shared" si="14"/>
        <v> </v>
      </c>
      <c r="S38" s="171">
        <f t="shared" si="15"/>
        <v>0</v>
      </c>
      <c r="T38" s="171">
        <f t="shared" si="16"/>
        <v>0</v>
      </c>
      <c r="U38" s="171" t="str">
        <f t="shared" si="17"/>
        <v> </v>
      </c>
      <c r="V38" s="171">
        <f t="shared" si="18"/>
        <v>0</v>
      </c>
      <c r="W38" s="171">
        <f t="shared" si="19"/>
        <v>0</v>
      </c>
      <c r="X38" s="171" t="str">
        <f t="shared" si="20"/>
        <v> </v>
      </c>
      <c r="Y38" s="171">
        <f t="shared" si="21"/>
        <v>0</v>
      </c>
      <c r="Z38" s="177">
        <f t="shared" si="22"/>
        <v>0</v>
      </c>
      <c r="AA38" s="178" t="str">
        <f t="shared" si="23"/>
        <v> </v>
      </c>
      <c r="AB38" s="135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</row>
    <row r="39" ht="13.2" spans="1:50">
      <c r="A39" s="234">
        <v>29</v>
      </c>
      <c r="B39" s="254"/>
      <c r="C39" s="255"/>
      <c r="D39" s="234"/>
      <c r="E39" s="234"/>
      <c r="F39" s="234"/>
      <c r="G39" s="234"/>
      <c r="H39" s="234"/>
      <c r="I39" s="234"/>
      <c r="J39" s="170">
        <f t="shared" si="6"/>
        <v>0</v>
      </c>
      <c r="K39" s="171">
        <f t="shared" si="7"/>
        <v>0</v>
      </c>
      <c r="L39" s="171" t="str">
        <f t="shared" si="8"/>
        <v> </v>
      </c>
      <c r="M39" s="171">
        <f t="shared" si="9"/>
        <v>0</v>
      </c>
      <c r="N39" s="171">
        <f t="shared" si="10"/>
        <v>0</v>
      </c>
      <c r="O39" s="171" t="str">
        <f t="shared" si="11"/>
        <v> </v>
      </c>
      <c r="P39" s="171">
        <f t="shared" si="12"/>
        <v>0</v>
      </c>
      <c r="Q39" s="171">
        <f t="shared" si="13"/>
        <v>0</v>
      </c>
      <c r="R39" s="171" t="str">
        <f t="shared" si="14"/>
        <v> </v>
      </c>
      <c r="S39" s="171">
        <f t="shared" si="15"/>
        <v>0</v>
      </c>
      <c r="T39" s="171">
        <f t="shared" si="16"/>
        <v>0</v>
      </c>
      <c r="U39" s="171" t="str">
        <f t="shared" si="17"/>
        <v> </v>
      </c>
      <c r="V39" s="171">
        <f t="shared" si="18"/>
        <v>0</v>
      </c>
      <c r="W39" s="171">
        <f t="shared" si="19"/>
        <v>0</v>
      </c>
      <c r="X39" s="171" t="str">
        <f t="shared" si="20"/>
        <v> </v>
      </c>
      <c r="Y39" s="171">
        <f t="shared" si="21"/>
        <v>0</v>
      </c>
      <c r="Z39" s="177">
        <f t="shared" si="22"/>
        <v>0</v>
      </c>
      <c r="AA39" s="178" t="str">
        <f t="shared" si="23"/>
        <v> </v>
      </c>
      <c r="AB39" s="135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</row>
    <row r="40" ht="13.2" spans="1:50">
      <c r="A40" s="234">
        <v>30</v>
      </c>
      <c r="B40" s="254"/>
      <c r="C40" s="255"/>
      <c r="D40" s="234"/>
      <c r="E40" s="234"/>
      <c r="F40" s="234"/>
      <c r="G40" s="234"/>
      <c r="H40" s="234"/>
      <c r="I40" s="234"/>
      <c r="J40" s="170">
        <f t="shared" si="6"/>
        <v>0</v>
      </c>
      <c r="K40" s="171">
        <f t="shared" si="7"/>
        <v>0</v>
      </c>
      <c r="L40" s="171" t="str">
        <f t="shared" si="8"/>
        <v> </v>
      </c>
      <c r="M40" s="171">
        <f t="shared" si="9"/>
        <v>0</v>
      </c>
      <c r="N40" s="171">
        <f t="shared" si="10"/>
        <v>0</v>
      </c>
      <c r="O40" s="171" t="str">
        <f t="shared" si="11"/>
        <v> </v>
      </c>
      <c r="P40" s="171">
        <f t="shared" si="12"/>
        <v>0</v>
      </c>
      <c r="Q40" s="171">
        <f t="shared" si="13"/>
        <v>0</v>
      </c>
      <c r="R40" s="171" t="str">
        <f t="shared" si="14"/>
        <v> </v>
      </c>
      <c r="S40" s="171">
        <f t="shared" si="15"/>
        <v>0</v>
      </c>
      <c r="T40" s="171">
        <f t="shared" si="16"/>
        <v>0</v>
      </c>
      <c r="U40" s="171" t="str">
        <f t="shared" si="17"/>
        <v> </v>
      </c>
      <c r="V40" s="171">
        <f t="shared" si="18"/>
        <v>0</v>
      </c>
      <c r="W40" s="171">
        <f t="shared" si="19"/>
        <v>0</v>
      </c>
      <c r="X40" s="171" t="str">
        <f t="shared" si="20"/>
        <v> </v>
      </c>
      <c r="Y40" s="171">
        <f t="shared" si="21"/>
        <v>0</v>
      </c>
      <c r="Z40" s="177">
        <f t="shared" si="22"/>
        <v>0</v>
      </c>
      <c r="AA40" s="178" t="str">
        <f t="shared" si="23"/>
        <v> </v>
      </c>
      <c r="AB40" s="135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</row>
    <row r="41" ht="13.2" spans="1:50">
      <c r="A41" s="234">
        <v>31</v>
      </c>
      <c r="B41" s="254"/>
      <c r="C41" s="255"/>
      <c r="D41" s="234"/>
      <c r="E41" s="234"/>
      <c r="F41" s="234"/>
      <c r="G41" s="234"/>
      <c r="H41" s="234"/>
      <c r="I41" s="258"/>
      <c r="J41" s="170">
        <f t="shared" si="6"/>
        <v>0</v>
      </c>
      <c r="K41" s="171">
        <f t="shared" si="7"/>
        <v>0</v>
      </c>
      <c r="L41" s="171" t="str">
        <f t="shared" si="8"/>
        <v> </v>
      </c>
      <c r="M41" s="171">
        <f t="shared" si="9"/>
        <v>0</v>
      </c>
      <c r="N41" s="171">
        <f t="shared" si="10"/>
        <v>0</v>
      </c>
      <c r="O41" s="171" t="str">
        <f t="shared" si="11"/>
        <v> </v>
      </c>
      <c r="P41" s="171">
        <f t="shared" si="12"/>
        <v>0</v>
      </c>
      <c r="Q41" s="171">
        <f t="shared" si="13"/>
        <v>0</v>
      </c>
      <c r="R41" s="171" t="str">
        <f t="shared" si="14"/>
        <v> </v>
      </c>
      <c r="S41" s="171">
        <f t="shared" si="15"/>
        <v>0</v>
      </c>
      <c r="T41" s="171">
        <f t="shared" si="16"/>
        <v>0</v>
      </c>
      <c r="U41" s="171" t="str">
        <f t="shared" si="17"/>
        <v> </v>
      </c>
      <c r="V41" s="171">
        <f t="shared" si="18"/>
        <v>0</v>
      </c>
      <c r="W41" s="171">
        <f t="shared" si="19"/>
        <v>0</v>
      </c>
      <c r="X41" s="171" t="str">
        <f t="shared" si="20"/>
        <v> </v>
      </c>
      <c r="Y41" s="171">
        <f t="shared" si="21"/>
        <v>0</v>
      </c>
      <c r="Z41" s="177">
        <f t="shared" si="22"/>
        <v>0</v>
      </c>
      <c r="AA41" s="178" t="str">
        <f t="shared" si="23"/>
        <v> </v>
      </c>
      <c r="AB41" s="135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</row>
    <row r="42" ht="13.2" spans="1:50">
      <c r="A42" s="234">
        <v>32</v>
      </c>
      <c r="B42" s="254"/>
      <c r="C42" s="255"/>
      <c r="D42" s="234"/>
      <c r="E42" s="234"/>
      <c r="F42" s="234"/>
      <c r="G42" s="234"/>
      <c r="H42" s="234"/>
      <c r="I42" s="234"/>
      <c r="J42" s="170">
        <f t="shared" si="6"/>
        <v>0</v>
      </c>
      <c r="K42" s="171">
        <f t="shared" si="7"/>
        <v>0</v>
      </c>
      <c r="L42" s="171" t="str">
        <f t="shared" si="8"/>
        <v> </v>
      </c>
      <c r="M42" s="171">
        <f t="shared" si="9"/>
        <v>0</v>
      </c>
      <c r="N42" s="171">
        <f t="shared" si="10"/>
        <v>0</v>
      </c>
      <c r="O42" s="171" t="str">
        <f t="shared" si="11"/>
        <v> </v>
      </c>
      <c r="P42" s="171">
        <f t="shared" si="12"/>
        <v>0</v>
      </c>
      <c r="Q42" s="171">
        <f t="shared" si="13"/>
        <v>0</v>
      </c>
      <c r="R42" s="171" t="str">
        <f t="shared" si="14"/>
        <v> </v>
      </c>
      <c r="S42" s="171">
        <f t="shared" si="15"/>
        <v>0</v>
      </c>
      <c r="T42" s="171">
        <f t="shared" si="16"/>
        <v>0</v>
      </c>
      <c r="U42" s="171" t="str">
        <f t="shared" si="17"/>
        <v> </v>
      </c>
      <c r="V42" s="171">
        <f t="shared" si="18"/>
        <v>0</v>
      </c>
      <c r="W42" s="171">
        <f t="shared" si="19"/>
        <v>0</v>
      </c>
      <c r="X42" s="171" t="str">
        <f t="shared" si="20"/>
        <v> </v>
      </c>
      <c r="Y42" s="171">
        <f t="shared" si="21"/>
        <v>0</v>
      </c>
      <c r="Z42" s="177">
        <f t="shared" si="22"/>
        <v>0</v>
      </c>
      <c r="AA42" s="178" t="str">
        <f t="shared" si="23"/>
        <v> </v>
      </c>
      <c r="AB42" s="135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</row>
    <row r="43" ht="13.2" spans="1:50">
      <c r="A43" s="234">
        <v>33</v>
      </c>
      <c r="B43" s="256"/>
      <c r="C43" s="257"/>
      <c r="D43" s="234"/>
      <c r="E43" s="234"/>
      <c r="F43" s="234"/>
      <c r="G43" s="234"/>
      <c r="H43" s="234"/>
      <c r="I43" s="234"/>
      <c r="J43" s="170">
        <f t="shared" si="6"/>
        <v>0</v>
      </c>
      <c r="K43" s="171">
        <f t="shared" si="7"/>
        <v>0</v>
      </c>
      <c r="L43" s="171" t="str">
        <f t="shared" si="8"/>
        <v> </v>
      </c>
      <c r="M43" s="171">
        <f t="shared" si="9"/>
        <v>0</v>
      </c>
      <c r="N43" s="171">
        <f t="shared" si="10"/>
        <v>0</v>
      </c>
      <c r="O43" s="171" t="str">
        <f t="shared" si="11"/>
        <v> </v>
      </c>
      <c r="P43" s="171">
        <f t="shared" si="12"/>
        <v>0</v>
      </c>
      <c r="Q43" s="171">
        <f t="shared" si="13"/>
        <v>0</v>
      </c>
      <c r="R43" s="171" t="str">
        <f t="shared" si="14"/>
        <v> </v>
      </c>
      <c r="S43" s="171">
        <f t="shared" si="15"/>
        <v>0</v>
      </c>
      <c r="T43" s="171">
        <f t="shared" si="16"/>
        <v>0</v>
      </c>
      <c r="U43" s="171" t="str">
        <f t="shared" si="17"/>
        <v> </v>
      </c>
      <c r="V43" s="171">
        <f t="shared" si="18"/>
        <v>0</v>
      </c>
      <c r="W43" s="171">
        <f t="shared" si="19"/>
        <v>0</v>
      </c>
      <c r="X43" s="171" t="str">
        <f t="shared" si="20"/>
        <v> </v>
      </c>
      <c r="Y43" s="171">
        <f t="shared" si="21"/>
        <v>0</v>
      </c>
      <c r="Z43" s="177">
        <f t="shared" si="22"/>
        <v>0</v>
      </c>
      <c r="AA43" s="178" t="str">
        <f t="shared" si="23"/>
        <v> </v>
      </c>
      <c r="AB43" s="135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</row>
    <row r="44" ht="13.2" spans="1:50">
      <c r="A44" s="234">
        <v>34</v>
      </c>
      <c r="B44" s="254"/>
      <c r="C44" s="255"/>
      <c r="D44" s="234"/>
      <c r="E44" s="234"/>
      <c r="F44" s="234"/>
      <c r="G44" s="234"/>
      <c r="H44" s="234"/>
      <c r="I44" s="234"/>
      <c r="J44" s="170">
        <f t="shared" si="6"/>
        <v>0</v>
      </c>
      <c r="K44" s="171">
        <f t="shared" si="7"/>
        <v>0</v>
      </c>
      <c r="L44" s="171" t="str">
        <f t="shared" si="8"/>
        <v> </v>
      </c>
      <c r="M44" s="171">
        <f t="shared" si="9"/>
        <v>0</v>
      </c>
      <c r="N44" s="171">
        <f t="shared" si="10"/>
        <v>0</v>
      </c>
      <c r="O44" s="171" t="str">
        <f t="shared" si="11"/>
        <v> </v>
      </c>
      <c r="P44" s="171">
        <f t="shared" si="12"/>
        <v>0</v>
      </c>
      <c r="Q44" s="171">
        <f t="shared" si="13"/>
        <v>0</v>
      </c>
      <c r="R44" s="171" t="str">
        <f t="shared" si="14"/>
        <v> </v>
      </c>
      <c r="S44" s="171">
        <f t="shared" si="15"/>
        <v>0</v>
      </c>
      <c r="T44" s="171">
        <f t="shared" si="16"/>
        <v>0</v>
      </c>
      <c r="U44" s="171" t="str">
        <f t="shared" si="17"/>
        <v> </v>
      </c>
      <c r="V44" s="171">
        <f t="shared" si="18"/>
        <v>0</v>
      </c>
      <c r="W44" s="171">
        <f t="shared" si="19"/>
        <v>0</v>
      </c>
      <c r="X44" s="171" t="str">
        <f t="shared" si="20"/>
        <v> </v>
      </c>
      <c r="Y44" s="171">
        <f t="shared" si="21"/>
        <v>0</v>
      </c>
      <c r="Z44" s="177">
        <f t="shared" si="22"/>
        <v>0</v>
      </c>
      <c r="AA44" s="178" t="str">
        <f t="shared" si="23"/>
        <v> </v>
      </c>
      <c r="AB44" s="135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</row>
    <row r="45" ht="13.2" spans="1:50">
      <c r="A45" s="234">
        <v>35</v>
      </c>
      <c r="B45" s="254"/>
      <c r="C45" s="255"/>
      <c r="D45" s="234"/>
      <c r="E45" s="234"/>
      <c r="F45" s="234"/>
      <c r="G45" s="234"/>
      <c r="H45" s="234"/>
      <c r="I45" s="234"/>
      <c r="J45" s="170">
        <f t="shared" si="6"/>
        <v>0</v>
      </c>
      <c r="K45" s="171">
        <f t="shared" si="7"/>
        <v>0</v>
      </c>
      <c r="L45" s="171" t="str">
        <f t="shared" si="8"/>
        <v> </v>
      </c>
      <c r="M45" s="171">
        <f t="shared" si="9"/>
        <v>0</v>
      </c>
      <c r="N45" s="171">
        <f t="shared" si="10"/>
        <v>0</v>
      </c>
      <c r="O45" s="171" t="str">
        <f t="shared" si="11"/>
        <v> </v>
      </c>
      <c r="P45" s="171">
        <f t="shared" si="12"/>
        <v>0</v>
      </c>
      <c r="Q45" s="171">
        <f t="shared" si="13"/>
        <v>0</v>
      </c>
      <c r="R45" s="171" t="str">
        <f t="shared" si="14"/>
        <v> </v>
      </c>
      <c r="S45" s="171">
        <f t="shared" si="15"/>
        <v>0</v>
      </c>
      <c r="T45" s="171">
        <f t="shared" si="16"/>
        <v>0</v>
      </c>
      <c r="U45" s="171" t="str">
        <f t="shared" si="17"/>
        <v> </v>
      </c>
      <c r="V45" s="171">
        <f t="shared" si="18"/>
        <v>0</v>
      </c>
      <c r="W45" s="171">
        <f t="shared" si="19"/>
        <v>0</v>
      </c>
      <c r="X45" s="171" t="str">
        <f t="shared" si="20"/>
        <v> </v>
      </c>
      <c r="Y45" s="171">
        <f t="shared" si="21"/>
        <v>0</v>
      </c>
      <c r="Z45" s="177">
        <f t="shared" si="22"/>
        <v>0</v>
      </c>
      <c r="AA45" s="178" t="str">
        <f t="shared" si="23"/>
        <v> </v>
      </c>
      <c r="AB45" s="135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</row>
    <row r="46" ht="13.2" spans="1:50">
      <c r="A46" s="234">
        <v>36</v>
      </c>
      <c r="B46" s="254"/>
      <c r="C46" s="255"/>
      <c r="D46" s="234"/>
      <c r="E46" s="234"/>
      <c r="F46" s="234"/>
      <c r="G46" s="234"/>
      <c r="H46" s="234"/>
      <c r="I46" s="234"/>
      <c r="J46" s="170">
        <f t="shared" si="6"/>
        <v>0</v>
      </c>
      <c r="K46" s="171">
        <f t="shared" si="7"/>
        <v>0</v>
      </c>
      <c r="L46" s="171" t="str">
        <f t="shared" si="8"/>
        <v> </v>
      </c>
      <c r="M46" s="171">
        <f t="shared" si="9"/>
        <v>0</v>
      </c>
      <c r="N46" s="171">
        <f t="shared" si="10"/>
        <v>0</v>
      </c>
      <c r="O46" s="171" t="str">
        <f t="shared" si="11"/>
        <v> </v>
      </c>
      <c r="P46" s="171">
        <f t="shared" si="12"/>
        <v>0</v>
      </c>
      <c r="Q46" s="171">
        <f t="shared" si="13"/>
        <v>0</v>
      </c>
      <c r="R46" s="171" t="str">
        <f t="shared" si="14"/>
        <v> </v>
      </c>
      <c r="S46" s="171">
        <f t="shared" si="15"/>
        <v>0</v>
      </c>
      <c r="T46" s="171">
        <f t="shared" si="16"/>
        <v>0</v>
      </c>
      <c r="U46" s="171" t="str">
        <f t="shared" si="17"/>
        <v> </v>
      </c>
      <c r="V46" s="171">
        <f t="shared" si="18"/>
        <v>0</v>
      </c>
      <c r="W46" s="171">
        <f t="shared" si="19"/>
        <v>0</v>
      </c>
      <c r="X46" s="171" t="str">
        <f t="shared" si="20"/>
        <v> </v>
      </c>
      <c r="Y46" s="171">
        <f t="shared" si="21"/>
        <v>0</v>
      </c>
      <c r="Z46" s="177">
        <f t="shared" si="22"/>
        <v>0</v>
      </c>
      <c r="AA46" s="178" t="str">
        <f t="shared" si="23"/>
        <v> </v>
      </c>
      <c r="AB46" s="135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</row>
    <row r="47" ht="13.2" spans="1:50">
      <c r="A47" s="234">
        <v>37</v>
      </c>
      <c r="B47" s="254"/>
      <c r="C47" s="255"/>
      <c r="D47" s="234"/>
      <c r="E47" s="234"/>
      <c r="F47" s="234"/>
      <c r="G47" s="234"/>
      <c r="H47" s="234"/>
      <c r="I47" s="234"/>
      <c r="J47" s="170">
        <f t="shared" si="6"/>
        <v>0</v>
      </c>
      <c r="K47" s="171">
        <f t="shared" si="7"/>
        <v>0</v>
      </c>
      <c r="L47" s="171" t="str">
        <f t="shared" si="8"/>
        <v> </v>
      </c>
      <c r="M47" s="171">
        <f t="shared" si="9"/>
        <v>0</v>
      </c>
      <c r="N47" s="171">
        <f t="shared" si="10"/>
        <v>0</v>
      </c>
      <c r="O47" s="171" t="str">
        <f t="shared" si="11"/>
        <v> </v>
      </c>
      <c r="P47" s="171">
        <f t="shared" si="12"/>
        <v>0</v>
      </c>
      <c r="Q47" s="171">
        <f t="shared" si="13"/>
        <v>0</v>
      </c>
      <c r="R47" s="171" t="str">
        <f t="shared" si="14"/>
        <v> </v>
      </c>
      <c r="S47" s="171">
        <f t="shared" si="15"/>
        <v>0</v>
      </c>
      <c r="T47" s="171">
        <f t="shared" si="16"/>
        <v>0</v>
      </c>
      <c r="U47" s="171" t="str">
        <f t="shared" si="17"/>
        <v> </v>
      </c>
      <c r="V47" s="171">
        <f t="shared" si="18"/>
        <v>0</v>
      </c>
      <c r="W47" s="171">
        <f t="shared" si="19"/>
        <v>0</v>
      </c>
      <c r="X47" s="171" t="str">
        <f t="shared" si="20"/>
        <v> </v>
      </c>
      <c r="Y47" s="171">
        <f t="shared" si="21"/>
        <v>0</v>
      </c>
      <c r="Z47" s="177">
        <f t="shared" si="22"/>
        <v>0</v>
      </c>
      <c r="AA47" s="178" t="str">
        <f t="shared" si="23"/>
        <v> </v>
      </c>
      <c r="AB47" s="135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</row>
    <row r="48" ht="13.2" spans="1:50">
      <c r="A48" s="234">
        <v>38</v>
      </c>
      <c r="B48" s="254"/>
      <c r="C48" s="255"/>
      <c r="D48" s="234"/>
      <c r="E48" s="234"/>
      <c r="F48" s="234"/>
      <c r="G48" s="234"/>
      <c r="H48" s="234"/>
      <c r="I48" s="234"/>
      <c r="J48" s="170">
        <f t="shared" si="6"/>
        <v>0</v>
      </c>
      <c r="K48" s="171">
        <f t="shared" si="7"/>
        <v>0</v>
      </c>
      <c r="L48" s="171" t="str">
        <f t="shared" si="8"/>
        <v> </v>
      </c>
      <c r="M48" s="171">
        <f t="shared" si="9"/>
        <v>0</v>
      </c>
      <c r="N48" s="171">
        <f t="shared" si="10"/>
        <v>0</v>
      </c>
      <c r="O48" s="171" t="str">
        <f t="shared" si="11"/>
        <v> </v>
      </c>
      <c r="P48" s="171">
        <f t="shared" si="12"/>
        <v>0</v>
      </c>
      <c r="Q48" s="171">
        <f t="shared" si="13"/>
        <v>0</v>
      </c>
      <c r="R48" s="171" t="str">
        <f t="shared" si="14"/>
        <v> </v>
      </c>
      <c r="S48" s="171">
        <f t="shared" si="15"/>
        <v>0</v>
      </c>
      <c r="T48" s="171">
        <f t="shared" si="16"/>
        <v>0</v>
      </c>
      <c r="U48" s="171" t="str">
        <f t="shared" si="17"/>
        <v> </v>
      </c>
      <c r="V48" s="171">
        <f t="shared" si="18"/>
        <v>0</v>
      </c>
      <c r="W48" s="171">
        <f t="shared" si="19"/>
        <v>0</v>
      </c>
      <c r="X48" s="171" t="str">
        <f t="shared" si="20"/>
        <v> </v>
      </c>
      <c r="Y48" s="171">
        <f t="shared" si="21"/>
        <v>0</v>
      </c>
      <c r="Z48" s="177">
        <f t="shared" si="22"/>
        <v>0</v>
      </c>
      <c r="AA48" s="178" t="str">
        <f t="shared" si="23"/>
        <v> </v>
      </c>
      <c r="AB48" s="135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</row>
    <row r="49" ht="13.2" spans="1:50">
      <c r="A49" s="234">
        <v>39</v>
      </c>
      <c r="B49" s="254"/>
      <c r="C49" s="255"/>
      <c r="D49" s="234"/>
      <c r="E49" s="234"/>
      <c r="F49" s="234"/>
      <c r="G49" s="234"/>
      <c r="H49" s="234"/>
      <c r="I49" s="234"/>
      <c r="J49" s="170">
        <f t="shared" si="6"/>
        <v>0</v>
      </c>
      <c r="K49" s="171">
        <f t="shared" si="7"/>
        <v>0</v>
      </c>
      <c r="L49" s="171" t="str">
        <f t="shared" si="8"/>
        <v> </v>
      </c>
      <c r="M49" s="171">
        <f t="shared" si="9"/>
        <v>0</v>
      </c>
      <c r="N49" s="171">
        <f t="shared" si="10"/>
        <v>0</v>
      </c>
      <c r="O49" s="171" t="str">
        <f t="shared" si="11"/>
        <v> </v>
      </c>
      <c r="P49" s="171">
        <f t="shared" si="12"/>
        <v>0</v>
      </c>
      <c r="Q49" s="171">
        <f t="shared" si="13"/>
        <v>0</v>
      </c>
      <c r="R49" s="171" t="str">
        <f t="shared" si="14"/>
        <v> </v>
      </c>
      <c r="S49" s="171">
        <f t="shared" si="15"/>
        <v>0</v>
      </c>
      <c r="T49" s="171">
        <f t="shared" si="16"/>
        <v>0</v>
      </c>
      <c r="U49" s="171" t="str">
        <f t="shared" si="17"/>
        <v> </v>
      </c>
      <c r="V49" s="171">
        <f t="shared" si="18"/>
        <v>0</v>
      </c>
      <c r="W49" s="171">
        <f t="shared" si="19"/>
        <v>0</v>
      </c>
      <c r="X49" s="171" t="str">
        <f t="shared" si="20"/>
        <v> </v>
      </c>
      <c r="Y49" s="171">
        <f t="shared" si="21"/>
        <v>0</v>
      </c>
      <c r="Z49" s="177">
        <f t="shared" si="22"/>
        <v>0</v>
      </c>
      <c r="AA49" s="178" t="str">
        <f t="shared" si="23"/>
        <v> </v>
      </c>
      <c r="AB49" s="135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</row>
    <row r="50" ht="13.2" spans="1:50">
      <c r="A50" s="234">
        <v>40</v>
      </c>
      <c r="B50" s="254"/>
      <c r="C50" s="255"/>
      <c r="D50" s="234"/>
      <c r="E50" s="234"/>
      <c r="F50" s="234"/>
      <c r="G50" s="234"/>
      <c r="H50" s="234"/>
      <c r="I50" s="234"/>
      <c r="J50" s="170">
        <f t="shared" si="6"/>
        <v>0</v>
      </c>
      <c r="K50" s="171">
        <f t="shared" si="7"/>
        <v>0</v>
      </c>
      <c r="L50" s="171" t="str">
        <f t="shared" si="8"/>
        <v> </v>
      </c>
      <c r="M50" s="171">
        <f t="shared" si="9"/>
        <v>0</v>
      </c>
      <c r="N50" s="171">
        <f t="shared" si="10"/>
        <v>0</v>
      </c>
      <c r="O50" s="171" t="str">
        <f t="shared" si="11"/>
        <v> </v>
      </c>
      <c r="P50" s="171">
        <f t="shared" si="12"/>
        <v>0</v>
      </c>
      <c r="Q50" s="171">
        <f t="shared" si="13"/>
        <v>0</v>
      </c>
      <c r="R50" s="171" t="str">
        <f t="shared" si="14"/>
        <v> </v>
      </c>
      <c r="S50" s="171">
        <f t="shared" si="15"/>
        <v>0</v>
      </c>
      <c r="T50" s="171">
        <f t="shared" si="16"/>
        <v>0</v>
      </c>
      <c r="U50" s="171" t="str">
        <f t="shared" si="17"/>
        <v> </v>
      </c>
      <c r="V50" s="171">
        <f t="shared" si="18"/>
        <v>0</v>
      </c>
      <c r="W50" s="171">
        <f t="shared" si="19"/>
        <v>0</v>
      </c>
      <c r="X50" s="171" t="str">
        <f t="shared" si="20"/>
        <v> </v>
      </c>
      <c r="Y50" s="171">
        <f t="shared" si="21"/>
        <v>0</v>
      </c>
      <c r="Z50" s="177">
        <f t="shared" si="22"/>
        <v>0</v>
      </c>
      <c r="AA50" s="178" t="str">
        <f t="shared" si="23"/>
        <v> </v>
      </c>
      <c r="AB50" s="135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</row>
    <row r="51" ht="13.2" spans="1:50">
      <c r="A51" s="234">
        <v>41</v>
      </c>
      <c r="B51" s="254"/>
      <c r="C51" s="255"/>
      <c r="D51" s="234"/>
      <c r="E51" s="234"/>
      <c r="F51" s="234"/>
      <c r="G51" s="234"/>
      <c r="H51" s="234"/>
      <c r="I51" s="234"/>
      <c r="J51" s="170">
        <f t="shared" si="6"/>
        <v>0</v>
      </c>
      <c r="K51" s="171">
        <f t="shared" si="7"/>
        <v>0</v>
      </c>
      <c r="L51" s="171" t="str">
        <f t="shared" si="8"/>
        <v> </v>
      </c>
      <c r="M51" s="171">
        <f t="shared" si="9"/>
        <v>0</v>
      </c>
      <c r="N51" s="171">
        <f t="shared" si="10"/>
        <v>0</v>
      </c>
      <c r="O51" s="171" t="str">
        <f t="shared" si="11"/>
        <v> </v>
      </c>
      <c r="P51" s="171">
        <f t="shared" si="12"/>
        <v>0</v>
      </c>
      <c r="Q51" s="171">
        <f t="shared" si="13"/>
        <v>0</v>
      </c>
      <c r="R51" s="171" t="str">
        <f t="shared" si="14"/>
        <v> </v>
      </c>
      <c r="S51" s="171">
        <f t="shared" si="15"/>
        <v>0</v>
      </c>
      <c r="T51" s="171">
        <f t="shared" si="16"/>
        <v>0</v>
      </c>
      <c r="U51" s="171" t="str">
        <f t="shared" si="17"/>
        <v> </v>
      </c>
      <c r="V51" s="171">
        <f t="shared" si="18"/>
        <v>0</v>
      </c>
      <c r="W51" s="171">
        <f t="shared" si="19"/>
        <v>0</v>
      </c>
      <c r="X51" s="171" t="str">
        <f t="shared" si="20"/>
        <v> </v>
      </c>
      <c r="Y51" s="171">
        <f t="shared" si="21"/>
        <v>0</v>
      </c>
      <c r="Z51" s="177">
        <f t="shared" si="22"/>
        <v>0</v>
      </c>
      <c r="AA51" s="178" t="str">
        <f t="shared" si="23"/>
        <v> </v>
      </c>
      <c r="AB51" s="135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</row>
    <row r="52" ht="13.2" spans="1:50">
      <c r="A52" s="234">
        <v>42</v>
      </c>
      <c r="B52" s="254"/>
      <c r="C52" s="255"/>
      <c r="D52" s="234"/>
      <c r="E52" s="234"/>
      <c r="F52" s="234"/>
      <c r="G52" s="234"/>
      <c r="H52" s="234"/>
      <c r="I52" s="234"/>
      <c r="J52" s="170">
        <f t="shared" si="6"/>
        <v>0</v>
      </c>
      <c r="K52" s="171">
        <f t="shared" si="7"/>
        <v>0</v>
      </c>
      <c r="L52" s="171" t="str">
        <f t="shared" si="8"/>
        <v> </v>
      </c>
      <c r="M52" s="171">
        <f t="shared" si="9"/>
        <v>0</v>
      </c>
      <c r="N52" s="171">
        <f t="shared" si="10"/>
        <v>0</v>
      </c>
      <c r="O52" s="171" t="str">
        <f t="shared" si="11"/>
        <v> </v>
      </c>
      <c r="P52" s="171">
        <f t="shared" si="12"/>
        <v>0</v>
      </c>
      <c r="Q52" s="171">
        <f t="shared" si="13"/>
        <v>0</v>
      </c>
      <c r="R52" s="171" t="str">
        <f t="shared" si="14"/>
        <v> </v>
      </c>
      <c r="S52" s="171">
        <f t="shared" si="15"/>
        <v>0</v>
      </c>
      <c r="T52" s="171">
        <f t="shared" si="16"/>
        <v>0</v>
      </c>
      <c r="U52" s="171" t="str">
        <f t="shared" si="17"/>
        <v> </v>
      </c>
      <c r="V52" s="171">
        <f t="shared" si="18"/>
        <v>0</v>
      </c>
      <c r="W52" s="171">
        <f t="shared" si="19"/>
        <v>0</v>
      </c>
      <c r="X52" s="171" t="str">
        <f t="shared" si="20"/>
        <v> </v>
      </c>
      <c r="Y52" s="171">
        <f t="shared" si="21"/>
        <v>0</v>
      </c>
      <c r="Z52" s="177">
        <f t="shared" si="22"/>
        <v>0</v>
      </c>
      <c r="AA52" s="178" t="str">
        <f t="shared" si="23"/>
        <v> </v>
      </c>
      <c r="AB52" s="135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</row>
    <row r="53" ht="13.2" spans="1:50">
      <c r="A53" s="234">
        <v>43</v>
      </c>
      <c r="B53" s="254"/>
      <c r="C53" s="255"/>
      <c r="D53" s="234"/>
      <c r="E53" s="234"/>
      <c r="F53" s="234"/>
      <c r="G53" s="234"/>
      <c r="H53" s="234"/>
      <c r="I53" s="234"/>
      <c r="J53" s="170">
        <f t="shared" si="6"/>
        <v>0</v>
      </c>
      <c r="K53" s="171">
        <f t="shared" si="7"/>
        <v>0</v>
      </c>
      <c r="L53" s="171" t="str">
        <f t="shared" si="8"/>
        <v> </v>
      </c>
      <c r="M53" s="171">
        <f t="shared" si="9"/>
        <v>0</v>
      </c>
      <c r="N53" s="171">
        <f t="shared" si="10"/>
        <v>0</v>
      </c>
      <c r="O53" s="171" t="str">
        <f t="shared" si="11"/>
        <v> </v>
      </c>
      <c r="P53" s="171">
        <f t="shared" si="12"/>
        <v>0</v>
      </c>
      <c r="Q53" s="171">
        <f t="shared" si="13"/>
        <v>0</v>
      </c>
      <c r="R53" s="171" t="str">
        <f t="shared" si="14"/>
        <v> </v>
      </c>
      <c r="S53" s="171">
        <f t="shared" si="15"/>
        <v>0</v>
      </c>
      <c r="T53" s="171">
        <f t="shared" si="16"/>
        <v>0</v>
      </c>
      <c r="U53" s="171" t="str">
        <f t="shared" si="17"/>
        <v> </v>
      </c>
      <c r="V53" s="171">
        <f t="shared" si="18"/>
        <v>0</v>
      </c>
      <c r="W53" s="171">
        <f t="shared" si="19"/>
        <v>0</v>
      </c>
      <c r="X53" s="171" t="str">
        <f t="shared" si="20"/>
        <v> </v>
      </c>
      <c r="Y53" s="171">
        <f t="shared" si="21"/>
        <v>0</v>
      </c>
      <c r="Z53" s="177">
        <f t="shared" si="22"/>
        <v>0</v>
      </c>
      <c r="AA53" s="178" t="str">
        <f t="shared" si="23"/>
        <v> </v>
      </c>
      <c r="AB53" s="135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</row>
    <row r="54" ht="13.2" spans="1:50">
      <c r="A54" s="234">
        <v>44</v>
      </c>
      <c r="B54" s="254"/>
      <c r="C54" s="255"/>
      <c r="D54" s="234"/>
      <c r="E54" s="234"/>
      <c r="F54" s="234"/>
      <c r="G54" s="234"/>
      <c r="H54" s="234"/>
      <c r="I54" s="234"/>
      <c r="J54" s="170">
        <f t="shared" si="6"/>
        <v>0</v>
      </c>
      <c r="K54" s="171">
        <f t="shared" si="7"/>
        <v>0</v>
      </c>
      <c r="L54" s="171" t="str">
        <f t="shared" si="8"/>
        <v> </v>
      </c>
      <c r="M54" s="171">
        <f t="shared" si="9"/>
        <v>0</v>
      </c>
      <c r="N54" s="171">
        <f t="shared" si="10"/>
        <v>0</v>
      </c>
      <c r="O54" s="171" t="str">
        <f t="shared" si="11"/>
        <v> </v>
      </c>
      <c r="P54" s="171">
        <f t="shared" si="12"/>
        <v>0</v>
      </c>
      <c r="Q54" s="171">
        <f t="shared" si="13"/>
        <v>0</v>
      </c>
      <c r="R54" s="171" t="str">
        <f t="shared" si="14"/>
        <v> </v>
      </c>
      <c r="S54" s="171">
        <f t="shared" si="15"/>
        <v>0</v>
      </c>
      <c r="T54" s="171">
        <f t="shared" si="16"/>
        <v>0</v>
      </c>
      <c r="U54" s="171" t="str">
        <f t="shared" si="17"/>
        <v> </v>
      </c>
      <c r="V54" s="171">
        <f t="shared" si="18"/>
        <v>0</v>
      </c>
      <c r="W54" s="171">
        <f t="shared" si="19"/>
        <v>0</v>
      </c>
      <c r="X54" s="171" t="str">
        <f t="shared" si="20"/>
        <v> </v>
      </c>
      <c r="Y54" s="171">
        <f t="shared" si="21"/>
        <v>0</v>
      </c>
      <c r="Z54" s="177">
        <f t="shared" si="22"/>
        <v>0</v>
      </c>
      <c r="AA54" s="178" t="str">
        <f t="shared" si="23"/>
        <v> </v>
      </c>
      <c r="AB54" s="135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</row>
    <row r="55" ht="13.2" spans="1:50">
      <c r="A55" s="234">
        <v>45</v>
      </c>
      <c r="B55" s="254"/>
      <c r="C55" s="255"/>
      <c r="D55" s="234"/>
      <c r="E55" s="234"/>
      <c r="F55" s="234"/>
      <c r="G55" s="234"/>
      <c r="H55" s="234"/>
      <c r="I55" s="234"/>
      <c r="J55" s="170">
        <f t="shared" si="6"/>
        <v>0</v>
      </c>
      <c r="K55" s="171">
        <f t="shared" si="7"/>
        <v>0</v>
      </c>
      <c r="L55" s="171" t="str">
        <f t="shared" si="8"/>
        <v> </v>
      </c>
      <c r="M55" s="171">
        <f t="shared" si="9"/>
        <v>0</v>
      </c>
      <c r="N55" s="171">
        <f t="shared" si="10"/>
        <v>0</v>
      </c>
      <c r="O55" s="171" t="str">
        <f t="shared" si="11"/>
        <v> </v>
      </c>
      <c r="P55" s="171">
        <f t="shared" si="12"/>
        <v>0</v>
      </c>
      <c r="Q55" s="171">
        <f t="shared" si="13"/>
        <v>0</v>
      </c>
      <c r="R55" s="171" t="str">
        <f t="shared" si="14"/>
        <v> </v>
      </c>
      <c r="S55" s="171">
        <f t="shared" si="15"/>
        <v>0</v>
      </c>
      <c r="T55" s="171">
        <f t="shared" si="16"/>
        <v>0</v>
      </c>
      <c r="U55" s="171" t="str">
        <f t="shared" si="17"/>
        <v> </v>
      </c>
      <c r="V55" s="171">
        <f t="shared" si="18"/>
        <v>0</v>
      </c>
      <c r="W55" s="171">
        <f t="shared" si="19"/>
        <v>0</v>
      </c>
      <c r="X55" s="171" t="str">
        <f t="shared" si="20"/>
        <v> </v>
      </c>
      <c r="Y55" s="171">
        <f t="shared" si="21"/>
        <v>0</v>
      </c>
      <c r="Z55" s="177">
        <f t="shared" si="22"/>
        <v>0</v>
      </c>
      <c r="AA55" s="178" t="str">
        <f t="shared" si="23"/>
        <v> </v>
      </c>
      <c r="AB55" s="135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</row>
    <row r="56" ht="13.2" spans="1:50">
      <c r="A56" s="234">
        <v>46</v>
      </c>
      <c r="B56" s="254"/>
      <c r="C56" s="255"/>
      <c r="D56" s="234"/>
      <c r="E56" s="234"/>
      <c r="F56" s="234"/>
      <c r="G56" s="234"/>
      <c r="H56" s="234"/>
      <c r="I56" s="234"/>
      <c r="J56" s="170">
        <f t="shared" si="6"/>
        <v>0</v>
      </c>
      <c r="K56" s="171">
        <f t="shared" si="7"/>
        <v>0</v>
      </c>
      <c r="L56" s="171" t="str">
        <f t="shared" si="8"/>
        <v> </v>
      </c>
      <c r="M56" s="171">
        <f t="shared" si="9"/>
        <v>0</v>
      </c>
      <c r="N56" s="171">
        <f t="shared" si="10"/>
        <v>0</v>
      </c>
      <c r="O56" s="171" t="str">
        <f t="shared" si="11"/>
        <v> </v>
      </c>
      <c r="P56" s="171">
        <f t="shared" si="12"/>
        <v>0</v>
      </c>
      <c r="Q56" s="171">
        <f t="shared" si="13"/>
        <v>0</v>
      </c>
      <c r="R56" s="171" t="str">
        <f t="shared" si="14"/>
        <v> </v>
      </c>
      <c r="S56" s="171">
        <f t="shared" si="15"/>
        <v>0</v>
      </c>
      <c r="T56" s="171">
        <f t="shared" si="16"/>
        <v>0</v>
      </c>
      <c r="U56" s="171" t="str">
        <f t="shared" si="17"/>
        <v> </v>
      </c>
      <c r="V56" s="171">
        <f t="shared" si="18"/>
        <v>0</v>
      </c>
      <c r="W56" s="171">
        <f t="shared" si="19"/>
        <v>0</v>
      </c>
      <c r="X56" s="171" t="str">
        <f t="shared" si="20"/>
        <v> </v>
      </c>
      <c r="Y56" s="171">
        <f t="shared" si="21"/>
        <v>0</v>
      </c>
      <c r="Z56" s="177">
        <f t="shared" si="22"/>
        <v>0</v>
      </c>
      <c r="AA56" s="178" t="str">
        <f t="shared" si="23"/>
        <v> </v>
      </c>
      <c r="AB56" s="135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</row>
    <row r="57" ht="13.2" spans="1:50">
      <c r="A57" s="234">
        <v>47</v>
      </c>
      <c r="B57" s="254"/>
      <c r="C57" s="255"/>
      <c r="D57" s="234"/>
      <c r="E57" s="234"/>
      <c r="F57" s="234"/>
      <c r="G57" s="234"/>
      <c r="H57" s="234"/>
      <c r="I57" s="234"/>
      <c r="J57" s="170">
        <f t="shared" si="6"/>
        <v>0</v>
      </c>
      <c r="K57" s="171">
        <f t="shared" si="7"/>
        <v>0</v>
      </c>
      <c r="L57" s="171" t="str">
        <f t="shared" si="8"/>
        <v> </v>
      </c>
      <c r="M57" s="171">
        <f t="shared" si="9"/>
        <v>0</v>
      </c>
      <c r="N57" s="171">
        <f t="shared" si="10"/>
        <v>0</v>
      </c>
      <c r="O57" s="171" t="str">
        <f t="shared" si="11"/>
        <v> </v>
      </c>
      <c r="P57" s="171">
        <f t="shared" si="12"/>
        <v>0</v>
      </c>
      <c r="Q57" s="171">
        <f t="shared" si="13"/>
        <v>0</v>
      </c>
      <c r="R57" s="171" t="str">
        <f t="shared" si="14"/>
        <v> </v>
      </c>
      <c r="S57" s="171">
        <f t="shared" si="15"/>
        <v>0</v>
      </c>
      <c r="T57" s="171">
        <f t="shared" si="16"/>
        <v>0</v>
      </c>
      <c r="U57" s="171" t="str">
        <f t="shared" si="17"/>
        <v> </v>
      </c>
      <c r="V57" s="171">
        <f t="shared" si="18"/>
        <v>0</v>
      </c>
      <c r="W57" s="171">
        <f t="shared" si="19"/>
        <v>0</v>
      </c>
      <c r="X57" s="171" t="str">
        <f t="shared" si="20"/>
        <v> </v>
      </c>
      <c r="Y57" s="171">
        <f t="shared" si="21"/>
        <v>0</v>
      </c>
      <c r="Z57" s="177">
        <f t="shared" si="22"/>
        <v>0</v>
      </c>
      <c r="AA57" s="178" t="str">
        <f t="shared" si="23"/>
        <v> </v>
      </c>
      <c r="AB57" s="135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</row>
    <row r="58" ht="13.2" spans="1:50">
      <c r="A58" s="234">
        <v>48</v>
      </c>
      <c r="B58" s="254"/>
      <c r="C58" s="255"/>
      <c r="D58" s="234"/>
      <c r="E58" s="234"/>
      <c r="F58" s="234"/>
      <c r="G58" s="234"/>
      <c r="H58" s="234"/>
      <c r="I58" s="234"/>
      <c r="J58" s="170">
        <f t="shared" si="6"/>
        <v>0</v>
      </c>
      <c r="K58" s="171">
        <f t="shared" si="7"/>
        <v>0</v>
      </c>
      <c r="L58" s="171" t="str">
        <f t="shared" si="8"/>
        <v> </v>
      </c>
      <c r="M58" s="171">
        <f t="shared" si="9"/>
        <v>0</v>
      </c>
      <c r="N58" s="171">
        <f t="shared" si="10"/>
        <v>0</v>
      </c>
      <c r="O58" s="171" t="str">
        <f t="shared" si="11"/>
        <v> </v>
      </c>
      <c r="P58" s="171">
        <f t="shared" si="12"/>
        <v>0</v>
      </c>
      <c r="Q58" s="171">
        <f t="shared" si="13"/>
        <v>0</v>
      </c>
      <c r="R58" s="171" t="str">
        <f t="shared" si="14"/>
        <v> </v>
      </c>
      <c r="S58" s="171">
        <f t="shared" si="15"/>
        <v>0</v>
      </c>
      <c r="T58" s="171">
        <f t="shared" si="16"/>
        <v>0</v>
      </c>
      <c r="U58" s="171" t="str">
        <f t="shared" si="17"/>
        <v> </v>
      </c>
      <c r="V58" s="171">
        <f t="shared" si="18"/>
        <v>0</v>
      </c>
      <c r="W58" s="171">
        <f t="shared" si="19"/>
        <v>0</v>
      </c>
      <c r="X58" s="171" t="str">
        <f t="shared" si="20"/>
        <v> </v>
      </c>
      <c r="Y58" s="171">
        <f t="shared" si="21"/>
        <v>0</v>
      </c>
      <c r="Z58" s="177">
        <f t="shared" si="22"/>
        <v>0</v>
      </c>
      <c r="AA58" s="178" t="str">
        <f t="shared" si="23"/>
        <v> </v>
      </c>
      <c r="AB58" s="135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</row>
    <row r="59" ht="13.2" spans="1:50">
      <c r="A59" s="234">
        <v>49</v>
      </c>
      <c r="B59" s="254"/>
      <c r="C59" s="255"/>
      <c r="D59" s="234"/>
      <c r="E59" s="234"/>
      <c r="F59" s="234"/>
      <c r="G59" s="234"/>
      <c r="H59" s="234"/>
      <c r="I59" s="234"/>
      <c r="J59" s="170">
        <f t="shared" si="6"/>
        <v>0</v>
      </c>
      <c r="K59" s="171">
        <f t="shared" si="7"/>
        <v>0</v>
      </c>
      <c r="L59" s="171" t="str">
        <f t="shared" si="8"/>
        <v> </v>
      </c>
      <c r="M59" s="171">
        <f t="shared" si="9"/>
        <v>0</v>
      </c>
      <c r="N59" s="171">
        <f t="shared" si="10"/>
        <v>0</v>
      </c>
      <c r="O59" s="171" t="str">
        <f t="shared" si="11"/>
        <v> </v>
      </c>
      <c r="P59" s="171">
        <f t="shared" si="12"/>
        <v>0</v>
      </c>
      <c r="Q59" s="171">
        <f t="shared" si="13"/>
        <v>0</v>
      </c>
      <c r="R59" s="171" t="str">
        <f t="shared" si="14"/>
        <v> </v>
      </c>
      <c r="S59" s="171">
        <f t="shared" si="15"/>
        <v>0</v>
      </c>
      <c r="T59" s="171">
        <f t="shared" si="16"/>
        <v>0</v>
      </c>
      <c r="U59" s="171" t="str">
        <f t="shared" si="17"/>
        <v> </v>
      </c>
      <c r="V59" s="171">
        <f t="shared" si="18"/>
        <v>0</v>
      </c>
      <c r="W59" s="171">
        <f t="shared" si="19"/>
        <v>0</v>
      </c>
      <c r="X59" s="171" t="str">
        <f t="shared" si="20"/>
        <v> </v>
      </c>
      <c r="Y59" s="171">
        <f t="shared" si="21"/>
        <v>0</v>
      </c>
      <c r="Z59" s="177">
        <f t="shared" si="22"/>
        <v>0</v>
      </c>
      <c r="AA59" s="178" t="str">
        <f t="shared" si="23"/>
        <v> </v>
      </c>
      <c r="AB59" s="135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</row>
    <row r="60" ht="13.2" spans="1:50">
      <c r="A60" s="234">
        <v>50</v>
      </c>
      <c r="B60" s="254"/>
      <c r="C60" s="255"/>
      <c r="D60" s="234"/>
      <c r="E60" s="234"/>
      <c r="F60" s="234"/>
      <c r="G60" s="234"/>
      <c r="H60" s="234"/>
      <c r="I60" s="234"/>
      <c r="J60" s="170">
        <f t="shared" si="6"/>
        <v>0</v>
      </c>
      <c r="K60" s="171">
        <f t="shared" si="7"/>
        <v>0</v>
      </c>
      <c r="L60" s="171" t="str">
        <f t="shared" si="8"/>
        <v> </v>
      </c>
      <c r="M60" s="171">
        <f t="shared" si="9"/>
        <v>0</v>
      </c>
      <c r="N60" s="171">
        <f t="shared" si="10"/>
        <v>0</v>
      </c>
      <c r="O60" s="171" t="str">
        <f t="shared" si="11"/>
        <v> </v>
      </c>
      <c r="P60" s="171">
        <f t="shared" si="12"/>
        <v>0</v>
      </c>
      <c r="Q60" s="171">
        <f t="shared" si="13"/>
        <v>0</v>
      </c>
      <c r="R60" s="171" t="str">
        <f t="shared" si="14"/>
        <v> </v>
      </c>
      <c r="S60" s="171">
        <f t="shared" si="15"/>
        <v>0</v>
      </c>
      <c r="T60" s="171">
        <f t="shared" si="16"/>
        <v>0</v>
      </c>
      <c r="U60" s="171" t="str">
        <f t="shared" si="17"/>
        <v> </v>
      </c>
      <c r="V60" s="171">
        <f t="shared" si="18"/>
        <v>0</v>
      </c>
      <c r="W60" s="171">
        <f t="shared" si="19"/>
        <v>0</v>
      </c>
      <c r="X60" s="171" t="str">
        <f t="shared" si="20"/>
        <v> </v>
      </c>
      <c r="Y60" s="171">
        <f t="shared" si="21"/>
        <v>0</v>
      </c>
      <c r="Z60" s="177">
        <f t="shared" si="22"/>
        <v>0</v>
      </c>
      <c r="AA60" s="178" t="str">
        <f t="shared" si="23"/>
        <v> </v>
      </c>
      <c r="AB60" s="135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</row>
    <row r="61" ht="13.2" spans="1:50">
      <c r="A61" s="234">
        <v>51</v>
      </c>
      <c r="B61" s="254"/>
      <c r="C61" s="255"/>
      <c r="D61" s="234"/>
      <c r="E61" s="234"/>
      <c r="F61" s="234"/>
      <c r="G61" s="234"/>
      <c r="H61" s="234"/>
      <c r="I61" s="234"/>
      <c r="J61" s="170">
        <f t="shared" si="6"/>
        <v>0</v>
      </c>
      <c r="K61" s="171">
        <f t="shared" si="7"/>
        <v>0</v>
      </c>
      <c r="L61" s="171" t="str">
        <f t="shared" si="8"/>
        <v> </v>
      </c>
      <c r="M61" s="171">
        <f t="shared" si="9"/>
        <v>0</v>
      </c>
      <c r="N61" s="171">
        <f t="shared" si="10"/>
        <v>0</v>
      </c>
      <c r="O61" s="171" t="str">
        <f t="shared" si="11"/>
        <v> </v>
      </c>
      <c r="P61" s="171">
        <f t="shared" si="12"/>
        <v>0</v>
      </c>
      <c r="Q61" s="171">
        <f t="shared" si="13"/>
        <v>0</v>
      </c>
      <c r="R61" s="171" t="str">
        <f t="shared" si="14"/>
        <v> </v>
      </c>
      <c r="S61" s="171">
        <f t="shared" si="15"/>
        <v>0</v>
      </c>
      <c r="T61" s="171">
        <f t="shared" si="16"/>
        <v>0</v>
      </c>
      <c r="U61" s="171" t="str">
        <f t="shared" si="17"/>
        <v> </v>
      </c>
      <c r="V61" s="171">
        <f t="shared" si="18"/>
        <v>0</v>
      </c>
      <c r="W61" s="171">
        <f t="shared" si="19"/>
        <v>0</v>
      </c>
      <c r="X61" s="171" t="str">
        <f t="shared" si="20"/>
        <v> </v>
      </c>
      <c r="Y61" s="171">
        <f t="shared" si="21"/>
        <v>0</v>
      </c>
      <c r="Z61" s="177">
        <f t="shared" si="22"/>
        <v>0</v>
      </c>
      <c r="AA61" s="178" t="str">
        <f t="shared" si="23"/>
        <v> </v>
      </c>
      <c r="AB61" s="135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</row>
    <row r="62" ht="13.2" spans="1:50">
      <c r="A62" s="234">
        <v>52</v>
      </c>
      <c r="B62" s="254"/>
      <c r="C62" s="255"/>
      <c r="D62" s="234"/>
      <c r="E62" s="234"/>
      <c r="F62" s="234"/>
      <c r="G62" s="234"/>
      <c r="H62" s="234"/>
      <c r="I62" s="258"/>
      <c r="J62" s="170">
        <f t="shared" si="6"/>
        <v>0</v>
      </c>
      <c r="K62" s="171">
        <f t="shared" si="7"/>
        <v>0</v>
      </c>
      <c r="L62" s="171" t="str">
        <f t="shared" si="8"/>
        <v> </v>
      </c>
      <c r="M62" s="171">
        <f t="shared" si="9"/>
        <v>0</v>
      </c>
      <c r="N62" s="171">
        <f t="shared" si="10"/>
        <v>0</v>
      </c>
      <c r="O62" s="171" t="str">
        <f t="shared" si="11"/>
        <v> </v>
      </c>
      <c r="P62" s="171">
        <f t="shared" si="12"/>
        <v>0</v>
      </c>
      <c r="Q62" s="171">
        <f t="shared" si="13"/>
        <v>0</v>
      </c>
      <c r="R62" s="171" t="str">
        <f t="shared" si="14"/>
        <v> </v>
      </c>
      <c r="S62" s="171">
        <f t="shared" si="15"/>
        <v>0</v>
      </c>
      <c r="T62" s="171">
        <f t="shared" si="16"/>
        <v>0</v>
      </c>
      <c r="U62" s="171" t="str">
        <f t="shared" si="17"/>
        <v> </v>
      </c>
      <c r="V62" s="171">
        <f t="shared" si="18"/>
        <v>0</v>
      </c>
      <c r="W62" s="171">
        <f t="shared" si="19"/>
        <v>0</v>
      </c>
      <c r="X62" s="171" t="str">
        <f t="shared" si="20"/>
        <v> </v>
      </c>
      <c r="Y62" s="171">
        <f t="shared" si="21"/>
        <v>0</v>
      </c>
      <c r="Z62" s="177">
        <f t="shared" si="22"/>
        <v>0</v>
      </c>
      <c r="AA62" s="178" t="str">
        <f t="shared" si="23"/>
        <v> </v>
      </c>
      <c r="AB62" s="135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</row>
    <row r="63" ht="13.2" spans="1:50">
      <c r="A63" s="234">
        <v>53</v>
      </c>
      <c r="B63" s="254"/>
      <c r="C63" s="255"/>
      <c r="D63" s="234"/>
      <c r="E63" s="234"/>
      <c r="F63" s="234"/>
      <c r="G63" s="234"/>
      <c r="H63" s="234"/>
      <c r="I63" s="234"/>
      <c r="J63" s="170">
        <f t="shared" si="6"/>
        <v>0</v>
      </c>
      <c r="K63" s="171">
        <f t="shared" si="7"/>
        <v>0</v>
      </c>
      <c r="L63" s="171" t="str">
        <f t="shared" si="8"/>
        <v> </v>
      </c>
      <c r="M63" s="171">
        <f t="shared" si="9"/>
        <v>0</v>
      </c>
      <c r="N63" s="171">
        <f t="shared" si="10"/>
        <v>0</v>
      </c>
      <c r="O63" s="171" t="str">
        <f t="shared" si="11"/>
        <v> </v>
      </c>
      <c r="P63" s="171">
        <f t="shared" si="12"/>
        <v>0</v>
      </c>
      <c r="Q63" s="171">
        <f t="shared" si="13"/>
        <v>0</v>
      </c>
      <c r="R63" s="171" t="str">
        <f t="shared" si="14"/>
        <v> </v>
      </c>
      <c r="S63" s="171">
        <f t="shared" si="15"/>
        <v>0</v>
      </c>
      <c r="T63" s="171">
        <f t="shared" si="16"/>
        <v>0</v>
      </c>
      <c r="U63" s="171" t="str">
        <f t="shared" si="17"/>
        <v> </v>
      </c>
      <c r="V63" s="171">
        <f t="shared" si="18"/>
        <v>0</v>
      </c>
      <c r="W63" s="171">
        <f t="shared" si="19"/>
        <v>0</v>
      </c>
      <c r="X63" s="171" t="str">
        <f t="shared" si="20"/>
        <v> </v>
      </c>
      <c r="Y63" s="171">
        <f t="shared" si="21"/>
        <v>0</v>
      </c>
      <c r="Z63" s="177">
        <f t="shared" si="22"/>
        <v>0</v>
      </c>
      <c r="AA63" s="178" t="str">
        <f t="shared" si="23"/>
        <v> </v>
      </c>
      <c r="AB63" s="135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</row>
    <row r="64" ht="13.2" spans="1:50">
      <c r="A64" s="234">
        <v>54</v>
      </c>
      <c r="B64" s="254"/>
      <c r="C64" s="255"/>
      <c r="D64" s="234"/>
      <c r="E64" s="234"/>
      <c r="F64" s="234"/>
      <c r="G64" s="234"/>
      <c r="H64" s="234"/>
      <c r="I64" s="234"/>
      <c r="J64" s="170">
        <f t="shared" si="6"/>
        <v>0</v>
      </c>
      <c r="K64" s="171">
        <f t="shared" si="7"/>
        <v>0</v>
      </c>
      <c r="L64" s="171" t="str">
        <f t="shared" si="8"/>
        <v> </v>
      </c>
      <c r="M64" s="171">
        <f t="shared" si="9"/>
        <v>0</v>
      </c>
      <c r="N64" s="171">
        <f t="shared" si="10"/>
        <v>0</v>
      </c>
      <c r="O64" s="171" t="str">
        <f t="shared" si="11"/>
        <v> </v>
      </c>
      <c r="P64" s="171">
        <f t="shared" si="12"/>
        <v>0</v>
      </c>
      <c r="Q64" s="171">
        <f t="shared" si="13"/>
        <v>0</v>
      </c>
      <c r="R64" s="171" t="str">
        <f t="shared" si="14"/>
        <v> </v>
      </c>
      <c r="S64" s="171">
        <f t="shared" si="15"/>
        <v>0</v>
      </c>
      <c r="T64" s="171">
        <f t="shared" si="16"/>
        <v>0</v>
      </c>
      <c r="U64" s="171" t="str">
        <f t="shared" si="17"/>
        <v> </v>
      </c>
      <c r="V64" s="171">
        <f t="shared" si="18"/>
        <v>0</v>
      </c>
      <c r="W64" s="171">
        <f t="shared" si="19"/>
        <v>0</v>
      </c>
      <c r="X64" s="171" t="str">
        <f t="shared" si="20"/>
        <v> </v>
      </c>
      <c r="Y64" s="171">
        <f t="shared" si="21"/>
        <v>0</v>
      </c>
      <c r="Z64" s="177">
        <f t="shared" si="22"/>
        <v>0</v>
      </c>
      <c r="AA64" s="178" t="str">
        <f t="shared" si="23"/>
        <v> </v>
      </c>
      <c r="AB64" s="135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</row>
    <row r="65" ht="13.2" spans="1:50">
      <c r="A65" s="234">
        <v>55</v>
      </c>
      <c r="B65" s="254"/>
      <c r="C65" s="255"/>
      <c r="D65" s="234"/>
      <c r="E65" s="234"/>
      <c r="F65" s="234"/>
      <c r="G65" s="234"/>
      <c r="H65" s="234"/>
      <c r="I65" s="234"/>
      <c r="J65" s="170">
        <f t="shared" si="6"/>
        <v>0</v>
      </c>
      <c r="K65" s="171">
        <f t="shared" si="7"/>
        <v>0</v>
      </c>
      <c r="L65" s="171" t="str">
        <f t="shared" si="8"/>
        <v> </v>
      </c>
      <c r="M65" s="171">
        <f t="shared" si="9"/>
        <v>0</v>
      </c>
      <c r="N65" s="171">
        <f t="shared" si="10"/>
        <v>0</v>
      </c>
      <c r="O65" s="171" t="str">
        <f t="shared" si="11"/>
        <v> </v>
      </c>
      <c r="P65" s="171">
        <f t="shared" si="12"/>
        <v>0</v>
      </c>
      <c r="Q65" s="171">
        <f t="shared" si="13"/>
        <v>0</v>
      </c>
      <c r="R65" s="171" t="str">
        <f t="shared" si="14"/>
        <v> </v>
      </c>
      <c r="S65" s="171">
        <f t="shared" si="15"/>
        <v>0</v>
      </c>
      <c r="T65" s="171">
        <f t="shared" si="16"/>
        <v>0</v>
      </c>
      <c r="U65" s="171" t="str">
        <f t="shared" si="17"/>
        <v> </v>
      </c>
      <c r="V65" s="171">
        <f t="shared" si="18"/>
        <v>0</v>
      </c>
      <c r="W65" s="171">
        <f t="shared" si="19"/>
        <v>0</v>
      </c>
      <c r="X65" s="171" t="str">
        <f t="shared" si="20"/>
        <v> </v>
      </c>
      <c r="Y65" s="171">
        <f t="shared" si="21"/>
        <v>0</v>
      </c>
      <c r="Z65" s="177">
        <f t="shared" si="22"/>
        <v>0</v>
      </c>
      <c r="AA65" s="178" t="str">
        <f t="shared" si="23"/>
        <v> </v>
      </c>
      <c r="AB65" s="135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</row>
    <row r="66" ht="13.2" spans="1:50">
      <c r="A66" s="234">
        <v>56</v>
      </c>
      <c r="B66" s="254"/>
      <c r="C66" s="255"/>
      <c r="D66" s="234"/>
      <c r="E66" s="234"/>
      <c r="F66" s="234"/>
      <c r="G66" s="234"/>
      <c r="H66" s="234"/>
      <c r="I66" s="234"/>
      <c r="J66" s="170">
        <f t="shared" si="6"/>
        <v>0</v>
      </c>
      <c r="K66" s="171">
        <f t="shared" si="7"/>
        <v>0</v>
      </c>
      <c r="L66" s="171" t="str">
        <f t="shared" si="8"/>
        <v> </v>
      </c>
      <c r="M66" s="171">
        <f t="shared" si="9"/>
        <v>0</v>
      </c>
      <c r="N66" s="171">
        <f t="shared" si="10"/>
        <v>0</v>
      </c>
      <c r="O66" s="171" t="str">
        <f t="shared" si="11"/>
        <v> </v>
      </c>
      <c r="P66" s="171">
        <f t="shared" si="12"/>
        <v>0</v>
      </c>
      <c r="Q66" s="171">
        <f t="shared" si="13"/>
        <v>0</v>
      </c>
      <c r="R66" s="171" t="str">
        <f t="shared" si="14"/>
        <v> </v>
      </c>
      <c r="S66" s="171">
        <f t="shared" si="15"/>
        <v>0</v>
      </c>
      <c r="T66" s="171">
        <f t="shared" si="16"/>
        <v>0</v>
      </c>
      <c r="U66" s="171" t="str">
        <f t="shared" si="17"/>
        <v> </v>
      </c>
      <c r="V66" s="171">
        <f t="shared" si="18"/>
        <v>0</v>
      </c>
      <c r="W66" s="171">
        <f t="shared" si="19"/>
        <v>0</v>
      </c>
      <c r="X66" s="171" t="str">
        <f t="shared" si="20"/>
        <v> </v>
      </c>
      <c r="Y66" s="171">
        <f t="shared" si="21"/>
        <v>0</v>
      </c>
      <c r="Z66" s="177">
        <f t="shared" si="22"/>
        <v>0</v>
      </c>
      <c r="AA66" s="178" t="str">
        <f t="shared" si="23"/>
        <v> </v>
      </c>
      <c r="AB66" s="135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</row>
    <row r="67" ht="13.2" spans="1:50">
      <c r="A67" s="234">
        <v>57</v>
      </c>
      <c r="B67" s="254"/>
      <c r="C67" s="255"/>
      <c r="D67" s="234"/>
      <c r="E67" s="234"/>
      <c r="F67" s="234"/>
      <c r="G67" s="234"/>
      <c r="H67" s="234"/>
      <c r="I67" s="234"/>
      <c r="J67" s="170">
        <f t="shared" si="6"/>
        <v>0</v>
      </c>
      <c r="K67" s="171">
        <f t="shared" si="7"/>
        <v>0</v>
      </c>
      <c r="L67" s="171" t="str">
        <f t="shared" si="8"/>
        <v> </v>
      </c>
      <c r="M67" s="171">
        <f t="shared" si="9"/>
        <v>0</v>
      </c>
      <c r="N67" s="171">
        <f t="shared" si="10"/>
        <v>0</v>
      </c>
      <c r="O67" s="171" t="str">
        <f t="shared" si="11"/>
        <v> </v>
      </c>
      <c r="P67" s="171">
        <f t="shared" si="12"/>
        <v>0</v>
      </c>
      <c r="Q67" s="171">
        <f t="shared" si="13"/>
        <v>0</v>
      </c>
      <c r="R67" s="171" t="str">
        <f t="shared" si="14"/>
        <v> </v>
      </c>
      <c r="S67" s="171">
        <f t="shared" si="15"/>
        <v>0</v>
      </c>
      <c r="T67" s="171">
        <f t="shared" si="16"/>
        <v>0</v>
      </c>
      <c r="U67" s="171" t="str">
        <f t="shared" si="17"/>
        <v> </v>
      </c>
      <c r="V67" s="171">
        <f t="shared" si="18"/>
        <v>0</v>
      </c>
      <c r="W67" s="171">
        <f t="shared" si="19"/>
        <v>0</v>
      </c>
      <c r="X67" s="171" t="str">
        <f t="shared" si="20"/>
        <v> </v>
      </c>
      <c r="Y67" s="171">
        <f t="shared" si="21"/>
        <v>0</v>
      </c>
      <c r="Z67" s="177">
        <f t="shared" si="22"/>
        <v>0</v>
      </c>
      <c r="AA67" s="178" t="str">
        <f t="shared" si="23"/>
        <v> </v>
      </c>
      <c r="AB67" s="135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</row>
    <row r="68" ht="13.2" spans="1:50">
      <c r="A68" s="234">
        <v>58</v>
      </c>
      <c r="B68" s="254"/>
      <c r="C68" s="255"/>
      <c r="D68" s="234"/>
      <c r="E68" s="234"/>
      <c r="F68" s="234"/>
      <c r="G68" s="234"/>
      <c r="H68" s="234"/>
      <c r="I68" s="234"/>
      <c r="J68" s="170">
        <f t="shared" si="6"/>
        <v>0</v>
      </c>
      <c r="K68" s="171">
        <f t="shared" si="7"/>
        <v>0</v>
      </c>
      <c r="L68" s="171" t="str">
        <f t="shared" si="8"/>
        <v> </v>
      </c>
      <c r="M68" s="171">
        <f t="shared" si="9"/>
        <v>0</v>
      </c>
      <c r="N68" s="171">
        <f t="shared" si="10"/>
        <v>0</v>
      </c>
      <c r="O68" s="171" t="str">
        <f t="shared" si="11"/>
        <v> </v>
      </c>
      <c r="P68" s="171">
        <f t="shared" si="12"/>
        <v>0</v>
      </c>
      <c r="Q68" s="171">
        <f t="shared" si="13"/>
        <v>0</v>
      </c>
      <c r="R68" s="171" t="str">
        <f t="shared" si="14"/>
        <v> </v>
      </c>
      <c r="S68" s="171">
        <f t="shared" si="15"/>
        <v>0</v>
      </c>
      <c r="T68" s="171">
        <f t="shared" si="16"/>
        <v>0</v>
      </c>
      <c r="U68" s="171" t="str">
        <f t="shared" si="17"/>
        <v> </v>
      </c>
      <c r="V68" s="171">
        <f t="shared" si="18"/>
        <v>0</v>
      </c>
      <c r="W68" s="171">
        <f t="shared" si="19"/>
        <v>0</v>
      </c>
      <c r="X68" s="171" t="str">
        <f t="shared" si="20"/>
        <v> </v>
      </c>
      <c r="Y68" s="171">
        <f t="shared" si="21"/>
        <v>0</v>
      </c>
      <c r="Z68" s="177">
        <f t="shared" si="22"/>
        <v>0</v>
      </c>
      <c r="AA68" s="178" t="str">
        <f t="shared" si="23"/>
        <v> </v>
      </c>
      <c r="AB68" s="135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</row>
    <row r="69" ht="13.2" spans="1:50">
      <c r="A69" s="234">
        <v>59</v>
      </c>
      <c r="B69" s="254"/>
      <c r="C69" s="255"/>
      <c r="D69" s="234"/>
      <c r="E69" s="234"/>
      <c r="F69" s="234"/>
      <c r="G69" s="234"/>
      <c r="H69" s="234"/>
      <c r="I69" s="234"/>
      <c r="J69" s="170">
        <f t="shared" si="6"/>
        <v>0</v>
      </c>
      <c r="K69" s="171">
        <f t="shared" si="7"/>
        <v>0</v>
      </c>
      <c r="L69" s="171" t="str">
        <f t="shared" si="8"/>
        <v> </v>
      </c>
      <c r="M69" s="171">
        <f t="shared" si="9"/>
        <v>0</v>
      </c>
      <c r="N69" s="171">
        <f t="shared" si="10"/>
        <v>0</v>
      </c>
      <c r="O69" s="171" t="str">
        <f t="shared" si="11"/>
        <v> </v>
      </c>
      <c r="P69" s="171">
        <f t="shared" si="12"/>
        <v>0</v>
      </c>
      <c r="Q69" s="171">
        <f t="shared" si="13"/>
        <v>0</v>
      </c>
      <c r="R69" s="171" t="str">
        <f t="shared" si="14"/>
        <v> </v>
      </c>
      <c r="S69" s="171">
        <f t="shared" si="15"/>
        <v>0</v>
      </c>
      <c r="T69" s="171">
        <f t="shared" si="16"/>
        <v>0</v>
      </c>
      <c r="U69" s="171" t="str">
        <f t="shared" si="17"/>
        <v> </v>
      </c>
      <c r="V69" s="171">
        <f t="shared" si="18"/>
        <v>0</v>
      </c>
      <c r="W69" s="171">
        <f t="shared" si="19"/>
        <v>0</v>
      </c>
      <c r="X69" s="171" t="str">
        <f t="shared" si="20"/>
        <v> </v>
      </c>
      <c r="Y69" s="171">
        <f t="shared" si="21"/>
        <v>0</v>
      </c>
      <c r="Z69" s="177">
        <f t="shared" si="22"/>
        <v>0</v>
      </c>
      <c r="AA69" s="178" t="str">
        <f t="shared" si="23"/>
        <v> </v>
      </c>
      <c r="AB69" s="135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</row>
    <row r="70" ht="13.2" spans="1:50">
      <c r="A70" s="234">
        <v>60</v>
      </c>
      <c r="B70" s="254"/>
      <c r="C70" s="255"/>
      <c r="D70" s="234"/>
      <c r="E70" s="234"/>
      <c r="F70" s="234"/>
      <c r="G70" s="234"/>
      <c r="H70" s="234"/>
      <c r="I70" s="234"/>
      <c r="J70" s="170">
        <f t="shared" si="6"/>
        <v>0</v>
      </c>
      <c r="K70" s="171">
        <f t="shared" si="7"/>
        <v>0</v>
      </c>
      <c r="L70" s="171" t="str">
        <f t="shared" si="8"/>
        <v> </v>
      </c>
      <c r="M70" s="171">
        <f t="shared" si="9"/>
        <v>0</v>
      </c>
      <c r="N70" s="171">
        <f t="shared" si="10"/>
        <v>0</v>
      </c>
      <c r="O70" s="171" t="str">
        <f t="shared" si="11"/>
        <v> </v>
      </c>
      <c r="P70" s="171">
        <f t="shared" si="12"/>
        <v>0</v>
      </c>
      <c r="Q70" s="171">
        <f t="shared" si="13"/>
        <v>0</v>
      </c>
      <c r="R70" s="171" t="str">
        <f t="shared" si="14"/>
        <v> </v>
      </c>
      <c r="S70" s="171">
        <f t="shared" si="15"/>
        <v>0</v>
      </c>
      <c r="T70" s="171">
        <f t="shared" si="16"/>
        <v>0</v>
      </c>
      <c r="U70" s="171" t="str">
        <f t="shared" si="17"/>
        <v> </v>
      </c>
      <c r="V70" s="171">
        <f t="shared" si="18"/>
        <v>0</v>
      </c>
      <c r="W70" s="171">
        <f t="shared" si="19"/>
        <v>0</v>
      </c>
      <c r="X70" s="171" t="str">
        <f t="shared" si="20"/>
        <v> </v>
      </c>
      <c r="Y70" s="171">
        <f t="shared" si="21"/>
        <v>0</v>
      </c>
      <c r="Z70" s="177">
        <f t="shared" si="22"/>
        <v>0</v>
      </c>
      <c r="AA70" s="178" t="str">
        <f t="shared" si="23"/>
        <v> </v>
      </c>
      <c r="AB70" s="135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</row>
    <row r="71" ht="13.2" spans="1:50">
      <c r="A71" s="234">
        <v>61</v>
      </c>
      <c r="B71" s="254"/>
      <c r="C71" s="255"/>
      <c r="D71" s="234"/>
      <c r="E71" s="234"/>
      <c r="F71" s="234"/>
      <c r="G71" s="234"/>
      <c r="H71" s="234"/>
      <c r="I71" s="234"/>
      <c r="J71" s="170">
        <f t="shared" si="6"/>
        <v>0</v>
      </c>
      <c r="K71" s="171">
        <f t="shared" si="7"/>
        <v>0</v>
      </c>
      <c r="L71" s="171" t="str">
        <f t="shared" si="8"/>
        <v> </v>
      </c>
      <c r="M71" s="171">
        <f t="shared" si="9"/>
        <v>0</v>
      </c>
      <c r="N71" s="171">
        <f t="shared" si="10"/>
        <v>0</v>
      </c>
      <c r="O71" s="171" t="str">
        <f t="shared" si="11"/>
        <v> </v>
      </c>
      <c r="P71" s="171">
        <f t="shared" si="12"/>
        <v>0</v>
      </c>
      <c r="Q71" s="171">
        <f t="shared" si="13"/>
        <v>0</v>
      </c>
      <c r="R71" s="171" t="str">
        <f t="shared" si="14"/>
        <v> </v>
      </c>
      <c r="S71" s="171">
        <f t="shared" si="15"/>
        <v>0</v>
      </c>
      <c r="T71" s="171">
        <f t="shared" si="16"/>
        <v>0</v>
      </c>
      <c r="U71" s="171" t="str">
        <f t="shared" si="17"/>
        <v> </v>
      </c>
      <c r="V71" s="171">
        <f t="shared" si="18"/>
        <v>0</v>
      </c>
      <c r="W71" s="171">
        <f t="shared" si="19"/>
        <v>0</v>
      </c>
      <c r="X71" s="171" t="str">
        <f t="shared" si="20"/>
        <v> </v>
      </c>
      <c r="Y71" s="171">
        <f t="shared" si="21"/>
        <v>0</v>
      </c>
      <c r="Z71" s="177">
        <f t="shared" si="22"/>
        <v>0</v>
      </c>
      <c r="AA71" s="178" t="str">
        <f t="shared" si="23"/>
        <v> </v>
      </c>
      <c r="AB71" s="135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</row>
    <row r="72" ht="13.2" spans="1:50">
      <c r="A72" s="234">
        <v>62</v>
      </c>
      <c r="B72" s="254"/>
      <c r="C72" s="255"/>
      <c r="D72" s="234"/>
      <c r="E72" s="234"/>
      <c r="F72" s="234"/>
      <c r="G72" s="234"/>
      <c r="H72" s="234"/>
      <c r="I72" s="234"/>
      <c r="J72" s="170">
        <f t="shared" si="6"/>
        <v>0</v>
      </c>
      <c r="K72" s="171">
        <f t="shared" si="7"/>
        <v>0</v>
      </c>
      <c r="L72" s="171" t="str">
        <f t="shared" si="8"/>
        <v> </v>
      </c>
      <c r="M72" s="171">
        <f t="shared" si="9"/>
        <v>0</v>
      </c>
      <c r="N72" s="171">
        <f t="shared" si="10"/>
        <v>0</v>
      </c>
      <c r="O72" s="171" t="str">
        <f t="shared" si="11"/>
        <v> </v>
      </c>
      <c r="P72" s="171">
        <f t="shared" si="12"/>
        <v>0</v>
      </c>
      <c r="Q72" s="171">
        <f t="shared" si="13"/>
        <v>0</v>
      </c>
      <c r="R72" s="171" t="str">
        <f t="shared" si="14"/>
        <v> </v>
      </c>
      <c r="S72" s="171">
        <f t="shared" si="15"/>
        <v>0</v>
      </c>
      <c r="T72" s="171">
        <f t="shared" si="16"/>
        <v>0</v>
      </c>
      <c r="U72" s="171" t="str">
        <f t="shared" si="17"/>
        <v> </v>
      </c>
      <c r="V72" s="171">
        <f t="shared" si="18"/>
        <v>0</v>
      </c>
      <c r="W72" s="171">
        <f t="shared" si="19"/>
        <v>0</v>
      </c>
      <c r="X72" s="171" t="str">
        <f t="shared" si="20"/>
        <v> </v>
      </c>
      <c r="Y72" s="171">
        <f t="shared" si="21"/>
        <v>0</v>
      </c>
      <c r="Z72" s="177">
        <f t="shared" si="22"/>
        <v>0</v>
      </c>
      <c r="AA72" s="178" t="str">
        <f t="shared" si="23"/>
        <v> </v>
      </c>
      <c r="AB72" s="135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</row>
    <row r="73" ht="13.2" spans="1:50">
      <c r="A73" s="234">
        <v>63</v>
      </c>
      <c r="B73" s="254"/>
      <c r="C73" s="255"/>
      <c r="D73" s="234"/>
      <c r="E73" s="234"/>
      <c r="F73" s="234"/>
      <c r="G73" s="234"/>
      <c r="H73" s="234"/>
      <c r="I73" s="234"/>
      <c r="J73" s="170">
        <f t="shared" si="6"/>
        <v>0</v>
      </c>
      <c r="K73" s="171">
        <f t="shared" si="7"/>
        <v>0</v>
      </c>
      <c r="L73" s="171" t="str">
        <f t="shared" si="8"/>
        <v> </v>
      </c>
      <c r="M73" s="171">
        <f t="shared" si="9"/>
        <v>0</v>
      </c>
      <c r="N73" s="171">
        <f t="shared" si="10"/>
        <v>0</v>
      </c>
      <c r="O73" s="171" t="str">
        <f t="shared" si="11"/>
        <v> </v>
      </c>
      <c r="P73" s="171">
        <f t="shared" si="12"/>
        <v>0</v>
      </c>
      <c r="Q73" s="171">
        <f t="shared" si="13"/>
        <v>0</v>
      </c>
      <c r="R73" s="171" t="str">
        <f t="shared" si="14"/>
        <v> </v>
      </c>
      <c r="S73" s="171">
        <f t="shared" si="15"/>
        <v>0</v>
      </c>
      <c r="T73" s="171">
        <f t="shared" si="16"/>
        <v>0</v>
      </c>
      <c r="U73" s="171" t="str">
        <f t="shared" si="17"/>
        <v> </v>
      </c>
      <c r="V73" s="171">
        <f t="shared" si="18"/>
        <v>0</v>
      </c>
      <c r="W73" s="171">
        <f t="shared" si="19"/>
        <v>0</v>
      </c>
      <c r="X73" s="171" t="str">
        <f t="shared" si="20"/>
        <v> </v>
      </c>
      <c r="Y73" s="171">
        <f t="shared" si="21"/>
        <v>0</v>
      </c>
      <c r="Z73" s="177">
        <f t="shared" si="22"/>
        <v>0</v>
      </c>
      <c r="AA73" s="178" t="str">
        <f t="shared" si="23"/>
        <v> </v>
      </c>
      <c r="AB73" s="135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</row>
    <row r="74" ht="13.2" spans="1:50">
      <c r="A74" s="234">
        <v>64</v>
      </c>
      <c r="B74" s="254"/>
      <c r="C74" s="255"/>
      <c r="D74" s="234"/>
      <c r="E74" s="234"/>
      <c r="F74" s="234"/>
      <c r="G74" s="234"/>
      <c r="H74" s="234"/>
      <c r="I74" s="234"/>
      <c r="J74" s="170">
        <f t="shared" si="6"/>
        <v>0</v>
      </c>
      <c r="K74" s="171">
        <f t="shared" si="7"/>
        <v>0</v>
      </c>
      <c r="L74" s="171" t="str">
        <f t="shared" si="8"/>
        <v> </v>
      </c>
      <c r="M74" s="171">
        <f t="shared" si="9"/>
        <v>0</v>
      </c>
      <c r="N74" s="171">
        <f t="shared" si="10"/>
        <v>0</v>
      </c>
      <c r="O74" s="171" t="str">
        <f t="shared" si="11"/>
        <v> </v>
      </c>
      <c r="P74" s="171">
        <f t="shared" si="12"/>
        <v>0</v>
      </c>
      <c r="Q74" s="171">
        <f t="shared" si="13"/>
        <v>0</v>
      </c>
      <c r="R74" s="171" t="str">
        <f t="shared" si="14"/>
        <v> </v>
      </c>
      <c r="S74" s="171">
        <f t="shared" si="15"/>
        <v>0</v>
      </c>
      <c r="T74" s="171">
        <f t="shared" si="16"/>
        <v>0</v>
      </c>
      <c r="U74" s="171" t="str">
        <f t="shared" si="17"/>
        <v> </v>
      </c>
      <c r="V74" s="171">
        <f t="shared" si="18"/>
        <v>0</v>
      </c>
      <c r="W74" s="171">
        <f t="shared" si="19"/>
        <v>0</v>
      </c>
      <c r="X74" s="171" t="str">
        <f t="shared" si="20"/>
        <v> </v>
      </c>
      <c r="Y74" s="171">
        <f t="shared" si="21"/>
        <v>0</v>
      </c>
      <c r="Z74" s="177">
        <f t="shared" si="22"/>
        <v>0</v>
      </c>
      <c r="AA74" s="178" t="str">
        <f t="shared" si="23"/>
        <v> </v>
      </c>
      <c r="AB74" s="135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</row>
    <row r="75" ht="13.2" spans="1:50">
      <c r="A75" s="234">
        <v>65</v>
      </c>
      <c r="B75" s="256"/>
      <c r="C75" s="257"/>
      <c r="D75" s="234"/>
      <c r="E75" s="234"/>
      <c r="F75" s="234"/>
      <c r="G75" s="234"/>
      <c r="H75" s="234"/>
      <c r="I75" s="234"/>
      <c r="J75" s="170">
        <f t="shared" si="6"/>
        <v>0</v>
      </c>
      <c r="K75" s="171">
        <f t="shared" si="7"/>
        <v>0</v>
      </c>
      <c r="L75" s="171" t="str">
        <f t="shared" si="8"/>
        <v> </v>
      </c>
      <c r="M75" s="171">
        <f t="shared" si="9"/>
        <v>0</v>
      </c>
      <c r="N75" s="171">
        <f t="shared" si="10"/>
        <v>0</v>
      </c>
      <c r="O75" s="171" t="str">
        <f t="shared" si="11"/>
        <v> </v>
      </c>
      <c r="P75" s="171">
        <f t="shared" si="12"/>
        <v>0</v>
      </c>
      <c r="Q75" s="171">
        <f t="shared" si="13"/>
        <v>0</v>
      </c>
      <c r="R75" s="171" t="str">
        <f t="shared" si="14"/>
        <v> </v>
      </c>
      <c r="S75" s="171">
        <f t="shared" si="15"/>
        <v>0</v>
      </c>
      <c r="T75" s="171">
        <f t="shared" si="16"/>
        <v>0</v>
      </c>
      <c r="U75" s="171" t="str">
        <f t="shared" si="17"/>
        <v> </v>
      </c>
      <c r="V75" s="171">
        <f t="shared" si="18"/>
        <v>0</v>
      </c>
      <c r="W75" s="171">
        <f t="shared" si="19"/>
        <v>0</v>
      </c>
      <c r="X75" s="171" t="str">
        <f t="shared" si="20"/>
        <v> </v>
      </c>
      <c r="Y75" s="171">
        <f t="shared" si="21"/>
        <v>0</v>
      </c>
      <c r="Z75" s="177">
        <f t="shared" si="22"/>
        <v>0</v>
      </c>
      <c r="AA75" s="178" t="str">
        <f t="shared" si="23"/>
        <v> </v>
      </c>
      <c r="AB75" s="135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</row>
    <row r="76" ht="13.2" spans="1:50">
      <c r="A76" s="234">
        <v>66</v>
      </c>
      <c r="B76" s="254"/>
      <c r="C76" s="255"/>
      <c r="D76" s="234"/>
      <c r="E76" s="234"/>
      <c r="F76" s="234"/>
      <c r="G76" s="234"/>
      <c r="H76" s="234"/>
      <c r="I76" s="234"/>
      <c r="J76" s="170">
        <f t="shared" ref="J76:J143" si="24">IF($D$8="CO1",SUM(D76),)+IF($E$8="CO1",SUM(E76),)+IF($F$8="CO1",SUM(F76),)+IF($G$8="CO1",SUM(G76),)+IF($H$8="CO1",SUM(H76),)</f>
        <v>0</v>
      </c>
      <c r="K76" s="171">
        <f t="shared" ref="K76:K143" si="25">IF($D$8="CO1",SUMIF($D76,"&gt;0",$D$10),)+IF($E$8="CO1",SUMIF($E76,"&gt;0",$E$10),)+IF($F$8="CO1",SUMIF($F76,"&gt;0",$F$10),)+IF($G$8="CO1",SUMIF($G76,"&gt;0",$G$10),)+IF($H$8="CO1",SUMIF($H76,"&gt;0",$H$10),)</f>
        <v>0</v>
      </c>
      <c r="L76" s="171" t="str">
        <f t="shared" ref="L76:L143" si="26">IF(J76=0," ",J76/K76*100)</f>
        <v> </v>
      </c>
      <c r="M76" s="171">
        <f t="shared" ref="M76:M143" si="27">IF($D$8="CO2",SUM(D76),)+IF($E$8="CO2",SUM(E76),)+IF($F$8="CO2",SUM(F76),)+IF($G$8="CO2",SUM(G76),)+IF($H$8="CO2",SUM(H76),)</f>
        <v>0</v>
      </c>
      <c r="N76" s="171">
        <f t="shared" ref="N76:N143" si="28">IF($D$8="CO2",SUMIF($D76,"&gt;0",$D$10),)+IF($E$8="CO2",SUMIF($E76,"&gt;0",$E$10),)+IF($F$8="CO2",SUMIF($F76,"&gt;0",$F$10),)+IF($G$8="CO2",SUMIF($G76,"&gt;0",$G$10),)+IF($H$8="CO2",SUMIF($H76,"&gt;0",$H$10),)</f>
        <v>0</v>
      </c>
      <c r="O76" s="171" t="str">
        <f t="shared" ref="O76:O143" si="29">IF(M76=0," ",M76/N76*100)</f>
        <v> </v>
      </c>
      <c r="P76" s="171">
        <f t="shared" ref="P76:P143" si="30">IF($D$8="CO3",SUM(D76),)+IF($E$8="CO3",SUM(E76),)+IF($F$8="CO3",SUM(F76),)+IF($G$8="CO3",SUM(G76),)+IF($H$8="CO3",SUM(H76),)</f>
        <v>0</v>
      </c>
      <c r="Q76" s="171">
        <f t="shared" ref="Q76:Q143" si="31">IF($D$8="CO3",SUMIF($D76,"&gt;0",$D$10),)+IF($E$8="CO3",SUMIF($E76,"&gt;0",$E$10),)+IF($F$8="CO3",SUMIF($F76,"&gt;0",$F$10),)+IF($G$8="CO3",SUMIF($G76,"&gt;0",$G$10),)+IF($H$8="CO3",SUMIF($H76,"&gt;0",$H$10),)</f>
        <v>0</v>
      </c>
      <c r="R76" s="171" t="str">
        <f t="shared" ref="R76:R143" si="32">IF(P76=0," ",P76/Q76*100)</f>
        <v> </v>
      </c>
      <c r="S76" s="171">
        <f t="shared" ref="S76:S143" si="33">IF($D$8="CO4",SUM(D76),)+IF($E$8="CO4",SUM(E76),)+IF($F$8="CO4",SUM(F76),)+IF($G$8="CO4",SUM(G76),)+IF($H$8="CO4",SUM(H76),)</f>
        <v>0</v>
      </c>
      <c r="T76" s="171">
        <f t="shared" ref="T76:T143" si="34">IF($D$8="CO4",SUMIF($D76,"&gt;0",$D$10),)+IF($E$8="CO4",SUMIF($E76,"&gt;0",$E$10),)+IF($F$8="CO4",SUMIF($F76,"&gt;0",$F$10),)+IF($G$8="CO4",SUMIF($G76,"&gt;0",$G$10),)+IF($H$8="CO4",SUMIF($H76,"&gt;0",$H$10),)</f>
        <v>0</v>
      </c>
      <c r="U76" s="171" t="str">
        <f t="shared" ref="U76:U143" si="35">IF(S76=0," ",S76/T76*100)</f>
        <v> </v>
      </c>
      <c r="V76" s="171">
        <f t="shared" ref="V76:V143" si="36">IF($D$8="CO5",SUM(D76),)+IF($E$8="CO5",SUM(E76),)+IF($F$8="CO5",SUM(F76),)+IF($G$8="CO5",SUM(G76),)+IF($H$8="CO5",SUM(H76),)</f>
        <v>0</v>
      </c>
      <c r="W76" s="171">
        <f t="shared" ref="W76:W143" si="37">IF($D$8="CO5",SUMIF($D76,"&gt;0",$D$10),)+IF($E$8="CO5",SUMIF($E76,"&gt;0",$E$10),)+IF($F$8="CO5",SUMIF($F76,"&gt;0",$F$10),)+IF($G$8="CO5",SUMIF($G76,"&gt;0",$G$10),)+IF($H$8="CO5",SUMIF($H76,"&gt;0",$H$10),)</f>
        <v>0</v>
      </c>
      <c r="X76" s="171" t="str">
        <f t="shared" ref="X76:X143" si="38">IF(V76=0," ",V76/W76*100)</f>
        <v> </v>
      </c>
      <c r="Y76" s="171">
        <f t="shared" ref="Y76:Y143" si="39">IF($D$8="CO6",SUM(D76),)+IF($E$8="CO6",SUM(E76),)+IF($F$8="CO6",SUM(F76),)+IF($G$8="CO6",SUM(G76),)+IF($H$8="CO6",SUM(H76),)</f>
        <v>0</v>
      </c>
      <c r="Z76" s="177">
        <f t="shared" ref="Z76:Z143" si="40">IF($D$8="CO6",SUMIF($D76,"&gt;0",$D$10),)+IF($E$8="CO6",SUMIF($E76,"&gt;0",$E$10),)+IF($F$8="CO6",SUMIF($F76,"&gt;0",$F$10),)+IF($G$8="CO6",SUMIF($G76,"&gt;0",$G$10),)+IF($H$8="CO6",SUMIF($H76,"&gt;0",$H$10),)</f>
        <v>0</v>
      </c>
      <c r="AA76" s="178" t="str">
        <f t="shared" ref="AA76:AA143" si="41">IF(Y76=0," ",Y76/Z76*100)</f>
        <v> </v>
      </c>
      <c r="AB76" s="135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</row>
    <row r="77" ht="13.2" spans="1:50">
      <c r="A77" s="234">
        <v>67</v>
      </c>
      <c r="B77" s="254"/>
      <c r="C77" s="255"/>
      <c r="D77" s="234"/>
      <c r="E77" s="234"/>
      <c r="F77" s="234"/>
      <c r="G77" s="234"/>
      <c r="H77" s="234"/>
      <c r="I77" s="234"/>
      <c r="J77" s="170">
        <f t="shared" si="24"/>
        <v>0</v>
      </c>
      <c r="K77" s="171">
        <f t="shared" si="25"/>
        <v>0</v>
      </c>
      <c r="L77" s="171" t="str">
        <f t="shared" si="26"/>
        <v> </v>
      </c>
      <c r="M77" s="171">
        <f t="shared" si="27"/>
        <v>0</v>
      </c>
      <c r="N77" s="171">
        <f t="shared" si="28"/>
        <v>0</v>
      </c>
      <c r="O77" s="171" t="str">
        <f t="shared" si="29"/>
        <v> </v>
      </c>
      <c r="P77" s="171">
        <f t="shared" si="30"/>
        <v>0</v>
      </c>
      <c r="Q77" s="171">
        <f t="shared" si="31"/>
        <v>0</v>
      </c>
      <c r="R77" s="171" t="str">
        <f t="shared" si="32"/>
        <v> </v>
      </c>
      <c r="S77" s="171">
        <f t="shared" si="33"/>
        <v>0</v>
      </c>
      <c r="T77" s="171">
        <f t="shared" si="34"/>
        <v>0</v>
      </c>
      <c r="U77" s="171" t="str">
        <f t="shared" si="35"/>
        <v> </v>
      </c>
      <c r="V77" s="171">
        <f t="shared" si="36"/>
        <v>0</v>
      </c>
      <c r="W77" s="171">
        <f t="shared" si="37"/>
        <v>0</v>
      </c>
      <c r="X77" s="171" t="str">
        <f t="shared" si="38"/>
        <v> </v>
      </c>
      <c r="Y77" s="171">
        <f t="shared" si="39"/>
        <v>0</v>
      </c>
      <c r="Z77" s="177">
        <f t="shared" si="40"/>
        <v>0</v>
      </c>
      <c r="AA77" s="178" t="str">
        <f t="shared" si="41"/>
        <v> </v>
      </c>
      <c r="AB77" s="135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</row>
    <row r="78" ht="13.2" spans="1:50">
      <c r="A78" s="234">
        <v>68</v>
      </c>
      <c r="B78" s="254"/>
      <c r="C78" s="255"/>
      <c r="D78" s="234"/>
      <c r="E78" s="234"/>
      <c r="F78" s="234"/>
      <c r="G78" s="234"/>
      <c r="H78" s="234"/>
      <c r="I78" s="234"/>
      <c r="J78" s="170">
        <f t="shared" si="24"/>
        <v>0</v>
      </c>
      <c r="K78" s="171">
        <f t="shared" si="25"/>
        <v>0</v>
      </c>
      <c r="L78" s="171" t="str">
        <f t="shared" si="26"/>
        <v> </v>
      </c>
      <c r="M78" s="171">
        <f t="shared" si="27"/>
        <v>0</v>
      </c>
      <c r="N78" s="171">
        <f t="shared" si="28"/>
        <v>0</v>
      </c>
      <c r="O78" s="171" t="str">
        <f t="shared" si="29"/>
        <v> </v>
      </c>
      <c r="P78" s="171">
        <f t="shared" si="30"/>
        <v>0</v>
      </c>
      <c r="Q78" s="171">
        <f t="shared" si="31"/>
        <v>0</v>
      </c>
      <c r="R78" s="171" t="str">
        <f t="shared" si="32"/>
        <v> </v>
      </c>
      <c r="S78" s="171">
        <f t="shared" si="33"/>
        <v>0</v>
      </c>
      <c r="T78" s="171">
        <f t="shared" si="34"/>
        <v>0</v>
      </c>
      <c r="U78" s="171" t="str">
        <f t="shared" si="35"/>
        <v> </v>
      </c>
      <c r="V78" s="171">
        <f t="shared" si="36"/>
        <v>0</v>
      </c>
      <c r="W78" s="171">
        <f t="shared" si="37"/>
        <v>0</v>
      </c>
      <c r="X78" s="171" t="str">
        <f t="shared" si="38"/>
        <v> </v>
      </c>
      <c r="Y78" s="171">
        <f t="shared" si="39"/>
        <v>0</v>
      </c>
      <c r="Z78" s="177">
        <f t="shared" si="40"/>
        <v>0</v>
      </c>
      <c r="AA78" s="178" t="str">
        <f t="shared" si="41"/>
        <v> </v>
      </c>
      <c r="AB78" s="135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</row>
    <row r="79" ht="13.2" spans="1:50">
      <c r="A79" s="234">
        <v>69</v>
      </c>
      <c r="B79" s="254"/>
      <c r="C79" s="255"/>
      <c r="D79" s="234"/>
      <c r="E79" s="234"/>
      <c r="F79" s="234"/>
      <c r="G79" s="234"/>
      <c r="H79" s="234"/>
      <c r="I79" s="234"/>
      <c r="J79" s="170">
        <f t="shared" si="24"/>
        <v>0</v>
      </c>
      <c r="K79" s="171">
        <f t="shared" si="25"/>
        <v>0</v>
      </c>
      <c r="L79" s="171" t="str">
        <f t="shared" si="26"/>
        <v> </v>
      </c>
      <c r="M79" s="171">
        <f t="shared" si="27"/>
        <v>0</v>
      </c>
      <c r="N79" s="171">
        <f t="shared" si="28"/>
        <v>0</v>
      </c>
      <c r="O79" s="171" t="str">
        <f t="shared" si="29"/>
        <v> </v>
      </c>
      <c r="P79" s="171">
        <f t="shared" si="30"/>
        <v>0</v>
      </c>
      <c r="Q79" s="171">
        <f t="shared" si="31"/>
        <v>0</v>
      </c>
      <c r="R79" s="171" t="str">
        <f t="shared" si="32"/>
        <v> </v>
      </c>
      <c r="S79" s="171">
        <f t="shared" si="33"/>
        <v>0</v>
      </c>
      <c r="T79" s="171">
        <f t="shared" si="34"/>
        <v>0</v>
      </c>
      <c r="U79" s="171" t="str">
        <f t="shared" si="35"/>
        <v> </v>
      </c>
      <c r="V79" s="171">
        <f t="shared" si="36"/>
        <v>0</v>
      </c>
      <c r="W79" s="171">
        <f t="shared" si="37"/>
        <v>0</v>
      </c>
      <c r="X79" s="171" t="str">
        <f t="shared" si="38"/>
        <v> </v>
      </c>
      <c r="Y79" s="171">
        <f t="shared" si="39"/>
        <v>0</v>
      </c>
      <c r="Z79" s="177">
        <f t="shared" si="40"/>
        <v>0</v>
      </c>
      <c r="AA79" s="178" t="str">
        <f t="shared" si="41"/>
        <v> </v>
      </c>
      <c r="AB79" s="135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</row>
    <row r="80" ht="13.2" spans="1:50">
      <c r="A80" s="234">
        <v>70</v>
      </c>
      <c r="B80" s="256"/>
      <c r="C80" s="257"/>
      <c r="D80" s="234"/>
      <c r="E80" s="234"/>
      <c r="F80" s="234"/>
      <c r="G80" s="234"/>
      <c r="H80" s="234"/>
      <c r="I80" s="234"/>
      <c r="J80" s="170">
        <f t="shared" si="24"/>
        <v>0</v>
      </c>
      <c r="K80" s="171">
        <f t="shared" si="25"/>
        <v>0</v>
      </c>
      <c r="L80" s="171" t="str">
        <f t="shared" si="26"/>
        <v> </v>
      </c>
      <c r="M80" s="171">
        <f t="shared" si="27"/>
        <v>0</v>
      </c>
      <c r="N80" s="171">
        <f t="shared" si="28"/>
        <v>0</v>
      </c>
      <c r="O80" s="171" t="str">
        <f t="shared" si="29"/>
        <v> </v>
      </c>
      <c r="P80" s="171">
        <f t="shared" si="30"/>
        <v>0</v>
      </c>
      <c r="Q80" s="171">
        <f t="shared" si="31"/>
        <v>0</v>
      </c>
      <c r="R80" s="171" t="str">
        <f t="shared" si="32"/>
        <v> </v>
      </c>
      <c r="S80" s="171">
        <f t="shared" si="33"/>
        <v>0</v>
      </c>
      <c r="T80" s="171">
        <f t="shared" si="34"/>
        <v>0</v>
      </c>
      <c r="U80" s="171" t="str">
        <f t="shared" si="35"/>
        <v> </v>
      </c>
      <c r="V80" s="171">
        <f t="shared" si="36"/>
        <v>0</v>
      </c>
      <c r="W80" s="171">
        <f t="shared" si="37"/>
        <v>0</v>
      </c>
      <c r="X80" s="171" t="str">
        <f t="shared" si="38"/>
        <v> </v>
      </c>
      <c r="Y80" s="171">
        <f t="shared" si="39"/>
        <v>0</v>
      </c>
      <c r="Z80" s="177">
        <f t="shared" si="40"/>
        <v>0</v>
      </c>
      <c r="AA80" s="178" t="str">
        <f t="shared" si="41"/>
        <v> </v>
      </c>
      <c r="AB80" s="135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</row>
    <row r="81" ht="13.2" spans="1:50">
      <c r="A81" s="234">
        <v>71</v>
      </c>
      <c r="B81" s="254"/>
      <c r="C81" s="255"/>
      <c r="D81" s="234"/>
      <c r="E81" s="234"/>
      <c r="F81" s="234"/>
      <c r="G81" s="234"/>
      <c r="H81" s="234"/>
      <c r="I81" s="234"/>
      <c r="J81" s="170">
        <f t="shared" si="24"/>
        <v>0</v>
      </c>
      <c r="K81" s="171">
        <f t="shared" si="25"/>
        <v>0</v>
      </c>
      <c r="L81" s="171" t="str">
        <f t="shared" si="26"/>
        <v> </v>
      </c>
      <c r="M81" s="171">
        <f t="shared" si="27"/>
        <v>0</v>
      </c>
      <c r="N81" s="171">
        <f t="shared" si="28"/>
        <v>0</v>
      </c>
      <c r="O81" s="171" t="str">
        <f t="shared" si="29"/>
        <v> </v>
      </c>
      <c r="P81" s="171">
        <f t="shared" si="30"/>
        <v>0</v>
      </c>
      <c r="Q81" s="171">
        <f t="shared" si="31"/>
        <v>0</v>
      </c>
      <c r="R81" s="171" t="str">
        <f t="shared" si="32"/>
        <v> </v>
      </c>
      <c r="S81" s="171">
        <f t="shared" si="33"/>
        <v>0</v>
      </c>
      <c r="T81" s="171">
        <f t="shared" si="34"/>
        <v>0</v>
      </c>
      <c r="U81" s="171" t="str">
        <f t="shared" si="35"/>
        <v> </v>
      </c>
      <c r="V81" s="171">
        <f t="shared" si="36"/>
        <v>0</v>
      </c>
      <c r="W81" s="171">
        <f t="shared" si="37"/>
        <v>0</v>
      </c>
      <c r="X81" s="171" t="str">
        <f t="shared" si="38"/>
        <v> </v>
      </c>
      <c r="Y81" s="171">
        <f t="shared" si="39"/>
        <v>0</v>
      </c>
      <c r="Z81" s="177">
        <f t="shared" si="40"/>
        <v>0</v>
      </c>
      <c r="AA81" s="178" t="str">
        <f t="shared" si="41"/>
        <v> </v>
      </c>
      <c r="AB81" s="135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</row>
    <row r="82" ht="13.2" spans="1:50">
      <c r="A82" s="234">
        <v>72</v>
      </c>
      <c r="B82" s="254"/>
      <c r="C82" s="255"/>
      <c r="D82" s="234"/>
      <c r="E82" s="234"/>
      <c r="F82" s="234"/>
      <c r="G82" s="234"/>
      <c r="H82" s="234"/>
      <c r="I82" s="234"/>
      <c r="J82" s="170">
        <f t="shared" si="24"/>
        <v>0</v>
      </c>
      <c r="K82" s="171">
        <f t="shared" si="25"/>
        <v>0</v>
      </c>
      <c r="L82" s="171" t="str">
        <f t="shared" si="26"/>
        <v> </v>
      </c>
      <c r="M82" s="171">
        <f t="shared" si="27"/>
        <v>0</v>
      </c>
      <c r="N82" s="171">
        <f t="shared" si="28"/>
        <v>0</v>
      </c>
      <c r="O82" s="171" t="str">
        <f t="shared" si="29"/>
        <v> </v>
      </c>
      <c r="P82" s="171">
        <f t="shared" si="30"/>
        <v>0</v>
      </c>
      <c r="Q82" s="171">
        <f t="shared" si="31"/>
        <v>0</v>
      </c>
      <c r="R82" s="171" t="str">
        <f t="shared" si="32"/>
        <v> </v>
      </c>
      <c r="S82" s="171">
        <f t="shared" si="33"/>
        <v>0</v>
      </c>
      <c r="T82" s="171">
        <f t="shared" si="34"/>
        <v>0</v>
      </c>
      <c r="U82" s="171" t="str">
        <f t="shared" si="35"/>
        <v> </v>
      </c>
      <c r="V82" s="171">
        <f t="shared" si="36"/>
        <v>0</v>
      </c>
      <c r="W82" s="171">
        <f t="shared" si="37"/>
        <v>0</v>
      </c>
      <c r="X82" s="171" t="str">
        <f t="shared" si="38"/>
        <v> </v>
      </c>
      <c r="Y82" s="171">
        <f t="shared" si="39"/>
        <v>0</v>
      </c>
      <c r="Z82" s="177">
        <f t="shared" si="40"/>
        <v>0</v>
      </c>
      <c r="AA82" s="178" t="str">
        <f t="shared" si="41"/>
        <v> </v>
      </c>
      <c r="AB82" s="135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</row>
    <row r="83" ht="13.2" spans="1:50">
      <c r="A83" s="234">
        <v>73</v>
      </c>
      <c r="B83" s="254"/>
      <c r="C83" s="255"/>
      <c r="D83" s="234"/>
      <c r="E83" s="234"/>
      <c r="F83" s="234"/>
      <c r="G83" s="234"/>
      <c r="H83" s="234"/>
      <c r="I83" s="234"/>
      <c r="J83" s="170">
        <f t="shared" si="24"/>
        <v>0</v>
      </c>
      <c r="K83" s="171">
        <f t="shared" si="25"/>
        <v>0</v>
      </c>
      <c r="L83" s="171" t="str">
        <f t="shared" si="26"/>
        <v> </v>
      </c>
      <c r="M83" s="171">
        <f t="shared" si="27"/>
        <v>0</v>
      </c>
      <c r="N83" s="171">
        <f t="shared" si="28"/>
        <v>0</v>
      </c>
      <c r="O83" s="171" t="str">
        <f t="shared" si="29"/>
        <v> </v>
      </c>
      <c r="P83" s="171">
        <f t="shared" si="30"/>
        <v>0</v>
      </c>
      <c r="Q83" s="171">
        <f t="shared" si="31"/>
        <v>0</v>
      </c>
      <c r="R83" s="171" t="str">
        <f t="shared" si="32"/>
        <v> </v>
      </c>
      <c r="S83" s="171">
        <f t="shared" si="33"/>
        <v>0</v>
      </c>
      <c r="T83" s="171">
        <f t="shared" si="34"/>
        <v>0</v>
      </c>
      <c r="U83" s="171" t="str">
        <f t="shared" si="35"/>
        <v> </v>
      </c>
      <c r="V83" s="171">
        <f t="shared" si="36"/>
        <v>0</v>
      </c>
      <c r="W83" s="171">
        <f t="shared" si="37"/>
        <v>0</v>
      </c>
      <c r="X83" s="171" t="str">
        <f t="shared" si="38"/>
        <v> </v>
      </c>
      <c r="Y83" s="171">
        <f t="shared" si="39"/>
        <v>0</v>
      </c>
      <c r="Z83" s="177">
        <f t="shared" si="40"/>
        <v>0</v>
      </c>
      <c r="AA83" s="178" t="str">
        <f t="shared" si="41"/>
        <v> </v>
      </c>
      <c r="AB83" s="135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</row>
    <row r="84" ht="13.2" spans="1:50">
      <c r="A84" s="234">
        <v>74</v>
      </c>
      <c r="B84" s="254"/>
      <c r="C84" s="255"/>
      <c r="D84" s="234"/>
      <c r="E84" s="234"/>
      <c r="F84" s="234"/>
      <c r="G84" s="234"/>
      <c r="H84" s="234"/>
      <c r="I84" s="234"/>
      <c r="J84" s="170">
        <f t="shared" si="24"/>
        <v>0</v>
      </c>
      <c r="K84" s="171">
        <f t="shared" si="25"/>
        <v>0</v>
      </c>
      <c r="L84" s="171" t="str">
        <f t="shared" si="26"/>
        <v> </v>
      </c>
      <c r="M84" s="171">
        <f t="shared" si="27"/>
        <v>0</v>
      </c>
      <c r="N84" s="171">
        <f t="shared" si="28"/>
        <v>0</v>
      </c>
      <c r="O84" s="171" t="str">
        <f t="shared" si="29"/>
        <v> </v>
      </c>
      <c r="P84" s="171">
        <f t="shared" si="30"/>
        <v>0</v>
      </c>
      <c r="Q84" s="171">
        <f t="shared" si="31"/>
        <v>0</v>
      </c>
      <c r="R84" s="171" t="str">
        <f t="shared" si="32"/>
        <v> </v>
      </c>
      <c r="S84" s="171">
        <f t="shared" si="33"/>
        <v>0</v>
      </c>
      <c r="T84" s="171">
        <f t="shared" si="34"/>
        <v>0</v>
      </c>
      <c r="U84" s="171" t="str">
        <f t="shared" si="35"/>
        <v> </v>
      </c>
      <c r="V84" s="171">
        <f t="shared" si="36"/>
        <v>0</v>
      </c>
      <c r="W84" s="171">
        <f t="shared" si="37"/>
        <v>0</v>
      </c>
      <c r="X84" s="171" t="str">
        <f t="shared" si="38"/>
        <v> </v>
      </c>
      <c r="Y84" s="171">
        <f t="shared" si="39"/>
        <v>0</v>
      </c>
      <c r="Z84" s="177">
        <f t="shared" si="40"/>
        <v>0</v>
      </c>
      <c r="AA84" s="178" t="str">
        <f t="shared" si="41"/>
        <v> </v>
      </c>
      <c r="AB84" s="135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</row>
    <row r="85" ht="13.2" spans="1:50">
      <c r="A85" s="234">
        <v>75</v>
      </c>
      <c r="B85" s="254"/>
      <c r="C85" s="255"/>
      <c r="D85" s="234"/>
      <c r="E85" s="234"/>
      <c r="F85" s="234"/>
      <c r="G85" s="234"/>
      <c r="H85" s="234"/>
      <c r="I85" s="234"/>
      <c r="J85" s="170">
        <f t="shared" si="24"/>
        <v>0</v>
      </c>
      <c r="K85" s="171">
        <f t="shared" si="25"/>
        <v>0</v>
      </c>
      <c r="L85" s="171" t="str">
        <f t="shared" si="26"/>
        <v> </v>
      </c>
      <c r="M85" s="171">
        <f t="shared" si="27"/>
        <v>0</v>
      </c>
      <c r="N85" s="171">
        <f t="shared" si="28"/>
        <v>0</v>
      </c>
      <c r="O85" s="171" t="str">
        <f t="shared" si="29"/>
        <v> </v>
      </c>
      <c r="P85" s="171">
        <f t="shared" si="30"/>
        <v>0</v>
      </c>
      <c r="Q85" s="171">
        <f t="shared" si="31"/>
        <v>0</v>
      </c>
      <c r="R85" s="171" t="str">
        <f t="shared" si="32"/>
        <v> </v>
      </c>
      <c r="S85" s="171">
        <f t="shared" si="33"/>
        <v>0</v>
      </c>
      <c r="T85" s="171">
        <f t="shared" si="34"/>
        <v>0</v>
      </c>
      <c r="U85" s="171" t="str">
        <f t="shared" si="35"/>
        <v> </v>
      </c>
      <c r="V85" s="171">
        <f t="shared" si="36"/>
        <v>0</v>
      </c>
      <c r="W85" s="171">
        <f t="shared" si="37"/>
        <v>0</v>
      </c>
      <c r="X85" s="171" t="str">
        <f t="shared" si="38"/>
        <v> </v>
      </c>
      <c r="Y85" s="171">
        <f t="shared" si="39"/>
        <v>0</v>
      </c>
      <c r="Z85" s="177">
        <f t="shared" si="40"/>
        <v>0</v>
      </c>
      <c r="AA85" s="178" t="str">
        <f t="shared" si="41"/>
        <v> </v>
      </c>
      <c r="AB85" s="135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</row>
    <row r="86" ht="13.2" spans="1:50">
      <c r="A86" s="234">
        <v>76</v>
      </c>
      <c r="B86" s="254"/>
      <c r="C86" s="255"/>
      <c r="D86" s="234"/>
      <c r="E86" s="234"/>
      <c r="F86" s="234"/>
      <c r="G86" s="234"/>
      <c r="H86" s="234"/>
      <c r="I86" s="234"/>
      <c r="J86" s="170">
        <f t="shared" si="24"/>
        <v>0</v>
      </c>
      <c r="K86" s="171">
        <f t="shared" si="25"/>
        <v>0</v>
      </c>
      <c r="L86" s="171" t="str">
        <f t="shared" si="26"/>
        <v> </v>
      </c>
      <c r="M86" s="171">
        <f t="shared" si="27"/>
        <v>0</v>
      </c>
      <c r="N86" s="171">
        <f t="shared" si="28"/>
        <v>0</v>
      </c>
      <c r="O86" s="171" t="str">
        <f t="shared" si="29"/>
        <v> </v>
      </c>
      <c r="P86" s="171">
        <f t="shared" si="30"/>
        <v>0</v>
      </c>
      <c r="Q86" s="171">
        <f t="shared" si="31"/>
        <v>0</v>
      </c>
      <c r="R86" s="171" t="str">
        <f t="shared" si="32"/>
        <v> </v>
      </c>
      <c r="S86" s="171">
        <f t="shared" si="33"/>
        <v>0</v>
      </c>
      <c r="T86" s="171">
        <f t="shared" si="34"/>
        <v>0</v>
      </c>
      <c r="U86" s="171" t="str">
        <f t="shared" si="35"/>
        <v> </v>
      </c>
      <c r="V86" s="171">
        <f t="shared" si="36"/>
        <v>0</v>
      </c>
      <c r="W86" s="171">
        <f t="shared" si="37"/>
        <v>0</v>
      </c>
      <c r="X86" s="171" t="str">
        <f t="shared" si="38"/>
        <v> </v>
      </c>
      <c r="Y86" s="171">
        <f t="shared" si="39"/>
        <v>0</v>
      </c>
      <c r="Z86" s="177">
        <f t="shared" si="40"/>
        <v>0</v>
      </c>
      <c r="AA86" s="178" t="str">
        <f t="shared" si="41"/>
        <v> </v>
      </c>
      <c r="AB86" s="135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</row>
    <row r="87" ht="13.2" spans="1:50">
      <c r="A87" s="234">
        <v>77</v>
      </c>
      <c r="B87" s="256"/>
      <c r="C87" s="257"/>
      <c r="D87" s="234"/>
      <c r="E87" s="234"/>
      <c r="F87" s="234"/>
      <c r="G87" s="234"/>
      <c r="H87" s="234"/>
      <c r="I87" s="234"/>
      <c r="J87" s="170">
        <f t="shared" si="24"/>
        <v>0</v>
      </c>
      <c r="K87" s="171">
        <f t="shared" si="25"/>
        <v>0</v>
      </c>
      <c r="L87" s="171" t="str">
        <f t="shared" si="26"/>
        <v> </v>
      </c>
      <c r="M87" s="171">
        <f t="shared" si="27"/>
        <v>0</v>
      </c>
      <c r="N87" s="171">
        <f t="shared" si="28"/>
        <v>0</v>
      </c>
      <c r="O87" s="171" t="str">
        <f t="shared" si="29"/>
        <v> </v>
      </c>
      <c r="P87" s="171">
        <f t="shared" si="30"/>
        <v>0</v>
      </c>
      <c r="Q87" s="171">
        <f t="shared" si="31"/>
        <v>0</v>
      </c>
      <c r="R87" s="171" t="str">
        <f t="shared" si="32"/>
        <v> </v>
      </c>
      <c r="S87" s="171">
        <f t="shared" si="33"/>
        <v>0</v>
      </c>
      <c r="T87" s="171">
        <f t="shared" si="34"/>
        <v>0</v>
      </c>
      <c r="U87" s="171" t="str">
        <f t="shared" si="35"/>
        <v> </v>
      </c>
      <c r="V87" s="171">
        <f t="shared" si="36"/>
        <v>0</v>
      </c>
      <c r="W87" s="171">
        <f t="shared" si="37"/>
        <v>0</v>
      </c>
      <c r="X87" s="171" t="str">
        <f t="shared" si="38"/>
        <v> </v>
      </c>
      <c r="Y87" s="171">
        <f t="shared" si="39"/>
        <v>0</v>
      </c>
      <c r="Z87" s="177">
        <f t="shared" si="40"/>
        <v>0</v>
      </c>
      <c r="AA87" s="178" t="str">
        <f t="shared" si="41"/>
        <v> </v>
      </c>
      <c r="AB87" s="135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</row>
    <row r="88" ht="13.2" spans="1:50">
      <c r="A88" s="234">
        <v>78</v>
      </c>
      <c r="B88" s="254"/>
      <c r="C88" s="255"/>
      <c r="D88" s="234"/>
      <c r="E88" s="234"/>
      <c r="F88" s="234"/>
      <c r="G88" s="234"/>
      <c r="H88" s="234"/>
      <c r="I88" s="234"/>
      <c r="J88" s="170">
        <f t="shared" si="24"/>
        <v>0</v>
      </c>
      <c r="K88" s="171">
        <f t="shared" si="25"/>
        <v>0</v>
      </c>
      <c r="L88" s="171" t="str">
        <f t="shared" si="26"/>
        <v> </v>
      </c>
      <c r="M88" s="171">
        <f t="shared" si="27"/>
        <v>0</v>
      </c>
      <c r="N88" s="171">
        <f t="shared" si="28"/>
        <v>0</v>
      </c>
      <c r="O88" s="171" t="str">
        <f t="shared" si="29"/>
        <v> </v>
      </c>
      <c r="P88" s="171">
        <f t="shared" si="30"/>
        <v>0</v>
      </c>
      <c r="Q88" s="171">
        <f t="shared" si="31"/>
        <v>0</v>
      </c>
      <c r="R88" s="171" t="str">
        <f t="shared" si="32"/>
        <v> </v>
      </c>
      <c r="S88" s="171">
        <f t="shared" si="33"/>
        <v>0</v>
      </c>
      <c r="T88" s="171">
        <f t="shared" si="34"/>
        <v>0</v>
      </c>
      <c r="U88" s="171" t="str">
        <f t="shared" si="35"/>
        <v> </v>
      </c>
      <c r="V88" s="171">
        <f t="shared" si="36"/>
        <v>0</v>
      </c>
      <c r="W88" s="171">
        <f t="shared" si="37"/>
        <v>0</v>
      </c>
      <c r="X88" s="171" t="str">
        <f t="shared" si="38"/>
        <v> </v>
      </c>
      <c r="Y88" s="171">
        <f t="shared" si="39"/>
        <v>0</v>
      </c>
      <c r="Z88" s="177">
        <f t="shared" si="40"/>
        <v>0</v>
      </c>
      <c r="AA88" s="178" t="str">
        <f t="shared" si="41"/>
        <v> </v>
      </c>
      <c r="AB88" s="135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</row>
    <row r="89" ht="13.2" spans="1:50">
      <c r="A89" s="234">
        <v>79</v>
      </c>
      <c r="B89" s="254"/>
      <c r="C89" s="255"/>
      <c r="D89" s="234"/>
      <c r="E89" s="234"/>
      <c r="F89" s="234"/>
      <c r="G89" s="234"/>
      <c r="H89" s="234"/>
      <c r="I89" s="234"/>
      <c r="J89" s="170">
        <f t="shared" si="24"/>
        <v>0</v>
      </c>
      <c r="K89" s="171">
        <f t="shared" si="25"/>
        <v>0</v>
      </c>
      <c r="L89" s="171" t="str">
        <f t="shared" si="26"/>
        <v> </v>
      </c>
      <c r="M89" s="171">
        <f t="shared" si="27"/>
        <v>0</v>
      </c>
      <c r="N89" s="171">
        <f t="shared" si="28"/>
        <v>0</v>
      </c>
      <c r="O89" s="171" t="str">
        <f t="shared" si="29"/>
        <v> </v>
      </c>
      <c r="P89" s="171">
        <f t="shared" si="30"/>
        <v>0</v>
      </c>
      <c r="Q89" s="171">
        <f t="shared" si="31"/>
        <v>0</v>
      </c>
      <c r="R89" s="171" t="str">
        <f t="shared" si="32"/>
        <v> </v>
      </c>
      <c r="S89" s="171">
        <f t="shared" si="33"/>
        <v>0</v>
      </c>
      <c r="T89" s="171">
        <f t="shared" si="34"/>
        <v>0</v>
      </c>
      <c r="U89" s="171" t="str">
        <f t="shared" si="35"/>
        <v> </v>
      </c>
      <c r="V89" s="171">
        <f t="shared" si="36"/>
        <v>0</v>
      </c>
      <c r="W89" s="171">
        <f t="shared" si="37"/>
        <v>0</v>
      </c>
      <c r="X89" s="171" t="str">
        <f t="shared" si="38"/>
        <v> </v>
      </c>
      <c r="Y89" s="171">
        <f t="shared" si="39"/>
        <v>0</v>
      </c>
      <c r="Z89" s="177">
        <f t="shared" si="40"/>
        <v>0</v>
      </c>
      <c r="AA89" s="178" t="str">
        <f t="shared" si="41"/>
        <v> </v>
      </c>
      <c r="AB89" s="135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</row>
    <row r="90" ht="13.2" spans="1:50">
      <c r="A90" s="234">
        <v>80</v>
      </c>
      <c r="B90" s="254"/>
      <c r="C90" s="255"/>
      <c r="D90" s="234"/>
      <c r="E90" s="234"/>
      <c r="F90" s="234"/>
      <c r="G90" s="234"/>
      <c r="H90" s="234"/>
      <c r="I90" s="234"/>
      <c r="J90" s="170">
        <f t="shared" si="24"/>
        <v>0</v>
      </c>
      <c r="K90" s="171">
        <f t="shared" si="25"/>
        <v>0</v>
      </c>
      <c r="L90" s="171" t="str">
        <f t="shared" si="26"/>
        <v> </v>
      </c>
      <c r="M90" s="171">
        <f t="shared" si="27"/>
        <v>0</v>
      </c>
      <c r="N90" s="171">
        <f t="shared" si="28"/>
        <v>0</v>
      </c>
      <c r="O90" s="171" t="str">
        <f t="shared" si="29"/>
        <v> </v>
      </c>
      <c r="P90" s="171">
        <f t="shared" si="30"/>
        <v>0</v>
      </c>
      <c r="Q90" s="171">
        <f t="shared" si="31"/>
        <v>0</v>
      </c>
      <c r="R90" s="171" t="str">
        <f t="shared" si="32"/>
        <v> </v>
      </c>
      <c r="S90" s="171">
        <f t="shared" si="33"/>
        <v>0</v>
      </c>
      <c r="T90" s="171">
        <f t="shared" si="34"/>
        <v>0</v>
      </c>
      <c r="U90" s="171" t="str">
        <f t="shared" si="35"/>
        <v> </v>
      </c>
      <c r="V90" s="171">
        <f t="shared" si="36"/>
        <v>0</v>
      </c>
      <c r="W90" s="171">
        <f t="shared" si="37"/>
        <v>0</v>
      </c>
      <c r="X90" s="171" t="str">
        <f t="shared" si="38"/>
        <v> </v>
      </c>
      <c r="Y90" s="171">
        <f t="shared" si="39"/>
        <v>0</v>
      </c>
      <c r="Z90" s="177">
        <f t="shared" si="40"/>
        <v>0</v>
      </c>
      <c r="AA90" s="178" t="str">
        <f t="shared" si="41"/>
        <v> </v>
      </c>
      <c r="AB90" s="135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</row>
    <row r="91" ht="13.2" spans="1:50">
      <c r="A91" s="234">
        <v>81</v>
      </c>
      <c r="B91" s="254"/>
      <c r="C91" s="255"/>
      <c r="D91" s="234"/>
      <c r="E91" s="234"/>
      <c r="F91" s="234"/>
      <c r="G91" s="234"/>
      <c r="H91" s="234"/>
      <c r="I91" s="234"/>
      <c r="J91" s="170">
        <f t="shared" si="24"/>
        <v>0</v>
      </c>
      <c r="K91" s="171">
        <f t="shared" si="25"/>
        <v>0</v>
      </c>
      <c r="L91" s="171" t="str">
        <f t="shared" si="26"/>
        <v> </v>
      </c>
      <c r="M91" s="171">
        <f t="shared" si="27"/>
        <v>0</v>
      </c>
      <c r="N91" s="171">
        <f t="shared" si="28"/>
        <v>0</v>
      </c>
      <c r="O91" s="171" t="str">
        <f t="shared" si="29"/>
        <v> </v>
      </c>
      <c r="P91" s="171">
        <f t="shared" si="30"/>
        <v>0</v>
      </c>
      <c r="Q91" s="171">
        <f t="shared" si="31"/>
        <v>0</v>
      </c>
      <c r="R91" s="171" t="str">
        <f t="shared" si="32"/>
        <v> </v>
      </c>
      <c r="S91" s="171">
        <f t="shared" si="33"/>
        <v>0</v>
      </c>
      <c r="T91" s="171">
        <f t="shared" si="34"/>
        <v>0</v>
      </c>
      <c r="U91" s="171" t="str">
        <f t="shared" si="35"/>
        <v> </v>
      </c>
      <c r="V91" s="171">
        <f t="shared" si="36"/>
        <v>0</v>
      </c>
      <c r="W91" s="171">
        <f t="shared" si="37"/>
        <v>0</v>
      </c>
      <c r="X91" s="171" t="str">
        <f t="shared" si="38"/>
        <v> </v>
      </c>
      <c r="Y91" s="171">
        <f t="shared" si="39"/>
        <v>0</v>
      </c>
      <c r="Z91" s="177">
        <f t="shared" si="40"/>
        <v>0</v>
      </c>
      <c r="AA91" s="178" t="str">
        <f t="shared" si="41"/>
        <v> </v>
      </c>
      <c r="AB91" s="135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</row>
    <row r="92" ht="13.2" spans="1:50">
      <c r="A92" s="234">
        <v>82</v>
      </c>
      <c r="B92" s="254"/>
      <c r="C92" s="255"/>
      <c r="D92" s="234"/>
      <c r="E92" s="234"/>
      <c r="F92" s="234"/>
      <c r="G92" s="234"/>
      <c r="H92" s="234"/>
      <c r="I92" s="234"/>
      <c r="J92" s="170">
        <f t="shared" si="24"/>
        <v>0</v>
      </c>
      <c r="K92" s="171">
        <f t="shared" si="25"/>
        <v>0</v>
      </c>
      <c r="L92" s="171" t="str">
        <f t="shared" si="26"/>
        <v> </v>
      </c>
      <c r="M92" s="171">
        <f t="shared" si="27"/>
        <v>0</v>
      </c>
      <c r="N92" s="171">
        <f t="shared" si="28"/>
        <v>0</v>
      </c>
      <c r="O92" s="171" t="str">
        <f t="shared" si="29"/>
        <v> </v>
      </c>
      <c r="P92" s="171">
        <f t="shared" si="30"/>
        <v>0</v>
      </c>
      <c r="Q92" s="171">
        <f t="shared" si="31"/>
        <v>0</v>
      </c>
      <c r="R92" s="171" t="str">
        <f t="shared" si="32"/>
        <v> </v>
      </c>
      <c r="S92" s="171">
        <f t="shared" si="33"/>
        <v>0</v>
      </c>
      <c r="T92" s="171">
        <f t="shared" si="34"/>
        <v>0</v>
      </c>
      <c r="U92" s="171" t="str">
        <f t="shared" si="35"/>
        <v> </v>
      </c>
      <c r="V92" s="171">
        <f t="shared" si="36"/>
        <v>0</v>
      </c>
      <c r="W92" s="171">
        <f t="shared" si="37"/>
        <v>0</v>
      </c>
      <c r="X92" s="171" t="str">
        <f t="shared" si="38"/>
        <v> </v>
      </c>
      <c r="Y92" s="171">
        <f t="shared" si="39"/>
        <v>0</v>
      </c>
      <c r="Z92" s="177">
        <f t="shared" si="40"/>
        <v>0</v>
      </c>
      <c r="AA92" s="178" t="str">
        <f t="shared" si="41"/>
        <v> </v>
      </c>
      <c r="AB92" s="135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</row>
    <row r="93" ht="13.2" spans="1:50">
      <c r="A93" s="234">
        <v>83</v>
      </c>
      <c r="B93" s="254"/>
      <c r="C93" s="255"/>
      <c r="D93" s="234"/>
      <c r="E93" s="234"/>
      <c r="F93" s="234"/>
      <c r="G93" s="234"/>
      <c r="H93" s="234"/>
      <c r="I93" s="234"/>
      <c r="J93" s="170">
        <f t="shared" si="24"/>
        <v>0</v>
      </c>
      <c r="K93" s="171">
        <f t="shared" si="25"/>
        <v>0</v>
      </c>
      <c r="L93" s="171" t="str">
        <f t="shared" si="26"/>
        <v> </v>
      </c>
      <c r="M93" s="171">
        <f t="shared" si="27"/>
        <v>0</v>
      </c>
      <c r="N93" s="171">
        <f t="shared" si="28"/>
        <v>0</v>
      </c>
      <c r="O93" s="171" t="str">
        <f t="shared" si="29"/>
        <v> </v>
      </c>
      <c r="P93" s="171">
        <f t="shared" si="30"/>
        <v>0</v>
      </c>
      <c r="Q93" s="171">
        <f t="shared" si="31"/>
        <v>0</v>
      </c>
      <c r="R93" s="171" t="str">
        <f t="shared" si="32"/>
        <v> </v>
      </c>
      <c r="S93" s="171">
        <f t="shared" si="33"/>
        <v>0</v>
      </c>
      <c r="T93" s="171">
        <f t="shared" si="34"/>
        <v>0</v>
      </c>
      <c r="U93" s="171" t="str">
        <f t="shared" si="35"/>
        <v> </v>
      </c>
      <c r="V93" s="171">
        <f t="shared" si="36"/>
        <v>0</v>
      </c>
      <c r="W93" s="171">
        <f t="shared" si="37"/>
        <v>0</v>
      </c>
      <c r="X93" s="171" t="str">
        <f t="shared" si="38"/>
        <v> </v>
      </c>
      <c r="Y93" s="171">
        <f t="shared" si="39"/>
        <v>0</v>
      </c>
      <c r="Z93" s="177">
        <f t="shared" si="40"/>
        <v>0</v>
      </c>
      <c r="AA93" s="178" t="str">
        <f t="shared" si="41"/>
        <v> </v>
      </c>
      <c r="AB93" s="135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</row>
    <row r="94" ht="13.2" spans="1:50">
      <c r="A94" s="234">
        <v>84</v>
      </c>
      <c r="B94" s="256"/>
      <c r="C94" s="257"/>
      <c r="D94" s="234"/>
      <c r="E94" s="234"/>
      <c r="F94" s="234"/>
      <c r="G94" s="234"/>
      <c r="H94" s="234"/>
      <c r="I94" s="234"/>
      <c r="J94" s="170">
        <f t="shared" si="24"/>
        <v>0</v>
      </c>
      <c r="K94" s="171">
        <f t="shared" si="25"/>
        <v>0</v>
      </c>
      <c r="L94" s="171" t="str">
        <f t="shared" si="26"/>
        <v> </v>
      </c>
      <c r="M94" s="171">
        <f t="shared" si="27"/>
        <v>0</v>
      </c>
      <c r="N94" s="171">
        <f t="shared" si="28"/>
        <v>0</v>
      </c>
      <c r="O94" s="171" t="str">
        <f t="shared" si="29"/>
        <v> </v>
      </c>
      <c r="P94" s="171">
        <f t="shared" si="30"/>
        <v>0</v>
      </c>
      <c r="Q94" s="171">
        <f t="shared" si="31"/>
        <v>0</v>
      </c>
      <c r="R94" s="171" t="str">
        <f t="shared" si="32"/>
        <v> </v>
      </c>
      <c r="S94" s="171">
        <f t="shared" si="33"/>
        <v>0</v>
      </c>
      <c r="T94" s="171">
        <f t="shared" si="34"/>
        <v>0</v>
      </c>
      <c r="U94" s="171" t="str">
        <f t="shared" si="35"/>
        <v> </v>
      </c>
      <c r="V94" s="171">
        <f t="shared" si="36"/>
        <v>0</v>
      </c>
      <c r="W94" s="171">
        <f t="shared" si="37"/>
        <v>0</v>
      </c>
      <c r="X94" s="171" t="str">
        <f t="shared" si="38"/>
        <v> </v>
      </c>
      <c r="Y94" s="171">
        <f t="shared" si="39"/>
        <v>0</v>
      </c>
      <c r="Z94" s="177">
        <f t="shared" si="40"/>
        <v>0</v>
      </c>
      <c r="AA94" s="178" t="str">
        <f t="shared" si="41"/>
        <v> </v>
      </c>
      <c r="AB94" s="135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</row>
    <row r="95" ht="13.2" spans="1:50">
      <c r="A95" s="234">
        <v>85</v>
      </c>
      <c r="B95" s="254"/>
      <c r="C95" s="255"/>
      <c r="D95" s="234"/>
      <c r="E95" s="234"/>
      <c r="F95" s="234"/>
      <c r="G95" s="234"/>
      <c r="H95" s="234"/>
      <c r="I95" s="234"/>
      <c r="J95" s="170">
        <f t="shared" si="24"/>
        <v>0</v>
      </c>
      <c r="K95" s="171">
        <f t="shared" si="25"/>
        <v>0</v>
      </c>
      <c r="L95" s="171" t="str">
        <f t="shared" si="26"/>
        <v> </v>
      </c>
      <c r="M95" s="171">
        <f t="shared" si="27"/>
        <v>0</v>
      </c>
      <c r="N95" s="171">
        <f t="shared" si="28"/>
        <v>0</v>
      </c>
      <c r="O95" s="171" t="str">
        <f t="shared" si="29"/>
        <v> </v>
      </c>
      <c r="P95" s="171">
        <f t="shared" si="30"/>
        <v>0</v>
      </c>
      <c r="Q95" s="171">
        <f t="shared" si="31"/>
        <v>0</v>
      </c>
      <c r="R95" s="171" t="str">
        <f t="shared" si="32"/>
        <v> </v>
      </c>
      <c r="S95" s="171">
        <f t="shared" si="33"/>
        <v>0</v>
      </c>
      <c r="T95" s="171">
        <f t="shared" si="34"/>
        <v>0</v>
      </c>
      <c r="U95" s="171" t="str">
        <f t="shared" si="35"/>
        <v> </v>
      </c>
      <c r="V95" s="171">
        <f t="shared" si="36"/>
        <v>0</v>
      </c>
      <c r="W95" s="171">
        <f t="shared" si="37"/>
        <v>0</v>
      </c>
      <c r="X95" s="171" t="str">
        <f t="shared" si="38"/>
        <v> </v>
      </c>
      <c r="Y95" s="171">
        <f t="shared" si="39"/>
        <v>0</v>
      </c>
      <c r="Z95" s="177">
        <f t="shared" si="40"/>
        <v>0</v>
      </c>
      <c r="AA95" s="178" t="str">
        <f t="shared" si="41"/>
        <v> </v>
      </c>
      <c r="AB95" s="135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</row>
    <row r="96" ht="13.2" spans="1:50">
      <c r="A96" s="234">
        <v>86</v>
      </c>
      <c r="B96" s="254"/>
      <c r="C96" s="255"/>
      <c r="D96" s="234"/>
      <c r="E96" s="234"/>
      <c r="F96" s="234"/>
      <c r="G96" s="234"/>
      <c r="H96" s="234"/>
      <c r="I96" s="234"/>
      <c r="J96" s="170">
        <f t="shared" si="24"/>
        <v>0</v>
      </c>
      <c r="K96" s="171">
        <f t="shared" si="25"/>
        <v>0</v>
      </c>
      <c r="L96" s="171" t="str">
        <f t="shared" si="26"/>
        <v> </v>
      </c>
      <c r="M96" s="171">
        <f t="shared" si="27"/>
        <v>0</v>
      </c>
      <c r="N96" s="171">
        <f t="shared" si="28"/>
        <v>0</v>
      </c>
      <c r="O96" s="171" t="str">
        <f t="shared" si="29"/>
        <v> </v>
      </c>
      <c r="P96" s="171">
        <f t="shared" si="30"/>
        <v>0</v>
      </c>
      <c r="Q96" s="171">
        <f t="shared" si="31"/>
        <v>0</v>
      </c>
      <c r="R96" s="171" t="str">
        <f t="shared" si="32"/>
        <v> </v>
      </c>
      <c r="S96" s="171">
        <f t="shared" si="33"/>
        <v>0</v>
      </c>
      <c r="T96" s="171">
        <f t="shared" si="34"/>
        <v>0</v>
      </c>
      <c r="U96" s="171" t="str">
        <f t="shared" si="35"/>
        <v> </v>
      </c>
      <c r="V96" s="171">
        <f t="shared" si="36"/>
        <v>0</v>
      </c>
      <c r="W96" s="171">
        <f t="shared" si="37"/>
        <v>0</v>
      </c>
      <c r="X96" s="171" t="str">
        <f t="shared" si="38"/>
        <v> </v>
      </c>
      <c r="Y96" s="171">
        <f t="shared" si="39"/>
        <v>0</v>
      </c>
      <c r="Z96" s="177">
        <f t="shared" si="40"/>
        <v>0</v>
      </c>
      <c r="AA96" s="178" t="str">
        <f t="shared" si="41"/>
        <v> </v>
      </c>
      <c r="AB96" s="135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</row>
    <row r="97" ht="13.2" spans="1:50">
      <c r="A97" s="234">
        <v>87</v>
      </c>
      <c r="B97" s="254"/>
      <c r="C97" s="255"/>
      <c r="D97" s="234"/>
      <c r="E97" s="234"/>
      <c r="F97" s="234"/>
      <c r="G97" s="234"/>
      <c r="H97" s="234"/>
      <c r="I97" s="234"/>
      <c r="J97" s="170">
        <f t="shared" si="24"/>
        <v>0</v>
      </c>
      <c r="K97" s="171">
        <f t="shared" si="25"/>
        <v>0</v>
      </c>
      <c r="L97" s="171" t="str">
        <f t="shared" si="26"/>
        <v> </v>
      </c>
      <c r="M97" s="171">
        <f t="shared" si="27"/>
        <v>0</v>
      </c>
      <c r="N97" s="171">
        <f t="shared" si="28"/>
        <v>0</v>
      </c>
      <c r="O97" s="171" t="str">
        <f t="shared" si="29"/>
        <v> </v>
      </c>
      <c r="P97" s="171">
        <f t="shared" si="30"/>
        <v>0</v>
      </c>
      <c r="Q97" s="171">
        <f t="shared" si="31"/>
        <v>0</v>
      </c>
      <c r="R97" s="171" t="str">
        <f t="shared" si="32"/>
        <v> </v>
      </c>
      <c r="S97" s="171">
        <f t="shared" si="33"/>
        <v>0</v>
      </c>
      <c r="T97" s="171">
        <f t="shared" si="34"/>
        <v>0</v>
      </c>
      <c r="U97" s="171" t="str">
        <f t="shared" si="35"/>
        <v> </v>
      </c>
      <c r="V97" s="171">
        <f t="shared" si="36"/>
        <v>0</v>
      </c>
      <c r="W97" s="171">
        <f t="shared" si="37"/>
        <v>0</v>
      </c>
      <c r="X97" s="171" t="str">
        <f t="shared" si="38"/>
        <v> </v>
      </c>
      <c r="Y97" s="171">
        <f t="shared" si="39"/>
        <v>0</v>
      </c>
      <c r="Z97" s="177">
        <f t="shared" si="40"/>
        <v>0</v>
      </c>
      <c r="AA97" s="178" t="str">
        <f t="shared" si="41"/>
        <v> </v>
      </c>
      <c r="AB97" s="135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</row>
    <row r="98" ht="13.2" spans="1:50">
      <c r="A98" s="234">
        <v>88</v>
      </c>
      <c r="B98" s="254"/>
      <c r="C98" s="255"/>
      <c r="D98" s="234"/>
      <c r="E98" s="234"/>
      <c r="F98" s="234"/>
      <c r="G98" s="234"/>
      <c r="H98" s="234"/>
      <c r="I98" s="234"/>
      <c r="J98" s="170">
        <f t="shared" si="24"/>
        <v>0</v>
      </c>
      <c r="K98" s="171">
        <f t="shared" si="25"/>
        <v>0</v>
      </c>
      <c r="L98" s="171" t="str">
        <f t="shared" si="26"/>
        <v> </v>
      </c>
      <c r="M98" s="171">
        <f t="shared" si="27"/>
        <v>0</v>
      </c>
      <c r="N98" s="171">
        <f t="shared" si="28"/>
        <v>0</v>
      </c>
      <c r="O98" s="171" t="str">
        <f t="shared" si="29"/>
        <v> </v>
      </c>
      <c r="P98" s="171">
        <f t="shared" si="30"/>
        <v>0</v>
      </c>
      <c r="Q98" s="171">
        <f t="shared" si="31"/>
        <v>0</v>
      </c>
      <c r="R98" s="171" t="str">
        <f t="shared" si="32"/>
        <v> </v>
      </c>
      <c r="S98" s="171">
        <f t="shared" si="33"/>
        <v>0</v>
      </c>
      <c r="T98" s="171">
        <f t="shared" si="34"/>
        <v>0</v>
      </c>
      <c r="U98" s="171" t="str">
        <f t="shared" si="35"/>
        <v> </v>
      </c>
      <c r="V98" s="171">
        <f t="shared" si="36"/>
        <v>0</v>
      </c>
      <c r="W98" s="171">
        <f t="shared" si="37"/>
        <v>0</v>
      </c>
      <c r="X98" s="171" t="str">
        <f t="shared" si="38"/>
        <v> </v>
      </c>
      <c r="Y98" s="171">
        <f t="shared" si="39"/>
        <v>0</v>
      </c>
      <c r="Z98" s="177">
        <f t="shared" si="40"/>
        <v>0</v>
      </c>
      <c r="AA98" s="178" t="str">
        <f t="shared" si="41"/>
        <v> </v>
      </c>
      <c r="AB98" s="135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</row>
    <row r="99" ht="13.2" spans="1:50">
      <c r="A99" s="234">
        <v>89</v>
      </c>
      <c r="B99" s="254"/>
      <c r="C99" s="255"/>
      <c r="D99" s="234"/>
      <c r="E99" s="234"/>
      <c r="F99" s="234"/>
      <c r="G99" s="234"/>
      <c r="H99" s="234"/>
      <c r="I99" s="234"/>
      <c r="J99" s="170">
        <f t="shared" si="24"/>
        <v>0</v>
      </c>
      <c r="K99" s="171">
        <f t="shared" si="25"/>
        <v>0</v>
      </c>
      <c r="L99" s="171" t="str">
        <f t="shared" si="26"/>
        <v> </v>
      </c>
      <c r="M99" s="171">
        <f t="shared" si="27"/>
        <v>0</v>
      </c>
      <c r="N99" s="171">
        <f t="shared" si="28"/>
        <v>0</v>
      </c>
      <c r="O99" s="171" t="str">
        <f t="shared" si="29"/>
        <v> </v>
      </c>
      <c r="P99" s="171">
        <f t="shared" si="30"/>
        <v>0</v>
      </c>
      <c r="Q99" s="171">
        <f t="shared" si="31"/>
        <v>0</v>
      </c>
      <c r="R99" s="171" t="str">
        <f t="shared" si="32"/>
        <v> </v>
      </c>
      <c r="S99" s="171">
        <f t="shared" si="33"/>
        <v>0</v>
      </c>
      <c r="T99" s="171">
        <f t="shared" si="34"/>
        <v>0</v>
      </c>
      <c r="U99" s="171" t="str">
        <f t="shared" si="35"/>
        <v> </v>
      </c>
      <c r="V99" s="171">
        <f t="shared" si="36"/>
        <v>0</v>
      </c>
      <c r="W99" s="171">
        <f t="shared" si="37"/>
        <v>0</v>
      </c>
      <c r="X99" s="171" t="str">
        <f t="shared" si="38"/>
        <v> </v>
      </c>
      <c r="Y99" s="171">
        <f t="shared" si="39"/>
        <v>0</v>
      </c>
      <c r="Z99" s="177">
        <f t="shared" si="40"/>
        <v>0</v>
      </c>
      <c r="AA99" s="178" t="str">
        <f t="shared" si="41"/>
        <v> </v>
      </c>
      <c r="AB99" s="135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</row>
    <row r="100" ht="13.2" spans="1:50">
      <c r="A100" s="234">
        <v>90</v>
      </c>
      <c r="B100" s="254"/>
      <c r="C100" s="255"/>
      <c r="D100" s="234"/>
      <c r="E100" s="234"/>
      <c r="F100" s="234"/>
      <c r="G100" s="234"/>
      <c r="H100" s="234"/>
      <c r="I100" s="234"/>
      <c r="J100" s="170">
        <f t="shared" si="24"/>
        <v>0</v>
      </c>
      <c r="K100" s="171">
        <f t="shared" si="25"/>
        <v>0</v>
      </c>
      <c r="L100" s="171" t="str">
        <f t="shared" si="26"/>
        <v> </v>
      </c>
      <c r="M100" s="171">
        <f t="shared" si="27"/>
        <v>0</v>
      </c>
      <c r="N100" s="171">
        <f t="shared" si="28"/>
        <v>0</v>
      </c>
      <c r="O100" s="171" t="str">
        <f t="shared" si="29"/>
        <v> </v>
      </c>
      <c r="P100" s="171">
        <f t="shared" si="30"/>
        <v>0</v>
      </c>
      <c r="Q100" s="171">
        <f t="shared" si="31"/>
        <v>0</v>
      </c>
      <c r="R100" s="171" t="str">
        <f t="shared" si="32"/>
        <v> </v>
      </c>
      <c r="S100" s="171">
        <f t="shared" si="33"/>
        <v>0</v>
      </c>
      <c r="T100" s="171">
        <f t="shared" si="34"/>
        <v>0</v>
      </c>
      <c r="U100" s="171" t="str">
        <f t="shared" si="35"/>
        <v> </v>
      </c>
      <c r="V100" s="171">
        <f t="shared" si="36"/>
        <v>0</v>
      </c>
      <c r="W100" s="171">
        <f t="shared" si="37"/>
        <v>0</v>
      </c>
      <c r="X100" s="171" t="str">
        <f t="shared" si="38"/>
        <v> </v>
      </c>
      <c r="Y100" s="171">
        <f t="shared" si="39"/>
        <v>0</v>
      </c>
      <c r="Z100" s="177">
        <f t="shared" si="40"/>
        <v>0</v>
      </c>
      <c r="AA100" s="178" t="str">
        <f t="shared" si="41"/>
        <v> </v>
      </c>
      <c r="AB100" s="135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</row>
    <row r="101" ht="13.2" spans="1:50">
      <c r="A101" s="234">
        <v>91</v>
      </c>
      <c r="B101" s="254"/>
      <c r="C101" s="255"/>
      <c r="D101" s="234"/>
      <c r="E101" s="234"/>
      <c r="F101" s="234"/>
      <c r="G101" s="234"/>
      <c r="H101" s="234"/>
      <c r="I101" s="234"/>
      <c r="J101" s="170">
        <f t="shared" si="24"/>
        <v>0</v>
      </c>
      <c r="K101" s="171">
        <f t="shared" si="25"/>
        <v>0</v>
      </c>
      <c r="L101" s="171" t="str">
        <f t="shared" si="26"/>
        <v> </v>
      </c>
      <c r="M101" s="171">
        <f t="shared" si="27"/>
        <v>0</v>
      </c>
      <c r="N101" s="171">
        <f t="shared" si="28"/>
        <v>0</v>
      </c>
      <c r="O101" s="171" t="str">
        <f t="shared" si="29"/>
        <v> </v>
      </c>
      <c r="P101" s="171">
        <f t="shared" si="30"/>
        <v>0</v>
      </c>
      <c r="Q101" s="171">
        <f t="shared" si="31"/>
        <v>0</v>
      </c>
      <c r="R101" s="171" t="str">
        <f t="shared" si="32"/>
        <v> </v>
      </c>
      <c r="S101" s="171">
        <f t="shared" si="33"/>
        <v>0</v>
      </c>
      <c r="T101" s="171">
        <f t="shared" si="34"/>
        <v>0</v>
      </c>
      <c r="U101" s="171" t="str">
        <f t="shared" si="35"/>
        <v> </v>
      </c>
      <c r="V101" s="171">
        <f t="shared" si="36"/>
        <v>0</v>
      </c>
      <c r="W101" s="171">
        <f t="shared" si="37"/>
        <v>0</v>
      </c>
      <c r="X101" s="171" t="str">
        <f t="shared" si="38"/>
        <v> </v>
      </c>
      <c r="Y101" s="171">
        <f t="shared" si="39"/>
        <v>0</v>
      </c>
      <c r="Z101" s="177">
        <f t="shared" si="40"/>
        <v>0</v>
      </c>
      <c r="AA101" s="178" t="str">
        <f t="shared" si="41"/>
        <v> </v>
      </c>
      <c r="AB101" s="135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</row>
    <row r="102" ht="13.2" spans="1:50">
      <c r="A102" s="234">
        <v>92</v>
      </c>
      <c r="B102" s="254"/>
      <c r="C102" s="255"/>
      <c r="D102" s="234"/>
      <c r="E102" s="234"/>
      <c r="F102" s="234"/>
      <c r="G102" s="234"/>
      <c r="H102" s="234"/>
      <c r="I102" s="234"/>
      <c r="J102" s="170">
        <f t="shared" si="24"/>
        <v>0</v>
      </c>
      <c r="K102" s="171">
        <f t="shared" si="25"/>
        <v>0</v>
      </c>
      <c r="L102" s="171" t="str">
        <f t="shared" si="26"/>
        <v> </v>
      </c>
      <c r="M102" s="171">
        <f t="shared" si="27"/>
        <v>0</v>
      </c>
      <c r="N102" s="171">
        <f t="shared" si="28"/>
        <v>0</v>
      </c>
      <c r="O102" s="171" t="str">
        <f t="shared" si="29"/>
        <v> </v>
      </c>
      <c r="P102" s="171">
        <f t="shared" si="30"/>
        <v>0</v>
      </c>
      <c r="Q102" s="171">
        <f t="shared" si="31"/>
        <v>0</v>
      </c>
      <c r="R102" s="171" t="str">
        <f t="shared" si="32"/>
        <v> </v>
      </c>
      <c r="S102" s="171">
        <f t="shared" si="33"/>
        <v>0</v>
      </c>
      <c r="T102" s="171">
        <f t="shared" si="34"/>
        <v>0</v>
      </c>
      <c r="U102" s="171" t="str">
        <f t="shared" si="35"/>
        <v> </v>
      </c>
      <c r="V102" s="171">
        <f t="shared" si="36"/>
        <v>0</v>
      </c>
      <c r="W102" s="171">
        <f t="shared" si="37"/>
        <v>0</v>
      </c>
      <c r="X102" s="171" t="str">
        <f t="shared" si="38"/>
        <v> </v>
      </c>
      <c r="Y102" s="171">
        <f t="shared" si="39"/>
        <v>0</v>
      </c>
      <c r="Z102" s="177">
        <f t="shared" si="40"/>
        <v>0</v>
      </c>
      <c r="AA102" s="178" t="str">
        <f t="shared" si="41"/>
        <v> </v>
      </c>
      <c r="AB102" s="135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</row>
    <row r="103" ht="15.6" spans="1:50">
      <c r="A103" s="234">
        <v>93</v>
      </c>
      <c r="B103" s="259"/>
      <c r="C103" s="260"/>
      <c r="D103" s="234"/>
      <c r="E103" s="234"/>
      <c r="F103" s="234"/>
      <c r="G103" s="234"/>
      <c r="H103" s="234"/>
      <c r="I103" s="234"/>
      <c r="J103" s="170">
        <f t="shared" si="24"/>
        <v>0</v>
      </c>
      <c r="K103" s="171">
        <f t="shared" si="25"/>
        <v>0</v>
      </c>
      <c r="L103" s="171" t="str">
        <f t="shared" si="26"/>
        <v> </v>
      </c>
      <c r="M103" s="171">
        <f t="shared" si="27"/>
        <v>0</v>
      </c>
      <c r="N103" s="171">
        <f t="shared" si="28"/>
        <v>0</v>
      </c>
      <c r="O103" s="171" t="str">
        <f t="shared" si="29"/>
        <v> </v>
      </c>
      <c r="P103" s="171">
        <f t="shared" si="30"/>
        <v>0</v>
      </c>
      <c r="Q103" s="171">
        <f t="shared" si="31"/>
        <v>0</v>
      </c>
      <c r="R103" s="171" t="str">
        <f t="shared" si="32"/>
        <v> </v>
      </c>
      <c r="S103" s="171">
        <f t="shared" si="33"/>
        <v>0</v>
      </c>
      <c r="T103" s="171">
        <f t="shared" si="34"/>
        <v>0</v>
      </c>
      <c r="U103" s="171" t="str">
        <f t="shared" si="35"/>
        <v> </v>
      </c>
      <c r="V103" s="171">
        <f t="shared" si="36"/>
        <v>0</v>
      </c>
      <c r="W103" s="171">
        <f t="shared" si="37"/>
        <v>0</v>
      </c>
      <c r="X103" s="171" t="str">
        <f t="shared" si="38"/>
        <v> </v>
      </c>
      <c r="Y103" s="171">
        <f t="shared" si="39"/>
        <v>0</v>
      </c>
      <c r="Z103" s="177">
        <f t="shared" si="40"/>
        <v>0</v>
      </c>
      <c r="AA103" s="178" t="str">
        <f t="shared" si="41"/>
        <v> </v>
      </c>
      <c r="AB103" s="135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</row>
    <row r="104" s="131" customFormat="1" ht="15.6" spans="1:50">
      <c r="A104" s="234">
        <v>94</v>
      </c>
      <c r="B104" s="259"/>
      <c r="C104" s="260"/>
      <c r="D104" s="234"/>
      <c r="E104" s="234"/>
      <c r="F104" s="234"/>
      <c r="G104" s="234"/>
      <c r="H104" s="234"/>
      <c r="I104" s="234"/>
      <c r="J104" s="170">
        <f t="shared" si="24"/>
        <v>0</v>
      </c>
      <c r="K104" s="171">
        <f t="shared" si="25"/>
        <v>0</v>
      </c>
      <c r="L104" s="171" t="str">
        <f t="shared" si="26"/>
        <v> </v>
      </c>
      <c r="M104" s="171">
        <f t="shared" si="27"/>
        <v>0</v>
      </c>
      <c r="N104" s="171">
        <f t="shared" si="28"/>
        <v>0</v>
      </c>
      <c r="O104" s="171" t="str">
        <f t="shared" si="29"/>
        <v> </v>
      </c>
      <c r="P104" s="171">
        <f t="shared" si="30"/>
        <v>0</v>
      </c>
      <c r="Q104" s="171">
        <f t="shared" si="31"/>
        <v>0</v>
      </c>
      <c r="R104" s="171" t="str">
        <f t="shared" si="32"/>
        <v> </v>
      </c>
      <c r="S104" s="171">
        <f t="shared" si="33"/>
        <v>0</v>
      </c>
      <c r="T104" s="171">
        <f t="shared" si="34"/>
        <v>0</v>
      </c>
      <c r="U104" s="171" t="str">
        <f t="shared" si="35"/>
        <v> </v>
      </c>
      <c r="V104" s="171">
        <f t="shared" si="36"/>
        <v>0</v>
      </c>
      <c r="W104" s="171">
        <f t="shared" si="37"/>
        <v>0</v>
      </c>
      <c r="X104" s="171" t="str">
        <f t="shared" si="38"/>
        <v> </v>
      </c>
      <c r="Y104" s="171">
        <f t="shared" si="39"/>
        <v>0</v>
      </c>
      <c r="Z104" s="177">
        <f t="shared" si="40"/>
        <v>0</v>
      </c>
      <c r="AA104" s="178"/>
      <c r="AB104" s="135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</row>
    <row r="105" s="131" customFormat="1" ht="15.6" spans="1:50">
      <c r="A105" s="234">
        <v>95</v>
      </c>
      <c r="B105" s="259"/>
      <c r="C105" s="260"/>
      <c r="D105" s="234"/>
      <c r="E105" s="234"/>
      <c r="F105" s="234"/>
      <c r="G105" s="234"/>
      <c r="H105" s="234"/>
      <c r="I105" s="234"/>
      <c r="J105" s="170">
        <f t="shared" si="24"/>
        <v>0</v>
      </c>
      <c r="K105" s="171">
        <f t="shared" si="25"/>
        <v>0</v>
      </c>
      <c r="L105" s="171" t="str">
        <f t="shared" si="26"/>
        <v> </v>
      </c>
      <c r="M105" s="171">
        <f t="shared" si="27"/>
        <v>0</v>
      </c>
      <c r="N105" s="171">
        <f t="shared" si="28"/>
        <v>0</v>
      </c>
      <c r="O105" s="171" t="str">
        <f t="shared" si="29"/>
        <v> </v>
      </c>
      <c r="P105" s="171">
        <f t="shared" si="30"/>
        <v>0</v>
      </c>
      <c r="Q105" s="171">
        <f t="shared" si="31"/>
        <v>0</v>
      </c>
      <c r="R105" s="171" t="str">
        <f t="shared" si="32"/>
        <v> </v>
      </c>
      <c r="S105" s="171">
        <f t="shared" si="33"/>
        <v>0</v>
      </c>
      <c r="T105" s="171">
        <f t="shared" si="34"/>
        <v>0</v>
      </c>
      <c r="U105" s="171" t="str">
        <f t="shared" si="35"/>
        <v> </v>
      </c>
      <c r="V105" s="171">
        <f t="shared" si="36"/>
        <v>0</v>
      </c>
      <c r="W105" s="171">
        <f t="shared" si="37"/>
        <v>0</v>
      </c>
      <c r="X105" s="171" t="str">
        <f t="shared" si="38"/>
        <v> </v>
      </c>
      <c r="Y105" s="171">
        <f t="shared" si="39"/>
        <v>0</v>
      </c>
      <c r="Z105" s="177">
        <f t="shared" si="40"/>
        <v>0</v>
      </c>
      <c r="AA105" s="178"/>
      <c r="AB105" s="135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</row>
    <row r="106" s="131" customFormat="1" ht="15.6" spans="1:50">
      <c r="A106" s="234">
        <v>96</v>
      </c>
      <c r="B106" s="259"/>
      <c r="C106" s="260"/>
      <c r="D106" s="234"/>
      <c r="E106" s="234"/>
      <c r="F106" s="234"/>
      <c r="G106" s="234"/>
      <c r="H106" s="234"/>
      <c r="I106" s="234"/>
      <c r="J106" s="170">
        <f t="shared" si="24"/>
        <v>0</v>
      </c>
      <c r="K106" s="171">
        <f t="shared" si="25"/>
        <v>0</v>
      </c>
      <c r="L106" s="171" t="str">
        <f t="shared" si="26"/>
        <v> </v>
      </c>
      <c r="M106" s="171">
        <f t="shared" si="27"/>
        <v>0</v>
      </c>
      <c r="N106" s="171">
        <f t="shared" si="28"/>
        <v>0</v>
      </c>
      <c r="O106" s="171" t="str">
        <f t="shared" si="29"/>
        <v> </v>
      </c>
      <c r="P106" s="171">
        <f t="shared" si="30"/>
        <v>0</v>
      </c>
      <c r="Q106" s="171">
        <f t="shared" si="31"/>
        <v>0</v>
      </c>
      <c r="R106" s="171" t="str">
        <f t="shared" si="32"/>
        <v> </v>
      </c>
      <c r="S106" s="171">
        <f t="shared" si="33"/>
        <v>0</v>
      </c>
      <c r="T106" s="171">
        <f t="shared" si="34"/>
        <v>0</v>
      </c>
      <c r="U106" s="171" t="str">
        <f t="shared" si="35"/>
        <v> </v>
      </c>
      <c r="V106" s="171">
        <f t="shared" si="36"/>
        <v>0</v>
      </c>
      <c r="W106" s="171">
        <f t="shared" si="37"/>
        <v>0</v>
      </c>
      <c r="X106" s="171" t="str">
        <f t="shared" si="38"/>
        <v> </v>
      </c>
      <c r="Y106" s="171">
        <f t="shared" si="39"/>
        <v>0</v>
      </c>
      <c r="Z106" s="177">
        <f t="shared" si="40"/>
        <v>0</v>
      </c>
      <c r="AA106" s="178"/>
      <c r="AB106" s="135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</row>
    <row r="107" s="131" customFormat="1" ht="15.6" spans="1:50">
      <c r="A107" s="234">
        <v>97</v>
      </c>
      <c r="B107" s="259"/>
      <c r="C107" s="260"/>
      <c r="D107" s="234"/>
      <c r="E107" s="234"/>
      <c r="F107" s="234"/>
      <c r="G107" s="234"/>
      <c r="H107" s="234"/>
      <c r="I107" s="234"/>
      <c r="J107" s="170">
        <f t="shared" si="24"/>
        <v>0</v>
      </c>
      <c r="K107" s="171">
        <f t="shared" si="25"/>
        <v>0</v>
      </c>
      <c r="L107" s="171" t="str">
        <f t="shared" si="26"/>
        <v> </v>
      </c>
      <c r="M107" s="171">
        <f t="shared" si="27"/>
        <v>0</v>
      </c>
      <c r="N107" s="171">
        <f t="shared" si="28"/>
        <v>0</v>
      </c>
      <c r="O107" s="171" t="str">
        <f t="shared" si="29"/>
        <v> </v>
      </c>
      <c r="P107" s="171">
        <f t="shared" si="30"/>
        <v>0</v>
      </c>
      <c r="Q107" s="171">
        <f t="shared" si="31"/>
        <v>0</v>
      </c>
      <c r="R107" s="171" t="str">
        <f t="shared" si="32"/>
        <v> </v>
      </c>
      <c r="S107" s="171">
        <f t="shared" si="33"/>
        <v>0</v>
      </c>
      <c r="T107" s="171">
        <f t="shared" si="34"/>
        <v>0</v>
      </c>
      <c r="U107" s="171" t="str">
        <f t="shared" si="35"/>
        <v> </v>
      </c>
      <c r="V107" s="171">
        <f t="shared" si="36"/>
        <v>0</v>
      </c>
      <c r="W107" s="171">
        <f t="shared" si="37"/>
        <v>0</v>
      </c>
      <c r="X107" s="171" t="str">
        <f t="shared" si="38"/>
        <v> </v>
      </c>
      <c r="Y107" s="171">
        <f t="shared" si="39"/>
        <v>0</v>
      </c>
      <c r="Z107" s="177">
        <f t="shared" si="40"/>
        <v>0</v>
      </c>
      <c r="AA107" s="178"/>
      <c r="AB107" s="135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</row>
    <row r="108" s="131" customFormat="1" ht="15.6" spans="1:50">
      <c r="A108" s="234">
        <v>98</v>
      </c>
      <c r="B108" s="259"/>
      <c r="C108" s="260"/>
      <c r="D108" s="234"/>
      <c r="E108" s="234"/>
      <c r="F108" s="234"/>
      <c r="G108" s="234"/>
      <c r="H108" s="234"/>
      <c r="I108" s="234"/>
      <c r="J108" s="170">
        <f t="shared" si="24"/>
        <v>0</v>
      </c>
      <c r="K108" s="171">
        <f t="shared" si="25"/>
        <v>0</v>
      </c>
      <c r="L108" s="171" t="str">
        <f t="shared" si="26"/>
        <v> </v>
      </c>
      <c r="M108" s="171">
        <f t="shared" si="27"/>
        <v>0</v>
      </c>
      <c r="N108" s="171">
        <f t="shared" si="28"/>
        <v>0</v>
      </c>
      <c r="O108" s="171" t="str">
        <f t="shared" si="29"/>
        <v> </v>
      </c>
      <c r="P108" s="171">
        <f t="shared" si="30"/>
        <v>0</v>
      </c>
      <c r="Q108" s="171">
        <f t="shared" si="31"/>
        <v>0</v>
      </c>
      <c r="R108" s="171" t="str">
        <f t="shared" si="32"/>
        <v> </v>
      </c>
      <c r="S108" s="171">
        <f t="shared" si="33"/>
        <v>0</v>
      </c>
      <c r="T108" s="171">
        <f t="shared" si="34"/>
        <v>0</v>
      </c>
      <c r="U108" s="171" t="str">
        <f t="shared" si="35"/>
        <v> </v>
      </c>
      <c r="V108" s="171">
        <f t="shared" si="36"/>
        <v>0</v>
      </c>
      <c r="W108" s="171">
        <f t="shared" si="37"/>
        <v>0</v>
      </c>
      <c r="X108" s="171" t="str">
        <f t="shared" si="38"/>
        <v> </v>
      </c>
      <c r="Y108" s="171">
        <f t="shared" si="39"/>
        <v>0</v>
      </c>
      <c r="Z108" s="177">
        <f t="shared" si="40"/>
        <v>0</v>
      </c>
      <c r="AA108" s="178"/>
      <c r="AB108" s="135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</row>
    <row r="109" s="131" customFormat="1" ht="15.6" spans="1:50">
      <c r="A109" s="234">
        <v>99</v>
      </c>
      <c r="B109" s="259"/>
      <c r="C109" s="260"/>
      <c r="D109" s="234"/>
      <c r="E109" s="234"/>
      <c r="F109" s="234"/>
      <c r="G109" s="234"/>
      <c r="H109" s="234"/>
      <c r="I109" s="234"/>
      <c r="J109" s="170">
        <f t="shared" si="24"/>
        <v>0</v>
      </c>
      <c r="K109" s="171">
        <f t="shared" si="25"/>
        <v>0</v>
      </c>
      <c r="L109" s="171" t="str">
        <f t="shared" si="26"/>
        <v> </v>
      </c>
      <c r="M109" s="171">
        <f t="shared" si="27"/>
        <v>0</v>
      </c>
      <c r="N109" s="171">
        <f t="shared" si="28"/>
        <v>0</v>
      </c>
      <c r="O109" s="171" t="str">
        <f t="shared" si="29"/>
        <v> </v>
      </c>
      <c r="P109" s="171">
        <f t="shared" si="30"/>
        <v>0</v>
      </c>
      <c r="Q109" s="171">
        <f t="shared" si="31"/>
        <v>0</v>
      </c>
      <c r="R109" s="171" t="str">
        <f t="shared" si="32"/>
        <v> </v>
      </c>
      <c r="S109" s="171">
        <f t="shared" si="33"/>
        <v>0</v>
      </c>
      <c r="T109" s="171">
        <f t="shared" si="34"/>
        <v>0</v>
      </c>
      <c r="U109" s="171" t="str">
        <f t="shared" si="35"/>
        <v> </v>
      </c>
      <c r="V109" s="171">
        <f t="shared" si="36"/>
        <v>0</v>
      </c>
      <c r="W109" s="171">
        <f t="shared" si="37"/>
        <v>0</v>
      </c>
      <c r="X109" s="171" t="str">
        <f t="shared" si="38"/>
        <v> </v>
      </c>
      <c r="Y109" s="171">
        <f t="shared" si="39"/>
        <v>0</v>
      </c>
      <c r="Z109" s="177">
        <f t="shared" si="40"/>
        <v>0</v>
      </c>
      <c r="AA109" s="178"/>
      <c r="AB109" s="135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</row>
    <row r="110" s="131" customFormat="1" ht="15.6" spans="1:50">
      <c r="A110" s="234">
        <v>100</v>
      </c>
      <c r="B110" s="259"/>
      <c r="C110" s="260"/>
      <c r="D110" s="234"/>
      <c r="E110" s="234"/>
      <c r="F110" s="234"/>
      <c r="G110" s="234"/>
      <c r="H110" s="234"/>
      <c r="I110" s="234"/>
      <c r="J110" s="170">
        <f t="shared" si="24"/>
        <v>0</v>
      </c>
      <c r="K110" s="171">
        <f t="shared" si="25"/>
        <v>0</v>
      </c>
      <c r="L110" s="171" t="str">
        <f t="shared" si="26"/>
        <v> </v>
      </c>
      <c r="M110" s="171">
        <f t="shared" si="27"/>
        <v>0</v>
      </c>
      <c r="N110" s="171">
        <f t="shared" si="28"/>
        <v>0</v>
      </c>
      <c r="O110" s="171" t="str">
        <f t="shared" si="29"/>
        <v> </v>
      </c>
      <c r="P110" s="171">
        <f t="shared" si="30"/>
        <v>0</v>
      </c>
      <c r="Q110" s="171">
        <f t="shared" si="31"/>
        <v>0</v>
      </c>
      <c r="R110" s="171" t="str">
        <f t="shared" si="32"/>
        <v> </v>
      </c>
      <c r="S110" s="171">
        <f t="shared" si="33"/>
        <v>0</v>
      </c>
      <c r="T110" s="171">
        <f t="shared" si="34"/>
        <v>0</v>
      </c>
      <c r="U110" s="171" t="str">
        <f t="shared" si="35"/>
        <v> </v>
      </c>
      <c r="V110" s="171">
        <f t="shared" si="36"/>
        <v>0</v>
      </c>
      <c r="W110" s="171">
        <f t="shared" si="37"/>
        <v>0</v>
      </c>
      <c r="X110" s="171" t="str">
        <f t="shared" si="38"/>
        <v> </v>
      </c>
      <c r="Y110" s="171">
        <f t="shared" si="39"/>
        <v>0</v>
      </c>
      <c r="Z110" s="177">
        <f t="shared" si="40"/>
        <v>0</v>
      </c>
      <c r="AA110" s="178"/>
      <c r="AB110" s="135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</row>
    <row r="111" s="131" customFormat="1" ht="15.6" spans="1:50">
      <c r="A111" s="234">
        <v>101</v>
      </c>
      <c r="B111" s="259"/>
      <c r="C111" s="260"/>
      <c r="D111" s="234"/>
      <c r="E111" s="234"/>
      <c r="F111" s="234"/>
      <c r="G111" s="234"/>
      <c r="H111" s="234"/>
      <c r="I111" s="234"/>
      <c r="J111" s="170">
        <f t="shared" si="24"/>
        <v>0</v>
      </c>
      <c r="K111" s="171">
        <f t="shared" si="25"/>
        <v>0</v>
      </c>
      <c r="L111" s="171" t="str">
        <f t="shared" si="26"/>
        <v> </v>
      </c>
      <c r="M111" s="171">
        <f t="shared" si="27"/>
        <v>0</v>
      </c>
      <c r="N111" s="171">
        <f t="shared" si="28"/>
        <v>0</v>
      </c>
      <c r="O111" s="171" t="str">
        <f t="shared" si="29"/>
        <v> </v>
      </c>
      <c r="P111" s="171">
        <f t="shared" si="30"/>
        <v>0</v>
      </c>
      <c r="Q111" s="171">
        <f t="shared" si="31"/>
        <v>0</v>
      </c>
      <c r="R111" s="171" t="str">
        <f t="shared" si="32"/>
        <v> </v>
      </c>
      <c r="S111" s="171">
        <f t="shared" si="33"/>
        <v>0</v>
      </c>
      <c r="T111" s="171">
        <f t="shared" si="34"/>
        <v>0</v>
      </c>
      <c r="U111" s="171" t="str">
        <f t="shared" si="35"/>
        <v> </v>
      </c>
      <c r="V111" s="171">
        <f t="shared" si="36"/>
        <v>0</v>
      </c>
      <c r="W111" s="171">
        <f t="shared" si="37"/>
        <v>0</v>
      </c>
      <c r="X111" s="171" t="str">
        <f t="shared" si="38"/>
        <v> </v>
      </c>
      <c r="Y111" s="171">
        <f t="shared" si="39"/>
        <v>0</v>
      </c>
      <c r="Z111" s="177">
        <f t="shared" si="40"/>
        <v>0</v>
      </c>
      <c r="AA111" s="178"/>
      <c r="AB111" s="135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</row>
    <row r="112" s="131" customFormat="1" ht="15.6" spans="1:50">
      <c r="A112" s="234">
        <v>102</v>
      </c>
      <c r="B112" s="259"/>
      <c r="C112" s="260"/>
      <c r="D112" s="234"/>
      <c r="E112" s="234"/>
      <c r="F112" s="234"/>
      <c r="G112" s="234"/>
      <c r="H112" s="234"/>
      <c r="I112" s="234"/>
      <c r="J112" s="170">
        <f t="shared" si="24"/>
        <v>0</v>
      </c>
      <c r="K112" s="171">
        <f t="shared" si="25"/>
        <v>0</v>
      </c>
      <c r="L112" s="171" t="str">
        <f t="shared" si="26"/>
        <v> </v>
      </c>
      <c r="M112" s="171">
        <f t="shared" si="27"/>
        <v>0</v>
      </c>
      <c r="N112" s="171">
        <f t="shared" si="28"/>
        <v>0</v>
      </c>
      <c r="O112" s="171" t="str">
        <f t="shared" si="29"/>
        <v> </v>
      </c>
      <c r="P112" s="171">
        <f t="shared" si="30"/>
        <v>0</v>
      </c>
      <c r="Q112" s="171">
        <f t="shared" si="31"/>
        <v>0</v>
      </c>
      <c r="R112" s="171" t="str">
        <f t="shared" si="32"/>
        <v> </v>
      </c>
      <c r="S112" s="171">
        <f t="shared" si="33"/>
        <v>0</v>
      </c>
      <c r="T112" s="171">
        <f t="shared" si="34"/>
        <v>0</v>
      </c>
      <c r="U112" s="171" t="str">
        <f t="shared" si="35"/>
        <v> </v>
      </c>
      <c r="V112" s="171">
        <f t="shared" si="36"/>
        <v>0</v>
      </c>
      <c r="W112" s="171">
        <f t="shared" si="37"/>
        <v>0</v>
      </c>
      <c r="X112" s="171" t="str">
        <f t="shared" si="38"/>
        <v> </v>
      </c>
      <c r="Y112" s="171">
        <f t="shared" si="39"/>
        <v>0</v>
      </c>
      <c r="Z112" s="177">
        <f t="shared" si="40"/>
        <v>0</v>
      </c>
      <c r="AA112" s="178"/>
      <c r="AB112" s="135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</row>
    <row r="113" s="131" customFormat="1" ht="15.6" spans="1:50">
      <c r="A113" s="234">
        <v>103</v>
      </c>
      <c r="B113" s="259"/>
      <c r="C113" s="260"/>
      <c r="D113" s="234"/>
      <c r="E113" s="234"/>
      <c r="F113" s="234"/>
      <c r="G113" s="234"/>
      <c r="H113" s="234"/>
      <c r="I113" s="234"/>
      <c r="J113" s="170">
        <f t="shared" si="24"/>
        <v>0</v>
      </c>
      <c r="K113" s="171">
        <f t="shared" si="25"/>
        <v>0</v>
      </c>
      <c r="L113" s="171" t="str">
        <f t="shared" si="26"/>
        <v> </v>
      </c>
      <c r="M113" s="171">
        <f t="shared" si="27"/>
        <v>0</v>
      </c>
      <c r="N113" s="171">
        <f t="shared" si="28"/>
        <v>0</v>
      </c>
      <c r="O113" s="171" t="str">
        <f t="shared" si="29"/>
        <v> </v>
      </c>
      <c r="P113" s="171">
        <f t="shared" si="30"/>
        <v>0</v>
      </c>
      <c r="Q113" s="171">
        <f t="shared" si="31"/>
        <v>0</v>
      </c>
      <c r="R113" s="171" t="str">
        <f t="shared" si="32"/>
        <v> </v>
      </c>
      <c r="S113" s="171">
        <f t="shared" si="33"/>
        <v>0</v>
      </c>
      <c r="T113" s="171">
        <f t="shared" si="34"/>
        <v>0</v>
      </c>
      <c r="U113" s="171" t="str">
        <f t="shared" si="35"/>
        <v> </v>
      </c>
      <c r="V113" s="171">
        <f t="shared" si="36"/>
        <v>0</v>
      </c>
      <c r="W113" s="171">
        <f t="shared" si="37"/>
        <v>0</v>
      </c>
      <c r="X113" s="171" t="str">
        <f t="shared" si="38"/>
        <v> </v>
      </c>
      <c r="Y113" s="171">
        <f t="shared" si="39"/>
        <v>0</v>
      </c>
      <c r="Z113" s="177">
        <f t="shared" si="40"/>
        <v>0</v>
      </c>
      <c r="AA113" s="178"/>
      <c r="AB113" s="135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</row>
    <row r="114" s="131" customFormat="1" ht="15.6" spans="1:50">
      <c r="A114" s="234">
        <v>104</v>
      </c>
      <c r="B114" s="259"/>
      <c r="C114" s="260"/>
      <c r="D114" s="234"/>
      <c r="E114" s="234"/>
      <c r="F114" s="234"/>
      <c r="G114" s="234"/>
      <c r="H114" s="234"/>
      <c r="I114" s="234"/>
      <c r="J114" s="170">
        <f t="shared" si="24"/>
        <v>0</v>
      </c>
      <c r="K114" s="171">
        <f t="shared" si="25"/>
        <v>0</v>
      </c>
      <c r="L114" s="171" t="str">
        <f t="shared" si="26"/>
        <v> </v>
      </c>
      <c r="M114" s="171">
        <f t="shared" si="27"/>
        <v>0</v>
      </c>
      <c r="N114" s="171">
        <f t="shared" si="28"/>
        <v>0</v>
      </c>
      <c r="O114" s="171" t="str">
        <f t="shared" si="29"/>
        <v> </v>
      </c>
      <c r="P114" s="171">
        <f t="shared" si="30"/>
        <v>0</v>
      </c>
      <c r="Q114" s="171">
        <f t="shared" si="31"/>
        <v>0</v>
      </c>
      <c r="R114" s="171" t="str">
        <f t="shared" si="32"/>
        <v> </v>
      </c>
      <c r="S114" s="171">
        <f t="shared" si="33"/>
        <v>0</v>
      </c>
      <c r="T114" s="171">
        <f t="shared" si="34"/>
        <v>0</v>
      </c>
      <c r="U114" s="171" t="str">
        <f t="shared" si="35"/>
        <v> </v>
      </c>
      <c r="V114" s="171">
        <f t="shared" si="36"/>
        <v>0</v>
      </c>
      <c r="W114" s="171">
        <f t="shared" si="37"/>
        <v>0</v>
      </c>
      <c r="X114" s="171" t="str">
        <f t="shared" si="38"/>
        <v> </v>
      </c>
      <c r="Y114" s="171">
        <f t="shared" si="39"/>
        <v>0</v>
      </c>
      <c r="Z114" s="177">
        <f t="shared" si="40"/>
        <v>0</v>
      </c>
      <c r="AA114" s="178"/>
      <c r="AB114" s="135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</row>
    <row r="115" s="131" customFormat="1" ht="15.6" spans="1:50">
      <c r="A115" s="234">
        <v>105</v>
      </c>
      <c r="B115" s="259"/>
      <c r="C115" s="260"/>
      <c r="D115" s="234"/>
      <c r="E115" s="234"/>
      <c r="F115" s="234"/>
      <c r="G115" s="234"/>
      <c r="H115" s="234"/>
      <c r="I115" s="234"/>
      <c r="J115" s="170">
        <f t="shared" si="24"/>
        <v>0</v>
      </c>
      <c r="K115" s="171">
        <f t="shared" si="25"/>
        <v>0</v>
      </c>
      <c r="L115" s="171" t="str">
        <f t="shared" si="26"/>
        <v> </v>
      </c>
      <c r="M115" s="171">
        <f t="shared" si="27"/>
        <v>0</v>
      </c>
      <c r="N115" s="171">
        <f t="shared" si="28"/>
        <v>0</v>
      </c>
      <c r="O115" s="171" t="str">
        <f t="shared" si="29"/>
        <v> </v>
      </c>
      <c r="P115" s="171">
        <f t="shared" si="30"/>
        <v>0</v>
      </c>
      <c r="Q115" s="171">
        <f t="shared" si="31"/>
        <v>0</v>
      </c>
      <c r="R115" s="171" t="str">
        <f t="shared" si="32"/>
        <v> </v>
      </c>
      <c r="S115" s="171">
        <f t="shared" si="33"/>
        <v>0</v>
      </c>
      <c r="T115" s="171">
        <f t="shared" si="34"/>
        <v>0</v>
      </c>
      <c r="U115" s="171" t="str">
        <f t="shared" si="35"/>
        <v> </v>
      </c>
      <c r="V115" s="171">
        <f t="shared" si="36"/>
        <v>0</v>
      </c>
      <c r="W115" s="171">
        <f t="shared" si="37"/>
        <v>0</v>
      </c>
      <c r="X115" s="171" t="str">
        <f t="shared" si="38"/>
        <v> </v>
      </c>
      <c r="Y115" s="171">
        <f t="shared" si="39"/>
        <v>0</v>
      </c>
      <c r="Z115" s="177">
        <f t="shared" si="40"/>
        <v>0</v>
      </c>
      <c r="AA115" s="178"/>
      <c r="AB115" s="135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</row>
    <row r="116" s="131" customFormat="1" ht="15.6" spans="1:50">
      <c r="A116" s="234">
        <v>106</v>
      </c>
      <c r="B116" s="259"/>
      <c r="C116" s="260"/>
      <c r="D116" s="234"/>
      <c r="E116" s="234"/>
      <c r="F116" s="234"/>
      <c r="G116" s="234"/>
      <c r="H116" s="234"/>
      <c r="I116" s="234"/>
      <c r="J116" s="170">
        <f t="shared" si="24"/>
        <v>0</v>
      </c>
      <c r="K116" s="171">
        <f t="shared" si="25"/>
        <v>0</v>
      </c>
      <c r="L116" s="171" t="str">
        <f t="shared" si="26"/>
        <v> </v>
      </c>
      <c r="M116" s="171">
        <f t="shared" si="27"/>
        <v>0</v>
      </c>
      <c r="N116" s="171">
        <f t="shared" si="28"/>
        <v>0</v>
      </c>
      <c r="O116" s="171" t="str">
        <f t="shared" si="29"/>
        <v> </v>
      </c>
      <c r="P116" s="171">
        <f t="shared" si="30"/>
        <v>0</v>
      </c>
      <c r="Q116" s="171">
        <f t="shared" si="31"/>
        <v>0</v>
      </c>
      <c r="R116" s="171" t="str">
        <f t="shared" si="32"/>
        <v> </v>
      </c>
      <c r="S116" s="171">
        <f t="shared" si="33"/>
        <v>0</v>
      </c>
      <c r="T116" s="171">
        <f t="shared" si="34"/>
        <v>0</v>
      </c>
      <c r="U116" s="171" t="str">
        <f t="shared" si="35"/>
        <v> </v>
      </c>
      <c r="V116" s="171">
        <f t="shared" si="36"/>
        <v>0</v>
      </c>
      <c r="W116" s="171">
        <f t="shared" si="37"/>
        <v>0</v>
      </c>
      <c r="X116" s="171" t="str">
        <f t="shared" si="38"/>
        <v> </v>
      </c>
      <c r="Y116" s="171">
        <f t="shared" si="39"/>
        <v>0</v>
      </c>
      <c r="Z116" s="177">
        <f t="shared" si="40"/>
        <v>0</v>
      </c>
      <c r="AA116" s="178"/>
      <c r="AB116" s="135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</row>
    <row r="117" s="131" customFormat="1" ht="15.6" spans="1:50">
      <c r="A117" s="234">
        <v>107</v>
      </c>
      <c r="B117" s="259"/>
      <c r="C117" s="260"/>
      <c r="D117" s="234"/>
      <c r="E117" s="234"/>
      <c r="F117" s="234"/>
      <c r="G117" s="234"/>
      <c r="H117" s="234"/>
      <c r="I117" s="234"/>
      <c r="J117" s="170">
        <f t="shared" si="24"/>
        <v>0</v>
      </c>
      <c r="K117" s="171">
        <f t="shared" si="25"/>
        <v>0</v>
      </c>
      <c r="L117" s="171" t="str">
        <f t="shared" si="26"/>
        <v> </v>
      </c>
      <c r="M117" s="171">
        <f t="shared" si="27"/>
        <v>0</v>
      </c>
      <c r="N117" s="171">
        <f t="shared" si="28"/>
        <v>0</v>
      </c>
      <c r="O117" s="171" t="str">
        <f t="shared" si="29"/>
        <v> </v>
      </c>
      <c r="P117" s="171">
        <f t="shared" si="30"/>
        <v>0</v>
      </c>
      <c r="Q117" s="171">
        <f t="shared" si="31"/>
        <v>0</v>
      </c>
      <c r="R117" s="171" t="str">
        <f t="shared" si="32"/>
        <v> </v>
      </c>
      <c r="S117" s="171">
        <f t="shared" si="33"/>
        <v>0</v>
      </c>
      <c r="T117" s="171">
        <f t="shared" si="34"/>
        <v>0</v>
      </c>
      <c r="U117" s="171" t="str">
        <f t="shared" si="35"/>
        <v> </v>
      </c>
      <c r="V117" s="171">
        <f t="shared" si="36"/>
        <v>0</v>
      </c>
      <c r="W117" s="171">
        <f t="shared" si="37"/>
        <v>0</v>
      </c>
      <c r="X117" s="171" t="str">
        <f t="shared" si="38"/>
        <v> </v>
      </c>
      <c r="Y117" s="171">
        <f t="shared" si="39"/>
        <v>0</v>
      </c>
      <c r="Z117" s="177">
        <f t="shared" si="40"/>
        <v>0</v>
      </c>
      <c r="AA117" s="178"/>
      <c r="AB117" s="135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</row>
    <row r="118" s="131" customFormat="1" ht="15.6" spans="1:50">
      <c r="A118" s="234">
        <v>108</v>
      </c>
      <c r="B118" s="259"/>
      <c r="C118" s="260"/>
      <c r="D118" s="234"/>
      <c r="E118" s="234"/>
      <c r="F118" s="234"/>
      <c r="G118" s="234"/>
      <c r="H118" s="234"/>
      <c r="I118" s="234"/>
      <c r="J118" s="170">
        <f t="shared" si="24"/>
        <v>0</v>
      </c>
      <c r="K118" s="171">
        <f t="shared" si="25"/>
        <v>0</v>
      </c>
      <c r="L118" s="171" t="str">
        <f t="shared" si="26"/>
        <v> </v>
      </c>
      <c r="M118" s="171">
        <f t="shared" si="27"/>
        <v>0</v>
      </c>
      <c r="N118" s="171">
        <f t="shared" si="28"/>
        <v>0</v>
      </c>
      <c r="O118" s="171" t="str">
        <f t="shared" si="29"/>
        <v> </v>
      </c>
      <c r="P118" s="171">
        <f t="shared" si="30"/>
        <v>0</v>
      </c>
      <c r="Q118" s="171">
        <f t="shared" si="31"/>
        <v>0</v>
      </c>
      <c r="R118" s="171" t="str">
        <f t="shared" si="32"/>
        <v> </v>
      </c>
      <c r="S118" s="171">
        <f t="shared" si="33"/>
        <v>0</v>
      </c>
      <c r="T118" s="171">
        <f t="shared" si="34"/>
        <v>0</v>
      </c>
      <c r="U118" s="171" t="str">
        <f t="shared" si="35"/>
        <v> </v>
      </c>
      <c r="V118" s="171">
        <f t="shared" si="36"/>
        <v>0</v>
      </c>
      <c r="W118" s="171">
        <f t="shared" si="37"/>
        <v>0</v>
      </c>
      <c r="X118" s="171" t="str">
        <f t="shared" si="38"/>
        <v> </v>
      </c>
      <c r="Y118" s="171">
        <f t="shared" si="39"/>
        <v>0</v>
      </c>
      <c r="Z118" s="177">
        <f t="shared" si="40"/>
        <v>0</v>
      </c>
      <c r="AA118" s="178"/>
      <c r="AB118" s="135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</row>
    <row r="119" s="131" customFormat="1" ht="15.6" spans="1:50">
      <c r="A119" s="234">
        <v>109</v>
      </c>
      <c r="B119" s="259"/>
      <c r="C119" s="260"/>
      <c r="D119" s="234"/>
      <c r="E119" s="234"/>
      <c r="F119" s="234"/>
      <c r="G119" s="234"/>
      <c r="H119" s="234"/>
      <c r="I119" s="234"/>
      <c r="J119" s="170">
        <f t="shared" si="24"/>
        <v>0</v>
      </c>
      <c r="K119" s="171">
        <f t="shared" si="25"/>
        <v>0</v>
      </c>
      <c r="L119" s="171" t="str">
        <f t="shared" si="26"/>
        <v> </v>
      </c>
      <c r="M119" s="171">
        <f t="shared" si="27"/>
        <v>0</v>
      </c>
      <c r="N119" s="171">
        <f t="shared" si="28"/>
        <v>0</v>
      </c>
      <c r="O119" s="171" t="str">
        <f t="shared" si="29"/>
        <v> </v>
      </c>
      <c r="P119" s="171">
        <f t="shared" si="30"/>
        <v>0</v>
      </c>
      <c r="Q119" s="171">
        <f t="shared" si="31"/>
        <v>0</v>
      </c>
      <c r="R119" s="171" t="str">
        <f t="shared" si="32"/>
        <v> </v>
      </c>
      <c r="S119" s="171">
        <f t="shared" si="33"/>
        <v>0</v>
      </c>
      <c r="T119" s="171">
        <f t="shared" si="34"/>
        <v>0</v>
      </c>
      <c r="U119" s="171" t="str">
        <f t="shared" si="35"/>
        <v> </v>
      </c>
      <c r="V119" s="171">
        <f t="shared" si="36"/>
        <v>0</v>
      </c>
      <c r="W119" s="171">
        <f t="shared" si="37"/>
        <v>0</v>
      </c>
      <c r="X119" s="171" t="str">
        <f t="shared" si="38"/>
        <v> </v>
      </c>
      <c r="Y119" s="171">
        <f t="shared" si="39"/>
        <v>0</v>
      </c>
      <c r="Z119" s="177">
        <f t="shared" si="40"/>
        <v>0</v>
      </c>
      <c r="AA119" s="178"/>
      <c r="AB119" s="135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</row>
    <row r="120" s="131" customFormat="1" ht="15.6" spans="1:50">
      <c r="A120" s="234">
        <v>110</v>
      </c>
      <c r="B120" s="259"/>
      <c r="C120" s="260"/>
      <c r="D120" s="234"/>
      <c r="E120" s="234"/>
      <c r="F120" s="234"/>
      <c r="G120" s="234"/>
      <c r="H120" s="234"/>
      <c r="I120" s="234"/>
      <c r="J120" s="170">
        <f t="shared" si="24"/>
        <v>0</v>
      </c>
      <c r="K120" s="171">
        <f t="shared" si="25"/>
        <v>0</v>
      </c>
      <c r="L120" s="171" t="str">
        <f t="shared" si="26"/>
        <v> </v>
      </c>
      <c r="M120" s="171">
        <f t="shared" si="27"/>
        <v>0</v>
      </c>
      <c r="N120" s="171">
        <f t="shared" si="28"/>
        <v>0</v>
      </c>
      <c r="O120" s="171" t="str">
        <f t="shared" si="29"/>
        <v> </v>
      </c>
      <c r="P120" s="171">
        <f t="shared" si="30"/>
        <v>0</v>
      </c>
      <c r="Q120" s="171">
        <f t="shared" si="31"/>
        <v>0</v>
      </c>
      <c r="R120" s="171" t="str">
        <f t="shared" si="32"/>
        <v> </v>
      </c>
      <c r="S120" s="171">
        <f t="shared" si="33"/>
        <v>0</v>
      </c>
      <c r="T120" s="171">
        <f t="shared" si="34"/>
        <v>0</v>
      </c>
      <c r="U120" s="171" t="str">
        <f t="shared" si="35"/>
        <v> </v>
      </c>
      <c r="V120" s="171">
        <f t="shared" si="36"/>
        <v>0</v>
      </c>
      <c r="W120" s="171">
        <f t="shared" si="37"/>
        <v>0</v>
      </c>
      <c r="X120" s="171" t="str">
        <f t="shared" si="38"/>
        <v> </v>
      </c>
      <c r="Y120" s="171">
        <f t="shared" si="39"/>
        <v>0</v>
      </c>
      <c r="Z120" s="177">
        <f t="shared" si="40"/>
        <v>0</v>
      </c>
      <c r="AA120" s="178"/>
      <c r="AB120" s="135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</row>
    <row r="121" s="131" customFormat="1" ht="15.6" spans="1:50">
      <c r="A121" s="234">
        <v>111</v>
      </c>
      <c r="B121" s="259"/>
      <c r="C121" s="260"/>
      <c r="D121" s="234"/>
      <c r="E121" s="234"/>
      <c r="F121" s="234"/>
      <c r="G121" s="234"/>
      <c r="H121" s="234"/>
      <c r="I121" s="234"/>
      <c r="J121" s="170">
        <f t="shared" si="24"/>
        <v>0</v>
      </c>
      <c r="K121" s="171">
        <f t="shared" si="25"/>
        <v>0</v>
      </c>
      <c r="L121" s="171" t="str">
        <f t="shared" si="26"/>
        <v> </v>
      </c>
      <c r="M121" s="171">
        <f t="shared" si="27"/>
        <v>0</v>
      </c>
      <c r="N121" s="171">
        <f t="shared" si="28"/>
        <v>0</v>
      </c>
      <c r="O121" s="171" t="str">
        <f t="shared" si="29"/>
        <v> </v>
      </c>
      <c r="P121" s="171">
        <f t="shared" si="30"/>
        <v>0</v>
      </c>
      <c r="Q121" s="171">
        <f t="shared" si="31"/>
        <v>0</v>
      </c>
      <c r="R121" s="171" t="str">
        <f t="shared" si="32"/>
        <v> </v>
      </c>
      <c r="S121" s="171">
        <f t="shared" si="33"/>
        <v>0</v>
      </c>
      <c r="T121" s="171">
        <f t="shared" si="34"/>
        <v>0</v>
      </c>
      <c r="U121" s="171" t="str">
        <f t="shared" si="35"/>
        <v> </v>
      </c>
      <c r="V121" s="171">
        <f t="shared" si="36"/>
        <v>0</v>
      </c>
      <c r="W121" s="171">
        <f t="shared" si="37"/>
        <v>0</v>
      </c>
      <c r="X121" s="171" t="str">
        <f t="shared" si="38"/>
        <v> </v>
      </c>
      <c r="Y121" s="171">
        <f t="shared" si="39"/>
        <v>0</v>
      </c>
      <c r="Z121" s="177">
        <f t="shared" si="40"/>
        <v>0</v>
      </c>
      <c r="AA121" s="178"/>
      <c r="AB121" s="135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</row>
    <row r="122" s="131" customFormat="1" ht="15.6" spans="1:50">
      <c r="A122" s="234">
        <v>112</v>
      </c>
      <c r="B122" s="259"/>
      <c r="C122" s="260"/>
      <c r="D122" s="234"/>
      <c r="E122" s="234"/>
      <c r="F122" s="234"/>
      <c r="G122" s="234"/>
      <c r="H122" s="234"/>
      <c r="I122" s="234"/>
      <c r="J122" s="170">
        <f t="shared" si="24"/>
        <v>0</v>
      </c>
      <c r="K122" s="171">
        <f t="shared" si="25"/>
        <v>0</v>
      </c>
      <c r="L122" s="171" t="str">
        <f t="shared" si="26"/>
        <v> </v>
      </c>
      <c r="M122" s="171">
        <f t="shared" si="27"/>
        <v>0</v>
      </c>
      <c r="N122" s="171">
        <f t="shared" si="28"/>
        <v>0</v>
      </c>
      <c r="O122" s="171" t="str">
        <f t="shared" si="29"/>
        <v> </v>
      </c>
      <c r="P122" s="171">
        <f t="shared" si="30"/>
        <v>0</v>
      </c>
      <c r="Q122" s="171">
        <f t="shared" si="31"/>
        <v>0</v>
      </c>
      <c r="R122" s="171" t="str">
        <f t="shared" si="32"/>
        <v> </v>
      </c>
      <c r="S122" s="171">
        <f t="shared" si="33"/>
        <v>0</v>
      </c>
      <c r="T122" s="171">
        <f t="shared" si="34"/>
        <v>0</v>
      </c>
      <c r="U122" s="171" t="str">
        <f t="shared" si="35"/>
        <v> </v>
      </c>
      <c r="V122" s="171">
        <f t="shared" si="36"/>
        <v>0</v>
      </c>
      <c r="W122" s="171">
        <f t="shared" si="37"/>
        <v>0</v>
      </c>
      <c r="X122" s="171" t="str">
        <f t="shared" si="38"/>
        <v> </v>
      </c>
      <c r="Y122" s="171">
        <f t="shared" si="39"/>
        <v>0</v>
      </c>
      <c r="Z122" s="177">
        <f t="shared" si="40"/>
        <v>0</v>
      </c>
      <c r="AA122" s="178"/>
      <c r="AB122" s="135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</row>
    <row r="123" s="131" customFormat="1" ht="15.6" spans="1:50">
      <c r="A123" s="234">
        <v>113</v>
      </c>
      <c r="B123" s="259"/>
      <c r="C123" s="260"/>
      <c r="D123" s="234"/>
      <c r="E123" s="234"/>
      <c r="F123" s="234"/>
      <c r="G123" s="234"/>
      <c r="H123" s="234"/>
      <c r="I123" s="234"/>
      <c r="J123" s="170">
        <f t="shared" si="24"/>
        <v>0</v>
      </c>
      <c r="K123" s="171">
        <f t="shared" si="25"/>
        <v>0</v>
      </c>
      <c r="L123" s="171" t="str">
        <f t="shared" si="26"/>
        <v> </v>
      </c>
      <c r="M123" s="171">
        <f t="shared" si="27"/>
        <v>0</v>
      </c>
      <c r="N123" s="171">
        <f t="shared" si="28"/>
        <v>0</v>
      </c>
      <c r="O123" s="171" t="str">
        <f t="shared" si="29"/>
        <v> </v>
      </c>
      <c r="P123" s="171">
        <f t="shared" si="30"/>
        <v>0</v>
      </c>
      <c r="Q123" s="171">
        <f t="shared" si="31"/>
        <v>0</v>
      </c>
      <c r="R123" s="171" t="str">
        <f t="shared" si="32"/>
        <v> </v>
      </c>
      <c r="S123" s="171">
        <f t="shared" si="33"/>
        <v>0</v>
      </c>
      <c r="T123" s="171">
        <f t="shared" si="34"/>
        <v>0</v>
      </c>
      <c r="U123" s="171" t="str">
        <f t="shared" si="35"/>
        <v> </v>
      </c>
      <c r="V123" s="171">
        <f t="shared" si="36"/>
        <v>0</v>
      </c>
      <c r="W123" s="171">
        <f t="shared" si="37"/>
        <v>0</v>
      </c>
      <c r="X123" s="171" t="str">
        <f t="shared" si="38"/>
        <v> </v>
      </c>
      <c r="Y123" s="171">
        <f t="shared" si="39"/>
        <v>0</v>
      </c>
      <c r="Z123" s="177">
        <f t="shared" si="40"/>
        <v>0</v>
      </c>
      <c r="AA123" s="178"/>
      <c r="AB123" s="135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</row>
    <row r="124" ht="13.2" spans="1:50">
      <c r="A124" s="234">
        <v>114</v>
      </c>
      <c r="B124" s="254"/>
      <c r="C124" s="255"/>
      <c r="D124" s="234"/>
      <c r="E124" s="234"/>
      <c r="F124" s="234"/>
      <c r="G124" s="234"/>
      <c r="H124" s="234"/>
      <c r="I124" s="234"/>
      <c r="J124" s="170">
        <f t="shared" si="24"/>
        <v>0</v>
      </c>
      <c r="K124" s="171">
        <f t="shared" si="25"/>
        <v>0</v>
      </c>
      <c r="L124" s="171" t="str">
        <f t="shared" si="26"/>
        <v> </v>
      </c>
      <c r="M124" s="171">
        <f t="shared" si="27"/>
        <v>0</v>
      </c>
      <c r="N124" s="171">
        <f t="shared" si="28"/>
        <v>0</v>
      </c>
      <c r="O124" s="171" t="str">
        <f t="shared" si="29"/>
        <v> </v>
      </c>
      <c r="P124" s="171">
        <f t="shared" si="30"/>
        <v>0</v>
      </c>
      <c r="Q124" s="171">
        <f t="shared" si="31"/>
        <v>0</v>
      </c>
      <c r="R124" s="171" t="str">
        <f t="shared" si="32"/>
        <v> </v>
      </c>
      <c r="S124" s="171">
        <f t="shared" si="33"/>
        <v>0</v>
      </c>
      <c r="T124" s="171">
        <f t="shared" si="34"/>
        <v>0</v>
      </c>
      <c r="U124" s="171" t="str">
        <f t="shared" si="35"/>
        <v> </v>
      </c>
      <c r="V124" s="171">
        <f t="shared" si="36"/>
        <v>0</v>
      </c>
      <c r="W124" s="171">
        <f t="shared" si="37"/>
        <v>0</v>
      </c>
      <c r="X124" s="171" t="str">
        <f t="shared" si="38"/>
        <v> </v>
      </c>
      <c r="Y124" s="171">
        <f t="shared" si="39"/>
        <v>0</v>
      </c>
      <c r="Z124" s="177">
        <f t="shared" si="40"/>
        <v>0</v>
      </c>
      <c r="AA124" s="178" t="str">
        <f t="shared" si="41"/>
        <v> </v>
      </c>
      <c r="AB124" s="135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</row>
    <row r="125" ht="13.2" spans="1:50">
      <c r="A125" s="234">
        <v>115</v>
      </c>
      <c r="B125" s="254"/>
      <c r="C125" s="255"/>
      <c r="D125" s="234"/>
      <c r="E125" s="234"/>
      <c r="F125" s="234"/>
      <c r="G125" s="234"/>
      <c r="H125" s="234"/>
      <c r="I125" s="234"/>
      <c r="J125" s="170">
        <f t="shared" si="24"/>
        <v>0</v>
      </c>
      <c r="K125" s="171">
        <f t="shared" si="25"/>
        <v>0</v>
      </c>
      <c r="L125" s="171" t="str">
        <f t="shared" si="26"/>
        <v> </v>
      </c>
      <c r="M125" s="171">
        <f t="shared" si="27"/>
        <v>0</v>
      </c>
      <c r="N125" s="171">
        <f t="shared" si="28"/>
        <v>0</v>
      </c>
      <c r="O125" s="171" t="str">
        <f t="shared" si="29"/>
        <v> </v>
      </c>
      <c r="P125" s="171">
        <f t="shared" si="30"/>
        <v>0</v>
      </c>
      <c r="Q125" s="171">
        <f t="shared" si="31"/>
        <v>0</v>
      </c>
      <c r="R125" s="171" t="str">
        <f t="shared" si="32"/>
        <v> </v>
      </c>
      <c r="S125" s="171">
        <f t="shared" si="33"/>
        <v>0</v>
      </c>
      <c r="T125" s="171">
        <f t="shared" si="34"/>
        <v>0</v>
      </c>
      <c r="U125" s="171" t="str">
        <f t="shared" si="35"/>
        <v> </v>
      </c>
      <c r="V125" s="171">
        <f t="shared" si="36"/>
        <v>0</v>
      </c>
      <c r="W125" s="171">
        <f t="shared" si="37"/>
        <v>0</v>
      </c>
      <c r="X125" s="171" t="str">
        <f t="shared" si="38"/>
        <v> </v>
      </c>
      <c r="Y125" s="171">
        <f t="shared" si="39"/>
        <v>0</v>
      </c>
      <c r="Z125" s="177">
        <f t="shared" si="40"/>
        <v>0</v>
      </c>
      <c r="AA125" s="178" t="str">
        <f t="shared" si="41"/>
        <v> </v>
      </c>
      <c r="AB125" s="135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</row>
    <row r="126" ht="13.2" spans="1:50">
      <c r="A126" s="234">
        <v>116</v>
      </c>
      <c r="B126" s="254"/>
      <c r="C126" s="255"/>
      <c r="D126" s="234"/>
      <c r="E126" s="234"/>
      <c r="F126" s="234"/>
      <c r="G126" s="234"/>
      <c r="H126" s="234"/>
      <c r="I126" s="234"/>
      <c r="J126" s="170">
        <f t="shared" si="24"/>
        <v>0</v>
      </c>
      <c r="K126" s="171">
        <f t="shared" si="25"/>
        <v>0</v>
      </c>
      <c r="L126" s="171" t="str">
        <f t="shared" si="26"/>
        <v> </v>
      </c>
      <c r="M126" s="171">
        <f t="shared" si="27"/>
        <v>0</v>
      </c>
      <c r="N126" s="171">
        <f t="shared" si="28"/>
        <v>0</v>
      </c>
      <c r="O126" s="171" t="str">
        <f t="shared" si="29"/>
        <v> </v>
      </c>
      <c r="P126" s="171">
        <f t="shared" si="30"/>
        <v>0</v>
      </c>
      <c r="Q126" s="171">
        <f t="shared" si="31"/>
        <v>0</v>
      </c>
      <c r="R126" s="171" t="str">
        <f t="shared" si="32"/>
        <v> </v>
      </c>
      <c r="S126" s="171">
        <f t="shared" si="33"/>
        <v>0</v>
      </c>
      <c r="T126" s="171">
        <f t="shared" si="34"/>
        <v>0</v>
      </c>
      <c r="U126" s="171" t="str">
        <f t="shared" si="35"/>
        <v> </v>
      </c>
      <c r="V126" s="171">
        <f t="shared" si="36"/>
        <v>0</v>
      </c>
      <c r="W126" s="171">
        <f t="shared" si="37"/>
        <v>0</v>
      </c>
      <c r="X126" s="171" t="str">
        <f t="shared" si="38"/>
        <v> </v>
      </c>
      <c r="Y126" s="171">
        <f t="shared" si="39"/>
        <v>0</v>
      </c>
      <c r="Z126" s="177">
        <f t="shared" si="40"/>
        <v>0</v>
      </c>
      <c r="AA126" s="178" t="str">
        <f t="shared" si="41"/>
        <v> </v>
      </c>
      <c r="AB126" s="135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</row>
    <row r="127" ht="13.2" spans="1:50">
      <c r="A127" s="234">
        <v>117</v>
      </c>
      <c r="B127" s="254"/>
      <c r="C127" s="255"/>
      <c r="D127" s="234"/>
      <c r="E127" s="234"/>
      <c r="F127" s="234"/>
      <c r="G127" s="234"/>
      <c r="H127" s="234"/>
      <c r="I127" s="234"/>
      <c r="J127" s="170">
        <f t="shared" si="24"/>
        <v>0</v>
      </c>
      <c r="K127" s="171">
        <f t="shared" si="25"/>
        <v>0</v>
      </c>
      <c r="L127" s="171" t="str">
        <f t="shared" si="26"/>
        <v> </v>
      </c>
      <c r="M127" s="171">
        <f t="shared" si="27"/>
        <v>0</v>
      </c>
      <c r="N127" s="171">
        <f t="shared" si="28"/>
        <v>0</v>
      </c>
      <c r="O127" s="171" t="str">
        <f t="shared" si="29"/>
        <v> </v>
      </c>
      <c r="P127" s="171">
        <f t="shared" si="30"/>
        <v>0</v>
      </c>
      <c r="Q127" s="171">
        <f t="shared" si="31"/>
        <v>0</v>
      </c>
      <c r="R127" s="171" t="str">
        <f t="shared" si="32"/>
        <v> </v>
      </c>
      <c r="S127" s="171">
        <f t="shared" si="33"/>
        <v>0</v>
      </c>
      <c r="T127" s="171">
        <f t="shared" si="34"/>
        <v>0</v>
      </c>
      <c r="U127" s="171" t="str">
        <f t="shared" si="35"/>
        <v> </v>
      </c>
      <c r="V127" s="171">
        <f t="shared" si="36"/>
        <v>0</v>
      </c>
      <c r="W127" s="171">
        <f t="shared" si="37"/>
        <v>0</v>
      </c>
      <c r="X127" s="171" t="str">
        <f t="shared" si="38"/>
        <v> </v>
      </c>
      <c r="Y127" s="171">
        <f t="shared" si="39"/>
        <v>0</v>
      </c>
      <c r="Z127" s="177">
        <f t="shared" si="40"/>
        <v>0</v>
      </c>
      <c r="AA127" s="178" t="str">
        <f t="shared" si="41"/>
        <v> </v>
      </c>
      <c r="AB127" s="135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</row>
    <row r="128" ht="13.2" spans="1:50">
      <c r="A128" s="234">
        <v>118</v>
      </c>
      <c r="B128" s="256"/>
      <c r="C128" s="257"/>
      <c r="D128" s="234"/>
      <c r="E128" s="234"/>
      <c r="F128" s="234"/>
      <c r="G128" s="234"/>
      <c r="H128" s="234"/>
      <c r="I128" s="234"/>
      <c r="J128" s="170">
        <f t="shared" si="24"/>
        <v>0</v>
      </c>
      <c r="K128" s="171">
        <f t="shared" si="25"/>
        <v>0</v>
      </c>
      <c r="L128" s="171" t="str">
        <f t="shared" si="26"/>
        <v> </v>
      </c>
      <c r="M128" s="171">
        <f t="shared" si="27"/>
        <v>0</v>
      </c>
      <c r="N128" s="171">
        <f t="shared" si="28"/>
        <v>0</v>
      </c>
      <c r="O128" s="171" t="str">
        <f t="shared" si="29"/>
        <v> </v>
      </c>
      <c r="P128" s="171">
        <f t="shared" si="30"/>
        <v>0</v>
      </c>
      <c r="Q128" s="171">
        <f t="shared" si="31"/>
        <v>0</v>
      </c>
      <c r="R128" s="171" t="str">
        <f t="shared" si="32"/>
        <v> </v>
      </c>
      <c r="S128" s="171">
        <f t="shared" si="33"/>
        <v>0</v>
      </c>
      <c r="T128" s="171">
        <f t="shared" si="34"/>
        <v>0</v>
      </c>
      <c r="U128" s="171" t="str">
        <f t="shared" si="35"/>
        <v> </v>
      </c>
      <c r="V128" s="171">
        <f t="shared" si="36"/>
        <v>0</v>
      </c>
      <c r="W128" s="171">
        <f t="shared" si="37"/>
        <v>0</v>
      </c>
      <c r="X128" s="171" t="str">
        <f t="shared" si="38"/>
        <v> </v>
      </c>
      <c r="Y128" s="171">
        <f t="shared" si="39"/>
        <v>0</v>
      </c>
      <c r="Z128" s="177">
        <f t="shared" si="40"/>
        <v>0</v>
      </c>
      <c r="AA128" s="178" t="str">
        <f t="shared" si="41"/>
        <v> </v>
      </c>
      <c r="AB128" s="135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</row>
    <row r="129" ht="13.2" spans="1:50">
      <c r="A129" s="234">
        <v>119</v>
      </c>
      <c r="B129" s="254"/>
      <c r="C129" s="255"/>
      <c r="D129" s="234"/>
      <c r="E129" s="234"/>
      <c r="F129" s="234"/>
      <c r="G129" s="234"/>
      <c r="H129" s="234"/>
      <c r="I129" s="234"/>
      <c r="J129" s="170">
        <f t="shared" si="24"/>
        <v>0</v>
      </c>
      <c r="K129" s="171">
        <f t="shared" si="25"/>
        <v>0</v>
      </c>
      <c r="L129" s="171" t="str">
        <f t="shared" si="26"/>
        <v> </v>
      </c>
      <c r="M129" s="171">
        <f t="shared" si="27"/>
        <v>0</v>
      </c>
      <c r="N129" s="171">
        <f t="shared" si="28"/>
        <v>0</v>
      </c>
      <c r="O129" s="171" t="str">
        <f t="shared" si="29"/>
        <v> </v>
      </c>
      <c r="P129" s="171">
        <f t="shared" si="30"/>
        <v>0</v>
      </c>
      <c r="Q129" s="171">
        <f t="shared" si="31"/>
        <v>0</v>
      </c>
      <c r="R129" s="171" t="str">
        <f t="shared" si="32"/>
        <v> </v>
      </c>
      <c r="S129" s="171">
        <f t="shared" si="33"/>
        <v>0</v>
      </c>
      <c r="T129" s="171">
        <f t="shared" si="34"/>
        <v>0</v>
      </c>
      <c r="U129" s="171" t="str">
        <f t="shared" si="35"/>
        <v> </v>
      </c>
      <c r="V129" s="171">
        <f t="shared" si="36"/>
        <v>0</v>
      </c>
      <c r="W129" s="171">
        <f t="shared" si="37"/>
        <v>0</v>
      </c>
      <c r="X129" s="171" t="str">
        <f t="shared" si="38"/>
        <v> </v>
      </c>
      <c r="Y129" s="171">
        <f t="shared" si="39"/>
        <v>0</v>
      </c>
      <c r="Z129" s="177">
        <f t="shared" si="40"/>
        <v>0</v>
      </c>
      <c r="AA129" s="178" t="str">
        <f t="shared" si="41"/>
        <v> </v>
      </c>
      <c r="AB129" s="135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</row>
    <row r="130" ht="13.2" spans="1:50">
      <c r="A130" s="234">
        <v>120</v>
      </c>
      <c r="B130" s="254"/>
      <c r="C130" s="255"/>
      <c r="D130" s="234"/>
      <c r="E130" s="234"/>
      <c r="F130" s="234"/>
      <c r="G130" s="234"/>
      <c r="H130" s="234"/>
      <c r="I130" s="234"/>
      <c r="J130" s="170">
        <f t="shared" si="24"/>
        <v>0</v>
      </c>
      <c r="K130" s="171">
        <f t="shared" si="25"/>
        <v>0</v>
      </c>
      <c r="L130" s="171" t="str">
        <f t="shared" si="26"/>
        <v> </v>
      </c>
      <c r="M130" s="171">
        <f t="shared" si="27"/>
        <v>0</v>
      </c>
      <c r="N130" s="171">
        <f t="shared" si="28"/>
        <v>0</v>
      </c>
      <c r="O130" s="171" t="str">
        <f t="shared" si="29"/>
        <v> </v>
      </c>
      <c r="P130" s="171">
        <f t="shared" si="30"/>
        <v>0</v>
      </c>
      <c r="Q130" s="171">
        <f t="shared" si="31"/>
        <v>0</v>
      </c>
      <c r="R130" s="171" t="str">
        <f t="shared" si="32"/>
        <v> </v>
      </c>
      <c r="S130" s="171">
        <f t="shared" si="33"/>
        <v>0</v>
      </c>
      <c r="T130" s="171">
        <f t="shared" si="34"/>
        <v>0</v>
      </c>
      <c r="U130" s="171" t="str">
        <f t="shared" si="35"/>
        <v> </v>
      </c>
      <c r="V130" s="171">
        <f t="shared" si="36"/>
        <v>0</v>
      </c>
      <c r="W130" s="171">
        <f t="shared" si="37"/>
        <v>0</v>
      </c>
      <c r="X130" s="171" t="str">
        <f t="shared" si="38"/>
        <v> </v>
      </c>
      <c r="Y130" s="171">
        <f t="shared" si="39"/>
        <v>0</v>
      </c>
      <c r="Z130" s="177">
        <f t="shared" si="40"/>
        <v>0</v>
      </c>
      <c r="AA130" s="178" t="str">
        <f t="shared" si="41"/>
        <v> </v>
      </c>
      <c r="AB130" s="135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</row>
    <row r="131" ht="13.2" spans="1:50">
      <c r="A131" s="234">
        <v>121</v>
      </c>
      <c r="B131" s="254"/>
      <c r="C131" s="255"/>
      <c r="D131" s="234"/>
      <c r="E131" s="234"/>
      <c r="F131" s="234"/>
      <c r="G131" s="234"/>
      <c r="H131" s="234"/>
      <c r="I131" s="234"/>
      <c r="J131" s="170">
        <f t="shared" si="24"/>
        <v>0</v>
      </c>
      <c r="K131" s="171">
        <f t="shared" si="25"/>
        <v>0</v>
      </c>
      <c r="L131" s="171" t="str">
        <f t="shared" si="26"/>
        <v> </v>
      </c>
      <c r="M131" s="171">
        <f t="shared" si="27"/>
        <v>0</v>
      </c>
      <c r="N131" s="171">
        <f t="shared" si="28"/>
        <v>0</v>
      </c>
      <c r="O131" s="171" t="str">
        <f t="shared" si="29"/>
        <v> </v>
      </c>
      <c r="P131" s="171">
        <f t="shared" si="30"/>
        <v>0</v>
      </c>
      <c r="Q131" s="171">
        <f t="shared" si="31"/>
        <v>0</v>
      </c>
      <c r="R131" s="171" t="str">
        <f t="shared" si="32"/>
        <v> </v>
      </c>
      <c r="S131" s="171">
        <f t="shared" si="33"/>
        <v>0</v>
      </c>
      <c r="T131" s="171">
        <f t="shared" si="34"/>
        <v>0</v>
      </c>
      <c r="U131" s="171" t="str">
        <f t="shared" si="35"/>
        <v> </v>
      </c>
      <c r="V131" s="171">
        <f t="shared" si="36"/>
        <v>0</v>
      </c>
      <c r="W131" s="171">
        <f t="shared" si="37"/>
        <v>0</v>
      </c>
      <c r="X131" s="171" t="str">
        <f t="shared" si="38"/>
        <v> </v>
      </c>
      <c r="Y131" s="171">
        <f t="shared" si="39"/>
        <v>0</v>
      </c>
      <c r="Z131" s="177">
        <f t="shared" si="40"/>
        <v>0</v>
      </c>
      <c r="AA131" s="178" t="str">
        <f t="shared" si="41"/>
        <v> </v>
      </c>
      <c r="AB131" s="135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</row>
    <row r="132" ht="13.2" spans="1:50">
      <c r="A132" s="234">
        <v>122</v>
      </c>
      <c r="B132" s="254"/>
      <c r="C132" s="255"/>
      <c r="D132" s="234"/>
      <c r="E132" s="234"/>
      <c r="F132" s="234"/>
      <c r="G132" s="234"/>
      <c r="H132" s="234"/>
      <c r="I132" s="234"/>
      <c r="J132" s="170">
        <f t="shared" si="24"/>
        <v>0</v>
      </c>
      <c r="K132" s="171">
        <f t="shared" si="25"/>
        <v>0</v>
      </c>
      <c r="L132" s="171" t="str">
        <f t="shared" si="26"/>
        <v> </v>
      </c>
      <c r="M132" s="171">
        <f t="shared" si="27"/>
        <v>0</v>
      </c>
      <c r="N132" s="171">
        <f t="shared" si="28"/>
        <v>0</v>
      </c>
      <c r="O132" s="171" t="str">
        <f t="shared" si="29"/>
        <v> </v>
      </c>
      <c r="P132" s="171">
        <f t="shared" si="30"/>
        <v>0</v>
      </c>
      <c r="Q132" s="171">
        <f t="shared" si="31"/>
        <v>0</v>
      </c>
      <c r="R132" s="171" t="str">
        <f t="shared" si="32"/>
        <v> </v>
      </c>
      <c r="S132" s="171">
        <f t="shared" si="33"/>
        <v>0</v>
      </c>
      <c r="T132" s="171">
        <f t="shared" si="34"/>
        <v>0</v>
      </c>
      <c r="U132" s="171" t="str">
        <f t="shared" si="35"/>
        <v> </v>
      </c>
      <c r="V132" s="171">
        <f t="shared" si="36"/>
        <v>0</v>
      </c>
      <c r="W132" s="171">
        <f t="shared" si="37"/>
        <v>0</v>
      </c>
      <c r="X132" s="171" t="str">
        <f t="shared" si="38"/>
        <v> </v>
      </c>
      <c r="Y132" s="171">
        <f t="shared" si="39"/>
        <v>0</v>
      </c>
      <c r="Z132" s="177">
        <f t="shared" si="40"/>
        <v>0</v>
      </c>
      <c r="AA132" s="178" t="str">
        <f t="shared" si="41"/>
        <v> </v>
      </c>
      <c r="AB132" s="135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</row>
    <row r="133" ht="13.2" spans="1:50">
      <c r="A133" s="234">
        <v>123</v>
      </c>
      <c r="B133" s="254"/>
      <c r="C133" s="255"/>
      <c r="D133" s="234"/>
      <c r="E133" s="234"/>
      <c r="F133" s="234"/>
      <c r="G133" s="234"/>
      <c r="H133" s="234"/>
      <c r="I133" s="234"/>
      <c r="J133" s="170">
        <f t="shared" si="24"/>
        <v>0</v>
      </c>
      <c r="K133" s="171">
        <f t="shared" si="25"/>
        <v>0</v>
      </c>
      <c r="L133" s="171" t="str">
        <f t="shared" si="26"/>
        <v> </v>
      </c>
      <c r="M133" s="171">
        <f t="shared" si="27"/>
        <v>0</v>
      </c>
      <c r="N133" s="171">
        <f t="shared" si="28"/>
        <v>0</v>
      </c>
      <c r="O133" s="171" t="str">
        <f t="shared" si="29"/>
        <v> </v>
      </c>
      <c r="P133" s="171">
        <f t="shared" si="30"/>
        <v>0</v>
      </c>
      <c r="Q133" s="171">
        <f t="shared" si="31"/>
        <v>0</v>
      </c>
      <c r="R133" s="171" t="str">
        <f t="shared" si="32"/>
        <v> </v>
      </c>
      <c r="S133" s="171">
        <f t="shared" si="33"/>
        <v>0</v>
      </c>
      <c r="T133" s="171">
        <f t="shared" si="34"/>
        <v>0</v>
      </c>
      <c r="U133" s="171" t="str">
        <f t="shared" si="35"/>
        <v> </v>
      </c>
      <c r="V133" s="171">
        <f t="shared" si="36"/>
        <v>0</v>
      </c>
      <c r="W133" s="171">
        <f t="shared" si="37"/>
        <v>0</v>
      </c>
      <c r="X133" s="171" t="str">
        <f t="shared" si="38"/>
        <v> </v>
      </c>
      <c r="Y133" s="171">
        <f t="shared" si="39"/>
        <v>0</v>
      </c>
      <c r="Z133" s="177">
        <f t="shared" si="40"/>
        <v>0</v>
      </c>
      <c r="AA133" s="178" t="str">
        <f t="shared" si="41"/>
        <v> </v>
      </c>
      <c r="AB133" s="135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</row>
    <row r="134" ht="13.2" spans="1:50">
      <c r="A134" s="234">
        <v>124</v>
      </c>
      <c r="B134" s="254"/>
      <c r="C134" s="255"/>
      <c r="D134" s="234"/>
      <c r="E134" s="234"/>
      <c r="F134" s="234"/>
      <c r="G134" s="234"/>
      <c r="H134" s="234"/>
      <c r="I134" s="234"/>
      <c r="J134" s="170">
        <f t="shared" si="24"/>
        <v>0</v>
      </c>
      <c r="K134" s="171">
        <f t="shared" si="25"/>
        <v>0</v>
      </c>
      <c r="L134" s="171" t="str">
        <f t="shared" si="26"/>
        <v> </v>
      </c>
      <c r="M134" s="171">
        <f t="shared" si="27"/>
        <v>0</v>
      </c>
      <c r="N134" s="171">
        <f t="shared" si="28"/>
        <v>0</v>
      </c>
      <c r="O134" s="171" t="str">
        <f t="shared" si="29"/>
        <v> </v>
      </c>
      <c r="P134" s="171">
        <f t="shared" si="30"/>
        <v>0</v>
      </c>
      <c r="Q134" s="171">
        <f t="shared" si="31"/>
        <v>0</v>
      </c>
      <c r="R134" s="171" t="str">
        <f t="shared" si="32"/>
        <v> </v>
      </c>
      <c r="S134" s="171">
        <f t="shared" si="33"/>
        <v>0</v>
      </c>
      <c r="T134" s="171">
        <f t="shared" si="34"/>
        <v>0</v>
      </c>
      <c r="U134" s="171" t="str">
        <f t="shared" si="35"/>
        <v> </v>
      </c>
      <c r="V134" s="171">
        <f t="shared" si="36"/>
        <v>0</v>
      </c>
      <c r="W134" s="171">
        <f t="shared" si="37"/>
        <v>0</v>
      </c>
      <c r="X134" s="171" t="str">
        <f t="shared" si="38"/>
        <v> </v>
      </c>
      <c r="Y134" s="171">
        <f t="shared" si="39"/>
        <v>0</v>
      </c>
      <c r="Z134" s="177">
        <f t="shared" si="40"/>
        <v>0</v>
      </c>
      <c r="AA134" s="178" t="str">
        <f t="shared" si="41"/>
        <v> </v>
      </c>
      <c r="AB134" s="135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</row>
    <row r="135" ht="13.2" spans="1:50">
      <c r="A135" s="234">
        <v>125</v>
      </c>
      <c r="B135" s="254"/>
      <c r="C135" s="255"/>
      <c r="D135" s="234"/>
      <c r="E135" s="234"/>
      <c r="F135" s="234"/>
      <c r="G135" s="234"/>
      <c r="H135" s="234"/>
      <c r="I135" s="234"/>
      <c r="J135" s="170">
        <f t="shared" si="24"/>
        <v>0</v>
      </c>
      <c r="K135" s="171">
        <f t="shared" si="25"/>
        <v>0</v>
      </c>
      <c r="L135" s="171" t="str">
        <f t="shared" si="26"/>
        <v> </v>
      </c>
      <c r="M135" s="171">
        <f t="shared" si="27"/>
        <v>0</v>
      </c>
      <c r="N135" s="171">
        <f t="shared" si="28"/>
        <v>0</v>
      </c>
      <c r="O135" s="171" t="str">
        <f t="shared" si="29"/>
        <v> </v>
      </c>
      <c r="P135" s="171">
        <f t="shared" si="30"/>
        <v>0</v>
      </c>
      <c r="Q135" s="171">
        <f t="shared" si="31"/>
        <v>0</v>
      </c>
      <c r="R135" s="171" t="str">
        <f t="shared" si="32"/>
        <v> </v>
      </c>
      <c r="S135" s="171">
        <f t="shared" si="33"/>
        <v>0</v>
      </c>
      <c r="T135" s="171">
        <f t="shared" si="34"/>
        <v>0</v>
      </c>
      <c r="U135" s="171" t="str">
        <f t="shared" si="35"/>
        <v> </v>
      </c>
      <c r="V135" s="171">
        <f t="shared" si="36"/>
        <v>0</v>
      </c>
      <c r="W135" s="171">
        <f t="shared" si="37"/>
        <v>0</v>
      </c>
      <c r="X135" s="171" t="str">
        <f t="shared" si="38"/>
        <v> </v>
      </c>
      <c r="Y135" s="171">
        <f t="shared" si="39"/>
        <v>0</v>
      </c>
      <c r="Z135" s="177">
        <f t="shared" si="40"/>
        <v>0</v>
      </c>
      <c r="AA135" s="178" t="str">
        <f t="shared" si="41"/>
        <v> </v>
      </c>
      <c r="AB135" s="135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</row>
    <row r="136" ht="13.2" spans="1:50">
      <c r="A136" s="234">
        <v>126</v>
      </c>
      <c r="B136" s="254"/>
      <c r="C136" s="255"/>
      <c r="D136" s="234"/>
      <c r="E136" s="234"/>
      <c r="F136" s="234"/>
      <c r="G136" s="234"/>
      <c r="H136" s="234"/>
      <c r="I136" s="234"/>
      <c r="J136" s="170">
        <f t="shared" si="24"/>
        <v>0</v>
      </c>
      <c r="K136" s="171">
        <f t="shared" si="25"/>
        <v>0</v>
      </c>
      <c r="L136" s="171" t="str">
        <f t="shared" si="26"/>
        <v> </v>
      </c>
      <c r="M136" s="171">
        <f t="shared" si="27"/>
        <v>0</v>
      </c>
      <c r="N136" s="171">
        <f t="shared" si="28"/>
        <v>0</v>
      </c>
      <c r="O136" s="171" t="str">
        <f t="shared" si="29"/>
        <v> </v>
      </c>
      <c r="P136" s="171">
        <f t="shared" si="30"/>
        <v>0</v>
      </c>
      <c r="Q136" s="171">
        <f t="shared" si="31"/>
        <v>0</v>
      </c>
      <c r="R136" s="171" t="str">
        <f t="shared" si="32"/>
        <v> </v>
      </c>
      <c r="S136" s="171">
        <f t="shared" si="33"/>
        <v>0</v>
      </c>
      <c r="T136" s="171">
        <f t="shared" si="34"/>
        <v>0</v>
      </c>
      <c r="U136" s="171" t="str">
        <f t="shared" si="35"/>
        <v> </v>
      </c>
      <c r="V136" s="171">
        <f t="shared" si="36"/>
        <v>0</v>
      </c>
      <c r="W136" s="171">
        <f t="shared" si="37"/>
        <v>0</v>
      </c>
      <c r="X136" s="171" t="str">
        <f t="shared" si="38"/>
        <v> </v>
      </c>
      <c r="Y136" s="171">
        <f t="shared" si="39"/>
        <v>0</v>
      </c>
      <c r="Z136" s="177">
        <f t="shared" si="40"/>
        <v>0</v>
      </c>
      <c r="AA136" s="178" t="str">
        <f t="shared" si="41"/>
        <v> </v>
      </c>
      <c r="AB136" s="135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</row>
    <row r="137" ht="13.2" spans="1:50">
      <c r="A137" s="234">
        <v>127</v>
      </c>
      <c r="B137" s="254"/>
      <c r="C137" s="255"/>
      <c r="D137" s="234"/>
      <c r="E137" s="234"/>
      <c r="F137" s="234"/>
      <c r="G137" s="234"/>
      <c r="H137" s="234"/>
      <c r="I137" s="234"/>
      <c r="J137" s="170">
        <f t="shared" si="24"/>
        <v>0</v>
      </c>
      <c r="K137" s="171">
        <f t="shared" si="25"/>
        <v>0</v>
      </c>
      <c r="L137" s="171" t="str">
        <f t="shared" si="26"/>
        <v> </v>
      </c>
      <c r="M137" s="171">
        <f t="shared" si="27"/>
        <v>0</v>
      </c>
      <c r="N137" s="171">
        <f t="shared" si="28"/>
        <v>0</v>
      </c>
      <c r="O137" s="171" t="str">
        <f t="shared" si="29"/>
        <v> </v>
      </c>
      <c r="P137" s="171">
        <f t="shared" si="30"/>
        <v>0</v>
      </c>
      <c r="Q137" s="171">
        <f t="shared" si="31"/>
        <v>0</v>
      </c>
      <c r="R137" s="171" t="str">
        <f t="shared" si="32"/>
        <v> </v>
      </c>
      <c r="S137" s="171">
        <f t="shared" si="33"/>
        <v>0</v>
      </c>
      <c r="T137" s="171">
        <f t="shared" si="34"/>
        <v>0</v>
      </c>
      <c r="U137" s="171" t="str">
        <f t="shared" si="35"/>
        <v> </v>
      </c>
      <c r="V137" s="171">
        <f t="shared" si="36"/>
        <v>0</v>
      </c>
      <c r="W137" s="171">
        <f t="shared" si="37"/>
        <v>0</v>
      </c>
      <c r="X137" s="171" t="str">
        <f t="shared" si="38"/>
        <v> </v>
      </c>
      <c r="Y137" s="171">
        <f t="shared" si="39"/>
        <v>0</v>
      </c>
      <c r="Z137" s="177">
        <f t="shared" si="40"/>
        <v>0</v>
      </c>
      <c r="AA137" s="178" t="str">
        <f t="shared" si="41"/>
        <v> </v>
      </c>
      <c r="AB137" s="135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</row>
    <row r="138" ht="13.2" spans="1:50">
      <c r="A138" s="234">
        <v>128</v>
      </c>
      <c r="B138" s="254"/>
      <c r="C138" s="255"/>
      <c r="D138" s="234"/>
      <c r="E138" s="234"/>
      <c r="F138" s="234"/>
      <c r="G138" s="234"/>
      <c r="H138" s="234"/>
      <c r="I138" s="234"/>
      <c r="J138" s="170">
        <f t="shared" si="24"/>
        <v>0</v>
      </c>
      <c r="K138" s="171">
        <f t="shared" si="25"/>
        <v>0</v>
      </c>
      <c r="L138" s="171" t="str">
        <f t="shared" si="26"/>
        <v> </v>
      </c>
      <c r="M138" s="171">
        <f t="shared" si="27"/>
        <v>0</v>
      </c>
      <c r="N138" s="171">
        <f t="shared" si="28"/>
        <v>0</v>
      </c>
      <c r="O138" s="171" t="str">
        <f t="shared" si="29"/>
        <v> </v>
      </c>
      <c r="P138" s="171">
        <f t="shared" si="30"/>
        <v>0</v>
      </c>
      <c r="Q138" s="171">
        <f t="shared" si="31"/>
        <v>0</v>
      </c>
      <c r="R138" s="171" t="str">
        <f t="shared" si="32"/>
        <v> </v>
      </c>
      <c r="S138" s="171">
        <f t="shared" si="33"/>
        <v>0</v>
      </c>
      <c r="T138" s="171">
        <f t="shared" si="34"/>
        <v>0</v>
      </c>
      <c r="U138" s="171" t="str">
        <f t="shared" si="35"/>
        <v> </v>
      </c>
      <c r="V138" s="171">
        <f t="shared" si="36"/>
        <v>0</v>
      </c>
      <c r="W138" s="171">
        <f t="shared" si="37"/>
        <v>0</v>
      </c>
      <c r="X138" s="171" t="str">
        <f t="shared" si="38"/>
        <v> </v>
      </c>
      <c r="Y138" s="171">
        <f t="shared" si="39"/>
        <v>0</v>
      </c>
      <c r="Z138" s="177">
        <f t="shared" si="40"/>
        <v>0</v>
      </c>
      <c r="AA138" s="178" t="str">
        <f t="shared" si="41"/>
        <v> </v>
      </c>
      <c r="AB138" s="135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  <c r="AX138" s="136"/>
    </row>
    <row r="139" ht="13.2" spans="1:50">
      <c r="A139" s="234">
        <v>129</v>
      </c>
      <c r="B139" s="254"/>
      <c r="C139" s="255"/>
      <c r="D139" s="234"/>
      <c r="E139" s="234"/>
      <c r="F139" s="234"/>
      <c r="G139" s="234"/>
      <c r="H139" s="234"/>
      <c r="I139" s="234"/>
      <c r="J139" s="170">
        <f t="shared" si="24"/>
        <v>0</v>
      </c>
      <c r="K139" s="171">
        <f t="shared" si="25"/>
        <v>0</v>
      </c>
      <c r="L139" s="171" t="str">
        <f t="shared" si="26"/>
        <v> </v>
      </c>
      <c r="M139" s="171">
        <f t="shared" si="27"/>
        <v>0</v>
      </c>
      <c r="N139" s="171">
        <f t="shared" si="28"/>
        <v>0</v>
      </c>
      <c r="O139" s="171" t="str">
        <f t="shared" si="29"/>
        <v> </v>
      </c>
      <c r="P139" s="171">
        <f t="shared" si="30"/>
        <v>0</v>
      </c>
      <c r="Q139" s="171">
        <f t="shared" si="31"/>
        <v>0</v>
      </c>
      <c r="R139" s="171" t="str">
        <f t="shared" si="32"/>
        <v> </v>
      </c>
      <c r="S139" s="171">
        <f t="shared" si="33"/>
        <v>0</v>
      </c>
      <c r="T139" s="171">
        <f t="shared" si="34"/>
        <v>0</v>
      </c>
      <c r="U139" s="171" t="str">
        <f t="shared" si="35"/>
        <v> </v>
      </c>
      <c r="V139" s="171">
        <f t="shared" si="36"/>
        <v>0</v>
      </c>
      <c r="W139" s="171">
        <f t="shared" si="37"/>
        <v>0</v>
      </c>
      <c r="X139" s="171" t="str">
        <f t="shared" si="38"/>
        <v> </v>
      </c>
      <c r="Y139" s="171">
        <f t="shared" si="39"/>
        <v>0</v>
      </c>
      <c r="Z139" s="177">
        <f t="shared" si="40"/>
        <v>0</v>
      </c>
      <c r="AA139" s="178" t="str">
        <f t="shared" si="41"/>
        <v> </v>
      </c>
      <c r="AB139" s="135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</row>
    <row r="140" ht="13.2" spans="1:50">
      <c r="A140" s="234">
        <v>130</v>
      </c>
      <c r="B140" s="254"/>
      <c r="C140" s="255"/>
      <c r="D140" s="234"/>
      <c r="E140" s="234"/>
      <c r="F140" s="234"/>
      <c r="G140" s="234"/>
      <c r="H140" s="234"/>
      <c r="I140" s="234"/>
      <c r="J140" s="170">
        <f t="shared" si="24"/>
        <v>0</v>
      </c>
      <c r="K140" s="171">
        <f t="shared" si="25"/>
        <v>0</v>
      </c>
      <c r="L140" s="171" t="str">
        <f t="shared" si="26"/>
        <v> </v>
      </c>
      <c r="M140" s="171">
        <f t="shared" si="27"/>
        <v>0</v>
      </c>
      <c r="N140" s="171">
        <f t="shared" si="28"/>
        <v>0</v>
      </c>
      <c r="O140" s="171" t="str">
        <f t="shared" si="29"/>
        <v> </v>
      </c>
      <c r="P140" s="171">
        <f t="shared" si="30"/>
        <v>0</v>
      </c>
      <c r="Q140" s="171">
        <f t="shared" si="31"/>
        <v>0</v>
      </c>
      <c r="R140" s="171" t="str">
        <f t="shared" si="32"/>
        <v> </v>
      </c>
      <c r="S140" s="171">
        <f t="shared" si="33"/>
        <v>0</v>
      </c>
      <c r="T140" s="171">
        <f t="shared" si="34"/>
        <v>0</v>
      </c>
      <c r="U140" s="171" t="str">
        <f t="shared" si="35"/>
        <v> </v>
      </c>
      <c r="V140" s="171">
        <f t="shared" si="36"/>
        <v>0</v>
      </c>
      <c r="W140" s="171">
        <f t="shared" si="37"/>
        <v>0</v>
      </c>
      <c r="X140" s="171" t="str">
        <f t="shared" si="38"/>
        <v> </v>
      </c>
      <c r="Y140" s="171">
        <f t="shared" si="39"/>
        <v>0</v>
      </c>
      <c r="Z140" s="177">
        <f t="shared" si="40"/>
        <v>0</v>
      </c>
      <c r="AA140" s="178" t="str">
        <f t="shared" si="41"/>
        <v> </v>
      </c>
      <c r="AB140" s="135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</row>
    <row r="141" ht="13.2" spans="1:50">
      <c r="A141" s="234">
        <v>131</v>
      </c>
      <c r="B141" s="254"/>
      <c r="C141" s="255"/>
      <c r="D141" s="234"/>
      <c r="E141" s="234"/>
      <c r="F141" s="234"/>
      <c r="G141" s="234"/>
      <c r="H141" s="234"/>
      <c r="I141" s="234"/>
      <c r="J141" s="170">
        <f t="shared" si="24"/>
        <v>0</v>
      </c>
      <c r="K141" s="171">
        <f t="shared" si="25"/>
        <v>0</v>
      </c>
      <c r="L141" s="171" t="str">
        <f t="shared" si="26"/>
        <v> </v>
      </c>
      <c r="M141" s="171">
        <f t="shared" si="27"/>
        <v>0</v>
      </c>
      <c r="N141" s="171">
        <f t="shared" si="28"/>
        <v>0</v>
      </c>
      <c r="O141" s="171" t="str">
        <f t="shared" si="29"/>
        <v> </v>
      </c>
      <c r="P141" s="171">
        <f t="shared" si="30"/>
        <v>0</v>
      </c>
      <c r="Q141" s="171">
        <f t="shared" si="31"/>
        <v>0</v>
      </c>
      <c r="R141" s="171" t="str">
        <f t="shared" si="32"/>
        <v> </v>
      </c>
      <c r="S141" s="171">
        <f t="shared" si="33"/>
        <v>0</v>
      </c>
      <c r="T141" s="171">
        <f t="shared" si="34"/>
        <v>0</v>
      </c>
      <c r="U141" s="171" t="str">
        <f t="shared" si="35"/>
        <v> </v>
      </c>
      <c r="V141" s="171">
        <f t="shared" si="36"/>
        <v>0</v>
      </c>
      <c r="W141" s="171">
        <f t="shared" si="37"/>
        <v>0</v>
      </c>
      <c r="X141" s="171" t="str">
        <f t="shared" si="38"/>
        <v> </v>
      </c>
      <c r="Y141" s="171">
        <f t="shared" si="39"/>
        <v>0</v>
      </c>
      <c r="Z141" s="177">
        <f t="shared" si="40"/>
        <v>0</v>
      </c>
      <c r="AA141" s="178" t="str">
        <f t="shared" si="41"/>
        <v> </v>
      </c>
      <c r="AB141" s="135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</row>
    <row r="142" ht="13.2" spans="1:50">
      <c r="A142" s="234">
        <v>132</v>
      </c>
      <c r="B142" s="254"/>
      <c r="C142" s="255"/>
      <c r="D142" s="234"/>
      <c r="E142" s="234"/>
      <c r="F142" s="234"/>
      <c r="G142" s="234"/>
      <c r="H142" s="234"/>
      <c r="I142" s="234"/>
      <c r="J142" s="170">
        <f t="shared" si="24"/>
        <v>0</v>
      </c>
      <c r="K142" s="171">
        <f t="shared" si="25"/>
        <v>0</v>
      </c>
      <c r="L142" s="171" t="str">
        <f t="shared" si="26"/>
        <v> </v>
      </c>
      <c r="M142" s="171">
        <f t="shared" si="27"/>
        <v>0</v>
      </c>
      <c r="N142" s="171">
        <f t="shared" si="28"/>
        <v>0</v>
      </c>
      <c r="O142" s="171" t="str">
        <f t="shared" si="29"/>
        <v> </v>
      </c>
      <c r="P142" s="171">
        <f t="shared" si="30"/>
        <v>0</v>
      </c>
      <c r="Q142" s="171">
        <f t="shared" si="31"/>
        <v>0</v>
      </c>
      <c r="R142" s="171" t="str">
        <f t="shared" si="32"/>
        <v> </v>
      </c>
      <c r="S142" s="171">
        <f t="shared" si="33"/>
        <v>0</v>
      </c>
      <c r="T142" s="171">
        <f t="shared" si="34"/>
        <v>0</v>
      </c>
      <c r="U142" s="171" t="str">
        <f t="shared" si="35"/>
        <v> </v>
      </c>
      <c r="V142" s="171">
        <f t="shared" si="36"/>
        <v>0</v>
      </c>
      <c r="W142" s="171">
        <f t="shared" si="37"/>
        <v>0</v>
      </c>
      <c r="X142" s="171" t="str">
        <f t="shared" si="38"/>
        <v> </v>
      </c>
      <c r="Y142" s="171">
        <f t="shared" si="39"/>
        <v>0</v>
      </c>
      <c r="Z142" s="177">
        <f t="shared" si="40"/>
        <v>0</v>
      </c>
      <c r="AA142" s="178" t="str">
        <f t="shared" si="41"/>
        <v> </v>
      </c>
      <c r="AB142" s="135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36"/>
      <c r="AV142" s="136"/>
      <c r="AW142" s="136"/>
      <c r="AX142" s="136"/>
    </row>
    <row r="143" ht="13.2" spans="1:50">
      <c r="A143" s="234">
        <v>133</v>
      </c>
      <c r="B143" s="254"/>
      <c r="C143" s="255"/>
      <c r="D143" s="234"/>
      <c r="E143" s="234"/>
      <c r="F143" s="234"/>
      <c r="G143" s="234"/>
      <c r="H143" s="234"/>
      <c r="I143" s="234"/>
      <c r="J143" s="170">
        <f t="shared" si="24"/>
        <v>0</v>
      </c>
      <c r="K143" s="171">
        <f t="shared" si="25"/>
        <v>0</v>
      </c>
      <c r="L143" s="171" t="str">
        <f t="shared" si="26"/>
        <v> </v>
      </c>
      <c r="M143" s="171">
        <f t="shared" si="27"/>
        <v>0</v>
      </c>
      <c r="N143" s="171">
        <f t="shared" si="28"/>
        <v>0</v>
      </c>
      <c r="O143" s="171" t="str">
        <f t="shared" si="29"/>
        <v> </v>
      </c>
      <c r="P143" s="171">
        <f t="shared" si="30"/>
        <v>0</v>
      </c>
      <c r="Q143" s="171">
        <f t="shared" si="31"/>
        <v>0</v>
      </c>
      <c r="R143" s="171" t="str">
        <f t="shared" si="32"/>
        <v> </v>
      </c>
      <c r="S143" s="171">
        <f t="shared" si="33"/>
        <v>0</v>
      </c>
      <c r="T143" s="171">
        <f t="shared" si="34"/>
        <v>0</v>
      </c>
      <c r="U143" s="171" t="str">
        <f t="shared" si="35"/>
        <v> </v>
      </c>
      <c r="V143" s="171">
        <f t="shared" si="36"/>
        <v>0</v>
      </c>
      <c r="W143" s="171">
        <f t="shared" si="37"/>
        <v>0</v>
      </c>
      <c r="X143" s="171" t="str">
        <f t="shared" si="38"/>
        <v> </v>
      </c>
      <c r="Y143" s="171">
        <f t="shared" si="39"/>
        <v>0</v>
      </c>
      <c r="Z143" s="177">
        <f t="shared" si="40"/>
        <v>0</v>
      </c>
      <c r="AA143" s="178" t="str">
        <f t="shared" si="41"/>
        <v> </v>
      </c>
      <c r="AB143" s="135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</row>
    <row r="144" s="130" customFormat="1" ht="10.2" spans="1:50">
      <c r="A144" s="180"/>
      <c r="B144" s="181"/>
      <c r="C144" s="261"/>
      <c r="D144" s="261"/>
      <c r="E144" s="261"/>
      <c r="F144" s="261"/>
      <c r="G144" s="261"/>
      <c r="H144" s="261"/>
      <c r="I144" s="217" t="e">
        <f>AVERAGE(I11:I143)</f>
        <v>#DIV/0!</v>
      </c>
      <c r="J144" s="191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224"/>
      <c r="AA144" s="223"/>
      <c r="AB144" s="225"/>
      <c r="AC144" s="226"/>
      <c r="AD144" s="227"/>
      <c r="AE144" s="227"/>
      <c r="AF144" s="228"/>
      <c r="AG144" s="228"/>
      <c r="AH144" s="228"/>
      <c r="AI144" s="228"/>
      <c r="AJ144" s="228"/>
      <c r="AK144" s="228"/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 s="228"/>
      <c r="AX144" s="228"/>
    </row>
    <row r="145" ht="13.2" spans="1:50">
      <c r="A145" s="184"/>
      <c r="B145" s="155"/>
      <c r="C145" s="185"/>
      <c r="D145" s="157"/>
      <c r="E145" s="157"/>
      <c r="F145" s="157"/>
      <c r="G145" s="157"/>
      <c r="H145" s="157"/>
      <c r="I145" s="171"/>
      <c r="J145" s="193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86"/>
      <c r="V145" s="186"/>
      <c r="W145" s="186"/>
      <c r="X145" s="196"/>
      <c r="Y145" s="196"/>
      <c r="Z145" s="196"/>
      <c r="AA145" s="178"/>
      <c r="AB145" s="135"/>
      <c r="AC145" s="229"/>
      <c r="AD145" s="229"/>
      <c r="AE145" s="229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136"/>
      <c r="AX145" s="136"/>
    </row>
    <row r="146" ht="13.2" spans="1:50">
      <c r="A146" s="184"/>
      <c r="B146" s="155"/>
      <c r="C146" s="185"/>
      <c r="D146" s="157"/>
      <c r="E146" s="157"/>
      <c r="F146" s="157"/>
      <c r="G146" s="157"/>
      <c r="H146" s="157"/>
      <c r="I146" s="186">
        <f>COUNT(I11:I143)</f>
        <v>0</v>
      </c>
      <c r="J146" s="194" t="s">
        <v>292</v>
      </c>
      <c r="K146" s="186"/>
      <c r="L146" s="186">
        <f>COUNT(L11:L143)</f>
        <v>0</v>
      </c>
      <c r="M146" s="186"/>
      <c r="N146" s="186"/>
      <c r="O146" s="186">
        <f>COUNT(O11:O143)</f>
        <v>0</v>
      </c>
      <c r="P146" s="186"/>
      <c r="Q146" s="186"/>
      <c r="R146" s="186">
        <f>COUNT(R11:R143)</f>
        <v>0</v>
      </c>
      <c r="S146" s="186"/>
      <c r="T146" s="186"/>
      <c r="U146" s="186">
        <f>COUNT(U11:U143)</f>
        <v>0</v>
      </c>
      <c r="V146" s="218"/>
      <c r="W146" s="186"/>
      <c r="X146" s="186">
        <f>COUNT(X11:X143)</f>
        <v>0</v>
      </c>
      <c r="Y146" s="196"/>
      <c r="Z146" s="196"/>
      <c r="AA146" s="178">
        <f>COUNT(AA11:AA143)</f>
        <v>0</v>
      </c>
      <c r="AB146" s="135"/>
      <c r="AC146" s="229"/>
      <c r="AD146" s="229"/>
      <c r="AE146" s="229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  <c r="AX146" s="136"/>
    </row>
    <row r="147" ht="13.2" spans="1:50">
      <c r="A147" s="184"/>
      <c r="B147" s="155"/>
      <c r="C147" s="185"/>
      <c r="D147" s="157"/>
      <c r="E147" s="157"/>
      <c r="F147" s="157"/>
      <c r="G147" s="157"/>
      <c r="H147" s="157"/>
      <c r="I147" s="186">
        <f>COUNTIF(I11:I143,"&gt;=24")</f>
        <v>0</v>
      </c>
      <c r="J147" s="194" t="s">
        <v>293</v>
      </c>
      <c r="K147" s="186"/>
      <c r="L147" s="186">
        <f>COUNTIF(L11:L143,"&gt;=60")</f>
        <v>0</v>
      </c>
      <c r="M147" s="186"/>
      <c r="N147" s="186"/>
      <c r="O147" s="186">
        <f>COUNTIF(O11:O143,"&gt;=60")</f>
        <v>0</v>
      </c>
      <c r="P147" s="186"/>
      <c r="Q147" s="186"/>
      <c r="R147" s="186">
        <f>COUNTIF(R11:R143,"&gt;=60")</f>
        <v>0</v>
      </c>
      <c r="S147" s="186"/>
      <c r="T147" s="186"/>
      <c r="U147" s="186">
        <f>COUNTIF(U11:U143,"&gt;=60")</f>
        <v>0</v>
      </c>
      <c r="V147" s="218"/>
      <c r="W147" s="186"/>
      <c r="X147" s="186">
        <f>COUNTIF(X11:X143,"&gt;=60")</f>
        <v>0</v>
      </c>
      <c r="Y147" s="186"/>
      <c r="Z147" s="196"/>
      <c r="AA147" s="178">
        <f>COUNTIF(AA11:AA143,"&gt;=60")</f>
        <v>0</v>
      </c>
      <c r="AB147" s="135"/>
      <c r="AC147" s="229"/>
      <c r="AD147" s="229"/>
      <c r="AE147" s="229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</row>
    <row r="148" ht="13.2" spans="1:50">
      <c r="A148" s="136"/>
      <c r="B148" s="138"/>
      <c r="C148" s="136"/>
      <c r="D148" s="136"/>
      <c r="E148" s="136"/>
      <c r="F148" s="136"/>
      <c r="G148" s="136"/>
      <c r="H148" s="136"/>
      <c r="I148" s="186" t="e">
        <f>I147/I146*100</f>
        <v>#DIV/0!</v>
      </c>
      <c r="J148" s="195" t="s">
        <v>294</v>
      </c>
      <c r="K148" s="186"/>
      <c r="L148" s="186" t="e">
        <f>L147/L146*100</f>
        <v>#DIV/0!</v>
      </c>
      <c r="M148" s="186"/>
      <c r="N148" s="186"/>
      <c r="O148" s="186" t="e">
        <f>O147/O146*100</f>
        <v>#DIV/0!</v>
      </c>
      <c r="P148" s="186"/>
      <c r="Q148" s="186"/>
      <c r="R148" s="186" t="e">
        <f>R147/R146*100</f>
        <v>#DIV/0!</v>
      </c>
      <c r="S148" s="186"/>
      <c r="T148" s="186"/>
      <c r="U148" s="186" t="e">
        <f>U147/U146*100</f>
        <v>#DIV/0!</v>
      </c>
      <c r="V148" s="218"/>
      <c r="W148" s="186"/>
      <c r="X148" s="186" t="e">
        <f>X147/X146*100</f>
        <v>#DIV/0!</v>
      </c>
      <c r="Y148" s="186"/>
      <c r="Z148" s="196"/>
      <c r="AA148" s="178">
        <v>0</v>
      </c>
      <c r="AB148" s="135"/>
      <c r="AC148" s="229"/>
      <c r="AD148" s="229"/>
      <c r="AE148" s="229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</row>
    <row r="149" ht="13.2" spans="1:50">
      <c r="A149" s="136"/>
      <c r="B149" s="138"/>
      <c r="C149" s="136"/>
      <c r="D149" s="136"/>
      <c r="E149" s="136"/>
      <c r="F149" s="136"/>
      <c r="G149" s="136"/>
      <c r="H149" s="136"/>
      <c r="J149" s="193"/>
      <c r="K149" s="186"/>
      <c r="L149" s="186"/>
      <c r="M149" s="186"/>
      <c r="N149" s="186"/>
      <c r="O149" s="186"/>
      <c r="P149" s="186"/>
      <c r="Q149" s="186"/>
      <c r="R149" s="186"/>
      <c r="S149" s="198"/>
      <c r="T149" s="198"/>
      <c r="U149" s="198"/>
      <c r="V149" s="198"/>
      <c r="W149" s="198"/>
      <c r="X149" s="198"/>
      <c r="Y149" s="198"/>
      <c r="Z149" s="197"/>
      <c r="AA149" s="230"/>
      <c r="AB149" s="135"/>
      <c r="AC149" s="229"/>
      <c r="AD149" s="229"/>
      <c r="AE149" s="229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</row>
    <row r="150" ht="13.2" spans="1:50">
      <c r="A150" s="136"/>
      <c r="B150" s="138"/>
      <c r="C150" s="136"/>
      <c r="D150" s="136"/>
      <c r="E150" s="136"/>
      <c r="F150" s="136"/>
      <c r="G150" s="136"/>
      <c r="H150" s="136"/>
      <c r="J150" s="171"/>
      <c r="K150" s="196"/>
      <c r="L150" s="196"/>
      <c r="M150" s="197"/>
      <c r="N150" s="197"/>
      <c r="O150" s="197"/>
      <c r="P150" s="198"/>
      <c r="Q150" s="198"/>
      <c r="R150" s="219" t="s">
        <v>295</v>
      </c>
      <c r="S150" s="220" t="s">
        <v>296</v>
      </c>
      <c r="T150" s="220" t="s">
        <v>324</v>
      </c>
      <c r="U150" s="220" t="s">
        <v>297</v>
      </c>
      <c r="V150" s="221"/>
      <c r="W150" s="220" t="s">
        <v>295</v>
      </c>
      <c r="X150" s="220" t="s">
        <v>296</v>
      </c>
      <c r="Y150" s="220" t="s">
        <v>324</v>
      </c>
      <c r="Z150" s="220" t="s">
        <v>297</v>
      </c>
      <c r="AA150" s="221"/>
      <c r="AB150" s="135"/>
      <c r="AC150" s="229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</row>
    <row r="151" ht="10.5" customHeight="1" spans="1:50">
      <c r="A151" s="136"/>
      <c r="B151" s="138"/>
      <c r="C151" s="136"/>
      <c r="D151" s="136"/>
      <c r="E151" s="136"/>
      <c r="F151" s="136"/>
      <c r="G151" s="136"/>
      <c r="H151" s="136"/>
      <c r="J151" s="171"/>
      <c r="K151" s="196"/>
      <c r="L151" s="196"/>
      <c r="M151" s="199" t="s">
        <v>326</v>
      </c>
      <c r="N151" s="199"/>
      <c r="O151" s="199"/>
      <c r="P151" s="199"/>
      <c r="Q151" s="199"/>
      <c r="R151" s="222" t="s">
        <v>9</v>
      </c>
      <c r="S151" s="223" t="e">
        <f>L148</f>
        <v>#DIV/0!</v>
      </c>
      <c r="T151" s="223" t="e">
        <f t="shared" ref="T151:T155" si="42">$I$148</f>
        <v>#DIV/0!</v>
      </c>
      <c r="U151" s="223" t="e">
        <f>IF(S151&gt;0,S151*0.4+T151*0.6,T151)</f>
        <v>#DIV/0!</v>
      </c>
      <c r="V151" s="221"/>
      <c r="W151" s="174" t="s">
        <v>9</v>
      </c>
      <c r="X151" s="178" t="e">
        <f>IF(S151&gt;=70,3,IF(S151&gt;=60,2,IF(S151&gt;=50,1,0)))</f>
        <v>#DIV/0!</v>
      </c>
      <c r="Y151" s="178" t="e">
        <f>IF(T151&gt;=70,3,IF(T151&gt;=60,2,IF(T151&gt;=50,1,0)))</f>
        <v>#DIV/0!</v>
      </c>
      <c r="Z151" s="178" t="e">
        <f>IF(X151&gt;0,X151*0.4+Y151*0.6,Y151)</f>
        <v>#DIV/0!</v>
      </c>
      <c r="AA151" s="221"/>
      <c r="AB151" s="135"/>
      <c r="AC151" s="229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</row>
    <row r="152" ht="10.5" customHeight="1" spans="1:50">
      <c r="A152" s="136"/>
      <c r="B152" s="138"/>
      <c r="C152" s="136"/>
      <c r="D152" s="136"/>
      <c r="E152" s="136"/>
      <c r="F152" s="136"/>
      <c r="G152" s="136"/>
      <c r="H152" s="136"/>
      <c r="J152" s="171"/>
      <c r="K152" s="196"/>
      <c r="L152" s="196"/>
      <c r="M152" s="199" t="s">
        <v>327</v>
      </c>
      <c r="N152" s="199"/>
      <c r="O152" s="199"/>
      <c r="P152" s="199"/>
      <c r="Q152" s="199"/>
      <c r="R152" s="222" t="s">
        <v>10</v>
      </c>
      <c r="S152" s="223" t="e">
        <f>O148</f>
        <v>#DIV/0!</v>
      </c>
      <c r="T152" s="223" t="e">
        <f t="shared" si="42"/>
        <v>#DIV/0!</v>
      </c>
      <c r="U152" s="223" t="e">
        <f t="shared" ref="U152:U155" si="43">IF(S152&gt;0,S152*0.4+T152*0.6,T152)</f>
        <v>#DIV/0!</v>
      </c>
      <c r="V152" s="221"/>
      <c r="W152" s="174" t="s">
        <v>10</v>
      </c>
      <c r="X152" s="178" t="e">
        <f t="shared" ref="X152:Y152" si="44">IF(S152&gt;=70,3,IF(S152&gt;=60,2,IF(S152&gt;=50,1,0)))</f>
        <v>#DIV/0!</v>
      </c>
      <c r="Y152" s="178" t="e">
        <f t="shared" si="44"/>
        <v>#DIV/0!</v>
      </c>
      <c r="Z152" s="178" t="e">
        <f t="shared" ref="Z152:Z155" si="45">IF(X152&gt;0,X152*0.4+Y152*0.6,Y152)</f>
        <v>#DIV/0!</v>
      </c>
      <c r="AA152" s="221"/>
      <c r="AB152" s="135"/>
      <c r="AC152" s="229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  <c r="AX152" s="136"/>
    </row>
    <row r="153" ht="10.5" customHeight="1" spans="1:50">
      <c r="A153" s="136"/>
      <c r="B153" s="138"/>
      <c r="C153" s="136"/>
      <c r="D153" s="136"/>
      <c r="E153" s="136"/>
      <c r="F153" s="136"/>
      <c r="G153" s="136"/>
      <c r="H153" s="136"/>
      <c r="I153" s="136"/>
      <c r="J153" s="171"/>
      <c r="K153" s="196"/>
      <c r="L153" s="196"/>
      <c r="M153" s="199" t="s">
        <v>328</v>
      </c>
      <c r="N153" s="199"/>
      <c r="O153" s="199"/>
      <c r="P153" s="199"/>
      <c r="Q153" s="199"/>
      <c r="R153" s="222" t="s">
        <v>11</v>
      </c>
      <c r="S153" s="223" t="e">
        <f>R148</f>
        <v>#DIV/0!</v>
      </c>
      <c r="T153" s="223" t="e">
        <f t="shared" si="42"/>
        <v>#DIV/0!</v>
      </c>
      <c r="U153" s="223" t="e">
        <f t="shared" si="43"/>
        <v>#DIV/0!</v>
      </c>
      <c r="V153" s="221"/>
      <c r="W153" s="174" t="s">
        <v>11</v>
      </c>
      <c r="X153" s="178" t="e">
        <f>IF(S153&gt;=70,3,IF(S153&gt;=60,2,IF(S153&gt;=50,1,0)))</f>
        <v>#DIV/0!</v>
      </c>
      <c r="Y153" s="178" t="e">
        <f>IF(T153&gt;=70,3,IF(T153&gt;=60,2,IF(T153&gt;=50,1,0)))</f>
        <v>#DIV/0!</v>
      </c>
      <c r="Z153" s="178" t="e">
        <f t="shared" si="45"/>
        <v>#DIV/0!</v>
      </c>
      <c r="AA153" s="221"/>
      <c r="AB153" s="135"/>
      <c r="AC153" s="229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</row>
    <row r="154" ht="10.5" customHeight="1" spans="1:50">
      <c r="A154" s="136"/>
      <c r="B154" s="138"/>
      <c r="C154" s="136"/>
      <c r="D154" s="136"/>
      <c r="E154" s="136"/>
      <c r="F154" s="136"/>
      <c r="G154" s="136"/>
      <c r="H154" s="136"/>
      <c r="I154" s="136"/>
      <c r="J154" s="171"/>
      <c r="K154" s="196"/>
      <c r="L154" s="196"/>
      <c r="M154" s="199" t="s">
        <v>302</v>
      </c>
      <c r="N154" s="199"/>
      <c r="O154" s="199"/>
      <c r="P154" s="199"/>
      <c r="Q154" s="199"/>
      <c r="R154" s="222" t="s">
        <v>12</v>
      </c>
      <c r="S154" s="223" t="e">
        <f>U148</f>
        <v>#DIV/0!</v>
      </c>
      <c r="T154" s="223" t="e">
        <f t="shared" si="42"/>
        <v>#DIV/0!</v>
      </c>
      <c r="U154" s="223" t="e">
        <f t="shared" si="43"/>
        <v>#DIV/0!</v>
      </c>
      <c r="V154" s="221"/>
      <c r="W154" s="174" t="s">
        <v>12</v>
      </c>
      <c r="X154" s="178" t="e">
        <f>IF(S154&gt;=70,3,IF(S154&gt;=60,2,IF(S154&gt;=50,1,0)))</f>
        <v>#DIV/0!</v>
      </c>
      <c r="Y154" s="178" t="e">
        <f>IF(T154&gt;=70,3,IF(T154&gt;=60,2,IF(T154&gt;=50,1,0)))</f>
        <v>#DIV/0!</v>
      </c>
      <c r="Z154" s="178" t="e">
        <f t="shared" si="45"/>
        <v>#DIV/0!</v>
      </c>
      <c r="AA154" s="221"/>
      <c r="AB154" s="135"/>
      <c r="AC154" s="229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</row>
    <row r="155" ht="10.5" customHeight="1" spans="1:50">
      <c r="A155" s="136"/>
      <c r="B155" s="138"/>
      <c r="C155" s="136"/>
      <c r="D155" s="136"/>
      <c r="E155" s="136"/>
      <c r="F155" s="136"/>
      <c r="G155" s="136"/>
      <c r="H155" s="136"/>
      <c r="I155" s="136"/>
      <c r="J155" s="193"/>
      <c r="K155" s="186"/>
      <c r="L155" s="196"/>
      <c r="M155" s="199" t="s">
        <v>301</v>
      </c>
      <c r="N155" s="199"/>
      <c r="O155" s="199"/>
      <c r="P155" s="199"/>
      <c r="Q155" s="199"/>
      <c r="R155" s="222" t="s">
        <v>13</v>
      </c>
      <c r="S155" s="223" t="e">
        <f>X148</f>
        <v>#DIV/0!</v>
      </c>
      <c r="T155" s="223" t="e">
        <f t="shared" si="42"/>
        <v>#DIV/0!</v>
      </c>
      <c r="U155" s="223" t="e">
        <f t="shared" si="43"/>
        <v>#DIV/0!</v>
      </c>
      <c r="V155" s="221"/>
      <c r="W155" s="174" t="s">
        <v>13</v>
      </c>
      <c r="X155" s="178" t="e">
        <f>IF(S155&gt;=70,3,IF(S155&gt;=60,2,IF(S155&gt;=50,1,0)))</f>
        <v>#DIV/0!</v>
      </c>
      <c r="Y155" s="178" t="e">
        <f>IF(T155&gt;=70,3,IF(T155&gt;=60,2,IF(T155&gt;=50,1,0)))</f>
        <v>#DIV/0!</v>
      </c>
      <c r="Z155" s="178" t="e">
        <f t="shared" si="45"/>
        <v>#DIV/0!</v>
      </c>
      <c r="AA155" s="221"/>
      <c r="AB155" s="135"/>
      <c r="AC155" s="229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</row>
    <row r="156" ht="13.2" spans="1:50">
      <c r="A156" s="136"/>
      <c r="B156" s="138"/>
      <c r="C156" s="136"/>
      <c r="D156" s="136"/>
      <c r="E156" s="136"/>
      <c r="F156" s="136"/>
      <c r="G156" s="136"/>
      <c r="H156" s="136"/>
      <c r="I156" s="136"/>
      <c r="J156" s="193"/>
      <c r="K156" s="186"/>
      <c r="L156" s="186"/>
      <c r="M156" s="186"/>
      <c r="N156" s="186"/>
      <c r="O156" s="186"/>
      <c r="P156" s="186"/>
      <c r="Q156" s="186"/>
      <c r="R156" s="222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35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</row>
    <row r="157" ht="13.2" spans="1:50">
      <c r="A157" s="136"/>
      <c r="B157" s="138"/>
      <c r="C157" s="136"/>
      <c r="D157" s="136"/>
      <c r="E157" s="136"/>
      <c r="F157" s="136"/>
      <c r="G157" s="136"/>
      <c r="H157" s="136"/>
      <c r="I157" s="136"/>
      <c r="J157" s="200"/>
      <c r="K157" s="201"/>
      <c r="L157" s="201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231"/>
      <c r="AB157" s="135"/>
      <c r="AC157" s="161"/>
      <c r="AD157" s="161"/>
      <c r="AE157" s="161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</row>
    <row r="158" ht="13.2" spans="1:50">
      <c r="A158" s="136"/>
      <c r="B158" s="138"/>
      <c r="C158" s="136"/>
      <c r="D158" s="136"/>
      <c r="E158" s="136"/>
      <c r="F158" s="136"/>
      <c r="G158" s="136"/>
      <c r="H158" s="136"/>
      <c r="I158" s="136"/>
      <c r="J158" s="202"/>
      <c r="K158" s="136"/>
      <c r="L158" s="203"/>
      <c r="M158" s="204"/>
      <c r="N158" s="204" t="s">
        <v>303</v>
      </c>
      <c r="O158" s="204" t="s">
        <v>304</v>
      </c>
      <c r="P158" s="204" t="s">
        <v>305</v>
      </c>
      <c r="Q158" s="204" t="s">
        <v>306</v>
      </c>
      <c r="R158" s="204" t="s">
        <v>307</v>
      </c>
      <c r="S158" s="204" t="s">
        <v>308</v>
      </c>
      <c r="T158" s="204" t="s">
        <v>309</v>
      </c>
      <c r="U158" s="204" t="s">
        <v>310</v>
      </c>
      <c r="V158" s="204" t="s">
        <v>311</v>
      </c>
      <c r="W158" s="204" t="s">
        <v>312</v>
      </c>
      <c r="X158" s="204" t="s">
        <v>313</v>
      </c>
      <c r="Y158" s="204" t="s">
        <v>314</v>
      </c>
      <c r="Z158" s="232" t="s">
        <v>315</v>
      </c>
      <c r="AA158" s="233" t="s">
        <v>316</v>
      </c>
      <c r="AB158" s="233" t="s">
        <v>317</v>
      </c>
      <c r="AC158" s="204"/>
      <c r="AD158" s="204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</row>
    <row r="159" ht="15" spans="1:50">
      <c r="A159" s="136"/>
      <c r="B159" s="138"/>
      <c r="C159" s="136"/>
      <c r="D159" s="136"/>
      <c r="E159" s="136"/>
      <c r="F159" s="136"/>
      <c r="G159" s="136"/>
      <c r="H159" s="136"/>
      <c r="I159" s="136"/>
      <c r="J159" s="202"/>
      <c r="K159" s="136"/>
      <c r="L159" s="203"/>
      <c r="M159" s="205" t="s">
        <v>9</v>
      </c>
      <c r="N159" s="92">
        <v>3</v>
      </c>
      <c r="O159" s="92">
        <v>3</v>
      </c>
      <c r="P159" s="92">
        <v>3</v>
      </c>
      <c r="Q159" s="92">
        <v>2</v>
      </c>
      <c r="R159" s="92">
        <v>3</v>
      </c>
      <c r="S159" s="92">
        <v>2</v>
      </c>
      <c r="T159" s="92">
        <v>1</v>
      </c>
      <c r="U159" s="92">
        <v>3</v>
      </c>
      <c r="V159" s="92">
        <v>3</v>
      </c>
      <c r="W159" s="92">
        <v>2</v>
      </c>
      <c r="X159" s="92">
        <v>3</v>
      </c>
      <c r="Y159" s="92">
        <v>2</v>
      </c>
      <c r="Z159" s="92">
        <v>3</v>
      </c>
      <c r="AA159" s="92">
        <v>3</v>
      </c>
      <c r="AB159" s="234"/>
      <c r="AC159" s="235"/>
      <c r="AD159" s="229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</row>
    <row r="160" ht="15" spans="1:50">
      <c r="A160" s="136"/>
      <c r="B160" s="138"/>
      <c r="C160" s="136"/>
      <c r="D160" s="136"/>
      <c r="E160" s="136"/>
      <c r="F160" s="136"/>
      <c r="G160" s="136"/>
      <c r="H160" s="136"/>
      <c r="I160" s="136"/>
      <c r="J160" s="202"/>
      <c r="K160" s="136"/>
      <c r="L160" s="203"/>
      <c r="M160" s="205" t="s">
        <v>10</v>
      </c>
      <c r="N160" s="92">
        <v>3</v>
      </c>
      <c r="O160" s="92">
        <v>3</v>
      </c>
      <c r="P160" s="92">
        <v>3</v>
      </c>
      <c r="Q160" s="92">
        <v>2</v>
      </c>
      <c r="R160" s="92">
        <v>3</v>
      </c>
      <c r="S160" s="92">
        <v>1</v>
      </c>
      <c r="T160" s="92">
        <v>2</v>
      </c>
      <c r="U160" s="92"/>
      <c r="V160" s="92">
        <v>2</v>
      </c>
      <c r="W160" s="92">
        <v>2</v>
      </c>
      <c r="X160" s="92">
        <v>3</v>
      </c>
      <c r="Y160" s="92">
        <v>2</v>
      </c>
      <c r="Z160" s="92">
        <v>3</v>
      </c>
      <c r="AA160" s="92">
        <v>3</v>
      </c>
      <c r="AB160" s="234"/>
      <c r="AC160" s="229"/>
      <c r="AD160" s="235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</row>
    <row r="161" ht="15" spans="1:50">
      <c r="A161" s="136"/>
      <c r="B161" s="138"/>
      <c r="C161" s="136"/>
      <c r="D161" s="136"/>
      <c r="E161" s="136"/>
      <c r="F161" s="136"/>
      <c r="G161" s="136"/>
      <c r="H161" s="136"/>
      <c r="I161" s="136"/>
      <c r="J161" s="202"/>
      <c r="K161" s="136"/>
      <c r="L161" s="203"/>
      <c r="M161" s="205" t="s">
        <v>11</v>
      </c>
      <c r="N161" s="92">
        <v>3</v>
      </c>
      <c r="O161" s="92">
        <v>3</v>
      </c>
      <c r="P161" s="92">
        <v>3</v>
      </c>
      <c r="Q161" s="92">
        <v>3</v>
      </c>
      <c r="R161" s="92">
        <v>3</v>
      </c>
      <c r="S161" s="92">
        <v>2</v>
      </c>
      <c r="T161" s="92">
        <v>2</v>
      </c>
      <c r="U161" s="92">
        <v>2</v>
      </c>
      <c r="V161" s="92">
        <v>2</v>
      </c>
      <c r="W161" s="92">
        <v>2</v>
      </c>
      <c r="X161" s="92">
        <v>2</v>
      </c>
      <c r="Y161" s="92">
        <v>2</v>
      </c>
      <c r="Z161" s="92">
        <v>3</v>
      </c>
      <c r="AA161" s="92">
        <v>3</v>
      </c>
      <c r="AB161" s="237"/>
      <c r="AC161" s="229"/>
      <c r="AD161" s="235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</row>
    <row r="162" ht="15" spans="1:50">
      <c r="A162" s="136"/>
      <c r="B162" s="138"/>
      <c r="C162" s="136"/>
      <c r="D162" s="136"/>
      <c r="E162" s="136"/>
      <c r="F162" s="136"/>
      <c r="G162" s="136"/>
      <c r="H162" s="136"/>
      <c r="I162" s="136"/>
      <c r="J162" s="202"/>
      <c r="K162" s="136"/>
      <c r="L162" s="203"/>
      <c r="M162" s="205" t="s">
        <v>12</v>
      </c>
      <c r="N162" s="92"/>
      <c r="O162" s="92"/>
      <c r="P162" s="92"/>
      <c r="Q162" s="92"/>
      <c r="R162" s="92"/>
      <c r="S162" s="92"/>
      <c r="T162" s="92"/>
      <c r="U162" s="92"/>
      <c r="V162" s="92">
        <v>3</v>
      </c>
      <c r="W162" s="92">
        <v>3</v>
      </c>
      <c r="X162" s="92">
        <v>3</v>
      </c>
      <c r="Y162" s="92">
        <v>1</v>
      </c>
      <c r="Z162" s="92">
        <v>3</v>
      </c>
      <c r="AA162" s="92">
        <v>3</v>
      </c>
      <c r="AB162" s="237"/>
      <c r="AC162" s="235"/>
      <c r="AD162" s="229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136"/>
    </row>
    <row r="163" ht="15" spans="1:50">
      <c r="A163" s="136"/>
      <c r="B163" s="138"/>
      <c r="C163" s="136"/>
      <c r="D163" s="136"/>
      <c r="E163" s="136"/>
      <c r="F163" s="136"/>
      <c r="G163" s="136"/>
      <c r="H163" s="136"/>
      <c r="I163" s="136"/>
      <c r="J163" s="202"/>
      <c r="K163" s="136"/>
      <c r="L163" s="203"/>
      <c r="M163" s="205" t="s">
        <v>13</v>
      </c>
      <c r="N163" s="92">
        <v>3</v>
      </c>
      <c r="O163" s="92">
        <v>2</v>
      </c>
      <c r="P163" s="92">
        <v>2</v>
      </c>
      <c r="Q163" s="92">
        <v>2</v>
      </c>
      <c r="R163" s="92">
        <v>2</v>
      </c>
      <c r="S163" s="92">
        <v>2</v>
      </c>
      <c r="T163" s="92">
        <v>2</v>
      </c>
      <c r="U163" s="92">
        <v>3</v>
      </c>
      <c r="V163" s="92">
        <v>3</v>
      </c>
      <c r="W163" s="92">
        <v>2</v>
      </c>
      <c r="X163" s="92">
        <v>2</v>
      </c>
      <c r="Y163" s="92">
        <v>2</v>
      </c>
      <c r="Z163" s="92">
        <v>3</v>
      </c>
      <c r="AA163" s="92">
        <v>3</v>
      </c>
      <c r="AB163" s="234"/>
      <c r="AC163" s="235"/>
      <c r="AD163" s="235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</row>
    <row r="164" s="130" customFormat="1" ht="10.2" spans="1:50">
      <c r="A164" s="187"/>
      <c r="B164" s="188"/>
      <c r="C164" s="187"/>
      <c r="D164" s="187"/>
      <c r="E164" s="187"/>
      <c r="F164" s="187"/>
      <c r="G164" s="187"/>
      <c r="H164" s="187"/>
      <c r="I164" s="187"/>
      <c r="J164" s="206"/>
      <c r="K164" s="187"/>
      <c r="L164" s="207"/>
      <c r="M164" s="208" t="s">
        <v>318</v>
      </c>
      <c r="N164" s="209">
        <v>3</v>
      </c>
      <c r="O164" s="209">
        <v>2.75</v>
      </c>
      <c r="P164" s="209">
        <v>2.75</v>
      </c>
      <c r="Q164" s="209">
        <v>2.25</v>
      </c>
      <c r="R164" s="209">
        <v>2.75</v>
      </c>
      <c r="S164" s="209">
        <v>1.75</v>
      </c>
      <c r="T164" s="209">
        <v>1.75</v>
      </c>
      <c r="U164" s="209">
        <v>2.66666666666667</v>
      </c>
      <c r="V164" s="209">
        <v>2.6</v>
      </c>
      <c r="W164" s="209">
        <v>2.2</v>
      </c>
      <c r="X164" s="209">
        <v>2.6</v>
      </c>
      <c r="Y164" s="209">
        <v>1.8</v>
      </c>
      <c r="Z164" s="238">
        <v>3</v>
      </c>
      <c r="AA164" s="239">
        <v>3</v>
      </c>
      <c r="AB164" s="239" t="e">
        <f>AVERAGE(AB159:AB163)</f>
        <v>#DIV/0!</v>
      </c>
      <c r="AC164" s="209"/>
      <c r="AD164" s="209"/>
      <c r="AF164" s="187"/>
      <c r="AG164" s="187"/>
      <c r="AH164" s="187"/>
      <c r="AI164" s="187"/>
      <c r="AJ164" s="187"/>
      <c r="AK164" s="187"/>
      <c r="AL164" s="187"/>
      <c r="AM164" s="187"/>
      <c r="AN164" s="187"/>
      <c r="AO164" s="187"/>
      <c r="AP164" s="187"/>
      <c r="AQ164" s="187"/>
      <c r="AR164" s="187"/>
      <c r="AS164" s="187"/>
      <c r="AT164" s="187"/>
      <c r="AU164" s="187"/>
      <c r="AV164" s="187"/>
      <c r="AW164" s="187"/>
      <c r="AX164" s="187"/>
    </row>
    <row r="165" ht="13.2" spans="1:50">
      <c r="A165" s="136"/>
      <c r="B165" s="138"/>
      <c r="C165" s="136"/>
      <c r="D165" s="136"/>
      <c r="E165" s="136"/>
      <c r="F165" s="136"/>
      <c r="G165" s="136"/>
      <c r="H165" s="136"/>
      <c r="I165" s="136"/>
      <c r="J165" s="202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234"/>
      <c r="AB165" s="234"/>
      <c r="AC165" s="136"/>
      <c r="AD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  <c r="AX165" s="136"/>
    </row>
    <row r="166" ht="13.2" spans="1:50">
      <c r="A166" s="136"/>
      <c r="B166" s="138"/>
      <c r="C166" s="136"/>
      <c r="D166" s="136"/>
      <c r="E166" s="136"/>
      <c r="F166" s="136"/>
      <c r="G166" s="136"/>
      <c r="H166" s="136"/>
      <c r="I166" s="136"/>
      <c r="J166" s="202"/>
      <c r="K166" s="136"/>
      <c r="L166" s="136"/>
      <c r="M166" s="210" t="s">
        <v>319</v>
      </c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234"/>
      <c r="AB166" s="234"/>
      <c r="AC166" s="161"/>
      <c r="AD166" s="161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36"/>
    </row>
    <row r="167" ht="13.2" spans="1:50">
      <c r="A167" s="136"/>
      <c r="B167" s="138"/>
      <c r="C167" s="136"/>
      <c r="D167" s="136"/>
      <c r="E167" s="136"/>
      <c r="F167" s="136"/>
      <c r="G167" s="136"/>
      <c r="H167" s="136"/>
      <c r="I167" s="136"/>
      <c r="J167" s="202"/>
      <c r="K167" s="136"/>
      <c r="L167" s="203"/>
      <c r="M167" s="211"/>
      <c r="N167" s="211" t="s">
        <v>303</v>
      </c>
      <c r="O167" s="211" t="s">
        <v>304</v>
      </c>
      <c r="P167" s="211" t="s">
        <v>305</v>
      </c>
      <c r="Q167" s="211" t="s">
        <v>306</v>
      </c>
      <c r="R167" s="211" t="s">
        <v>307</v>
      </c>
      <c r="S167" s="211" t="s">
        <v>308</v>
      </c>
      <c r="T167" s="211" t="s">
        <v>309</v>
      </c>
      <c r="U167" s="211" t="s">
        <v>310</v>
      </c>
      <c r="V167" s="211" t="s">
        <v>311</v>
      </c>
      <c r="W167" s="211" t="s">
        <v>312</v>
      </c>
      <c r="X167" s="211" t="s">
        <v>313</v>
      </c>
      <c r="Y167" s="211" t="s">
        <v>314</v>
      </c>
      <c r="Z167" s="219" t="s">
        <v>315</v>
      </c>
      <c r="AA167" s="220" t="s">
        <v>316</v>
      </c>
      <c r="AB167" s="220" t="s">
        <v>317</v>
      </c>
      <c r="AC167" s="204"/>
      <c r="AD167" s="204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36"/>
    </row>
    <row r="168" ht="13.2" spans="1:50">
      <c r="A168" s="136"/>
      <c r="B168" s="138"/>
      <c r="C168" s="136"/>
      <c r="D168" s="136"/>
      <c r="E168" s="136"/>
      <c r="F168" s="136"/>
      <c r="G168" s="136"/>
      <c r="H168" s="136"/>
      <c r="I168" s="136"/>
      <c r="J168" s="202"/>
      <c r="K168" s="136"/>
      <c r="L168" s="203"/>
      <c r="M168" s="212" t="s">
        <v>9</v>
      </c>
      <c r="N168" s="213" t="e">
        <f t="shared" ref="N168:AB168" si="46">IF(N159&gt;0,$U$151*N159/100," ")</f>
        <v>#DIV/0!</v>
      </c>
      <c r="O168" s="213" t="e">
        <f t="shared" si="46"/>
        <v>#DIV/0!</v>
      </c>
      <c r="P168" s="213" t="e">
        <f t="shared" si="46"/>
        <v>#DIV/0!</v>
      </c>
      <c r="Q168" s="213" t="e">
        <f t="shared" si="46"/>
        <v>#DIV/0!</v>
      </c>
      <c r="R168" s="213" t="e">
        <f t="shared" si="46"/>
        <v>#DIV/0!</v>
      </c>
      <c r="S168" s="213" t="e">
        <f t="shared" si="46"/>
        <v>#DIV/0!</v>
      </c>
      <c r="T168" s="213" t="e">
        <f t="shared" si="46"/>
        <v>#DIV/0!</v>
      </c>
      <c r="U168" s="213" t="e">
        <f t="shared" si="46"/>
        <v>#DIV/0!</v>
      </c>
      <c r="V168" s="213" t="e">
        <f t="shared" si="46"/>
        <v>#DIV/0!</v>
      </c>
      <c r="W168" s="213" t="e">
        <f t="shared" si="46"/>
        <v>#DIV/0!</v>
      </c>
      <c r="X168" s="213" t="e">
        <f t="shared" si="46"/>
        <v>#DIV/0!</v>
      </c>
      <c r="Y168" s="213" t="e">
        <f t="shared" si="46"/>
        <v>#DIV/0!</v>
      </c>
      <c r="Z168" s="240" t="e">
        <f t="shared" si="46"/>
        <v>#DIV/0!</v>
      </c>
      <c r="AA168" s="223" t="e">
        <f t="shared" si="46"/>
        <v>#DIV/0!</v>
      </c>
      <c r="AB168" s="223" t="str">
        <f t="shared" si="46"/>
        <v> </v>
      </c>
      <c r="AC168" s="241"/>
      <c r="AD168" s="241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</row>
    <row r="169" ht="13.2" spans="1:50">
      <c r="A169" s="136"/>
      <c r="B169" s="138"/>
      <c r="C169" s="136"/>
      <c r="D169" s="136"/>
      <c r="E169" s="136"/>
      <c r="F169" s="136"/>
      <c r="G169" s="136"/>
      <c r="H169" s="136"/>
      <c r="I169" s="136"/>
      <c r="J169" s="202"/>
      <c r="K169" s="136"/>
      <c r="L169" s="203"/>
      <c r="M169" s="212" t="s">
        <v>10</v>
      </c>
      <c r="N169" s="213" t="e">
        <f t="shared" ref="N169:AB169" si="47">IF(N160&gt;0,$U$152*N160/100," ")</f>
        <v>#DIV/0!</v>
      </c>
      <c r="O169" s="213" t="e">
        <f t="shared" si="47"/>
        <v>#DIV/0!</v>
      </c>
      <c r="P169" s="213" t="e">
        <f t="shared" si="47"/>
        <v>#DIV/0!</v>
      </c>
      <c r="Q169" s="213" t="e">
        <f t="shared" si="47"/>
        <v>#DIV/0!</v>
      </c>
      <c r="R169" s="213" t="e">
        <f t="shared" si="47"/>
        <v>#DIV/0!</v>
      </c>
      <c r="S169" s="213" t="e">
        <f t="shared" si="47"/>
        <v>#DIV/0!</v>
      </c>
      <c r="T169" s="213" t="e">
        <f t="shared" si="47"/>
        <v>#DIV/0!</v>
      </c>
      <c r="U169" s="213" t="str">
        <f t="shared" si="47"/>
        <v> </v>
      </c>
      <c r="V169" s="213" t="e">
        <f t="shared" si="47"/>
        <v>#DIV/0!</v>
      </c>
      <c r="W169" s="213" t="e">
        <f t="shared" si="47"/>
        <v>#DIV/0!</v>
      </c>
      <c r="X169" s="213" t="e">
        <f t="shared" si="47"/>
        <v>#DIV/0!</v>
      </c>
      <c r="Y169" s="213" t="e">
        <f t="shared" si="47"/>
        <v>#DIV/0!</v>
      </c>
      <c r="Z169" s="240" t="e">
        <f t="shared" si="47"/>
        <v>#DIV/0!</v>
      </c>
      <c r="AA169" s="223" t="e">
        <f t="shared" si="47"/>
        <v>#DIV/0!</v>
      </c>
      <c r="AB169" s="223" t="str">
        <f t="shared" si="47"/>
        <v> </v>
      </c>
      <c r="AC169" s="241"/>
      <c r="AD169" s="241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36"/>
    </row>
    <row r="170" ht="13.2" spans="1:50">
      <c r="A170" s="136"/>
      <c r="B170" s="138"/>
      <c r="C170" s="136"/>
      <c r="D170" s="136"/>
      <c r="E170" s="136"/>
      <c r="F170" s="136"/>
      <c r="G170" s="136"/>
      <c r="H170" s="136"/>
      <c r="I170" s="136"/>
      <c r="J170" s="202"/>
      <c r="K170" s="136"/>
      <c r="L170" s="203"/>
      <c r="M170" s="212" t="s">
        <v>11</v>
      </c>
      <c r="N170" s="213" t="e">
        <f t="shared" ref="N170:AB170" si="48">IF(N161&gt;0,$U$153*N161/100," ")</f>
        <v>#DIV/0!</v>
      </c>
      <c r="O170" s="213" t="e">
        <f t="shared" si="48"/>
        <v>#DIV/0!</v>
      </c>
      <c r="P170" s="213" t="e">
        <f t="shared" si="48"/>
        <v>#DIV/0!</v>
      </c>
      <c r="Q170" s="213" t="e">
        <f t="shared" si="48"/>
        <v>#DIV/0!</v>
      </c>
      <c r="R170" s="213" t="e">
        <f t="shared" si="48"/>
        <v>#DIV/0!</v>
      </c>
      <c r="S170" s="213" t="e">
        <f t="shared" si="48"/>
        <v>#DIV/0!</v>
      </c>
      <c r="T170" s="213" t="e">
        <f t="shared" si="48"/>
        <v>#DIV/0!</v>
      </c>
      <c r="U170" s="213" t="e">
        <f t="shared" si="48"/>
        <v>#DIV/0!</v>
      </c>
      <c r="V170" s="213" t="e">
        <f t="shared" si="48"/>
        <v>#DIV/0!</v>
      </c>
      <c r="W170" s="213" t="e">
        <f t="shared" si="48"/>
        <v>#DIV/0!</v>
      </c>
      <c r="X170" s="213" t="e">
        <f t="shared" si="48"/>
        <v>#DIV/0!</v>
      </c>
      <c r="Y170" s="213" t="e">
        <f t="shared" si="48"/>
        <v>#DIV/0!</v>
      </c>
      <c r="Z170" s="240" t="e">
        <f t="shared" si="48"/>
        <v>#DIV/0!</v>
      </c>
      <c r="AA170" s="223" t="e">
        <f t="shared" si="48"/>
        <v>#DIV/0!</v>
      </c>
      <c r="AB170" s="223" t="str">
        <f t="shared" si="48"/>
        <v> </v>
      </c>
      <c r="AC170" s="241"/>
      <c r="AD170" s="241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</row>
    <row r="171" ht="13.2" spans="1:50">
      <c r="A171" s="136"/>
      <c r="B171" s="138"/>
      <c r="C171" s="136"/>
      <c r="D171" s="136"/>
      <c r="E171" s="136"/>
      <c r="F171" s="136"/>
      <c r="G171" s="136"/>
      <c r="H171" s="136"/>
      <c r="I171" s="136"/>
      <c r="J171" s="202"/>
      <c r="K171" s="136"/>
      <c r="L171" s="203"/>
      <c r="M171" s="212" t="s">
        <v>12</v>
      </c>
      <c r="N171" s="213" t="str">
        <f t="shared" ref="N171:AB171" si="49">IF(N162&gt;0,$U$154*N162/100," ")</f>
        <v> </v>
      </c>
      <c r="O171" s="213" t="str">
        <f t="shared" si="49"/>
        <v> </v>
      </c>
      <c r="P171" s="213" t="str">
        <f t="shared" si="49"/>
        <v> </v>
      </c>
      <c r="Q171" s="213" t="str">
        <f t="shared" si="49"/>
        <v> </v>
      </c>
      <c r="R171" s="213" t="str">
        <f t="shared" si="49"/>
        <v> </v>
      </c>
      <c r="S171" s="213" t="str">
        <f t="shared" si="49"/>
        <v> </v>
      </c>
      <c r="T171" s="213" t="str">
        <f t="shared" si="49"/>
        <v> </v>
      </c>
      <c r="U171" s="213" t="str">
        <f t="shared" si="49"/>
        <v> </v>
      </c>
      <c r="V171" s="213" t="e">
        <f t="shared" si="49"/>
        <v>#DIV/0!</v>
      </c>
      <c r="W171" s="213" t="e">
        <f t="shared" si="49"/>
        <v>#DIV/0!</v>
      </c>
      <c r="X171" s="213" t="e">
        <f t="shared" si="49"/>
        <v>#DIV/0!</v>
      </c>
      <c r="Y171" s="213" t="e">
        <f t="shared" si="49"/>
        <v>#DIV/0!</v>
      </c>
      <c r="Z171" s="240" t="e">
        <f t="shared" si="49"/>
        <v>#DIV/0!</v>
      </c>
      <c r="AA171" s="223" t="e">
        <f t="shared" si="49"/>
        <v>#DIV/0!</v>
      </c>
      <c r="AB171" s="223" t="str">
        <f t="shared" si="49"/>
        <v> </v>
      </c>
      <c r="AC171" s="241"/>
      <c r="AD171" s="241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36"/>
    </row>
    <row r="172" ht="13.2" spans="1:50">
      <c r="A172" s="136"/>
      <c r="B172" s="138"/>
      <c r="C172" s="136"/>
      <c r="D172" s="136"/>
      <c r="E172" s="136"/>
      <c r="F172" s="136"/>
      <c r="G172" s="136"/>
      <c r="H172" s="136"/>
      <c r="I172" s="136"/>
      <c r="J172" s="202"/>
      <c r="K172" s="136"/>
      <c r="L172" s="203"/>
      <c r="M172" s="212" t="s">
        <v>13</v>
      </c>
      <c r="N172" s="213" t="e">
        <f t="shared" ref="N172:AB172" si="50">IF(N163&gt;0,$U$155*N163/100," ")</f>
        <v>#DIV/0!</v>
      </c>
      <c r="O172" s="213" t="e">
        <f t="shared" si="50"/>
        <v>#DIV/0!</v>
      </c>
      <c r="P172" s="213" t="e">
        <f t="shared" si="50"/>
        <v>#DIV/0!</v>
      </c>
      <c r="Q172" s="213" t="e">
        <f t="shared" si="50"/>
        <v>#DIV/0!</v>
      </c>
      <c r="R172" s="213" t="e">
        <f t="shared" si="50"/>
        <v>#DIV/0!</v>
      </c>
      <c r="S172" s="213" t="e">
        <f t="shared" si="50"/>
        <v>#DIV/0!</v>
      </c>
      <c r="T172" s="213" t="e">
        <f t="shared" si="50"/>
        <v>#DIV/0!</v>
      </c>
      <c r="U172" s="213" t="e">
        <f t="shared" si="50"/>
        <v>#DIV/0!</v>
      </c>
      <c r="V172" s="213" t="e">
        <f t="shared" si="50"/>
        <v>#DIV/0!</v>
      </c>
      <c r="W172" s="213" t="e">
        <f t="shared" si="50"/>
        <v>#DIV/0!</v>
      </c>
      <c r="X172" s="213" t="e">
        <f t="shared" si="50"/>
        <v>#DIV/0!</v>
      </c>
      <c r="Y172" s="213" t="e">
        <f t="shared" si="50"/>
        <v>#DIV/0!</v>
      </c>
      <c r="Z172" s="240" t="e">
        <f t="shared" si="50"/>
        <v>#DIV/0!</v>
      </c>
      <c r="AA172" s="223" t="e">
        <f t="shared" si="50"/>
        <v>#DIV/0!</v>
      </c>
      <c r="AB172" s="223" t="str">
        <f t="shared" si="50"/>
        <v> </v>
      </c>
      <c r="AC172" s="241"/>
      <c r="AD172" s="241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</row>
    <row r="173" ht="13.2" spans="1:50">
      <c r="A173" s="189"/>
      <c r="B173" s="190"/>
      <c r="C173" s="189"/>
      <c r="D173" s="189"/>
      <c r="E173" s="189"/>
      <c r="F173" s="189"/>
      <c r="G173" s="189"/>
      <c r="H173" s="189"/>
      <c r="I173" s="189"/>
      <c r="J173" s="214"/>
      <c r="K173" s="189"/>
      <c r="L173" s="215"/>
      <c r="M173" s="216" t="s">
        <v>297</v>
      </c>
      <c r="N173" s="217" t="e">
        <f t="shared" ref="N173:AB173" si="51">AVERAGE(N168:N172)</f>
        <v>#DIV/0!</v>
      </c>
      <c r="O173" s="217" t="e">
        <f t="shared" si="51"/>
        <v>#DIV/0!</v>
      </c>
      <c r="P173" s="217" t="e">
        <f t="shared" si="51"/>
        <v>#DIV/0!</v>
      </c>
      <c r="Q173" s="217" t="e">
        <f t="shared" si="51"/>
        <v>#DIV/0!</v>
      </c>
      <c r="R173" s="217" t="e">
        <f t="shared" si="51"/>
        <v>#DIV/0!</v>
      </c>
      <c r="S173" s="217" t="e">
        <f t="shared" si="51"/>
        <v>#DIV/0!</v>
      </c>
      <c r="T173" s="217" t="e">
        <f t="shared" si="51"/>
        <v>#DIV/0!</v>
      </c>
      <c r="U173" s="217" t="e">
        <f t="shared" si="51"/>
        <v>#DIV/0!</v>
      </c>
      <c r="V173" s="217" t="e">
        <f t="shared" si="51"/>
        <v>#DIV/0!</v>
      </c>
      <c r="W173" s="217" t="e">
        <f t="shared" si="51"/>
        <v>#DIV/0!</v>
      </c>
      <c r="X173" s="217" t="e">
        <f t="shared" si="51"/>
        <v>#DIV/0!</v>
      </c>
      <c r="Y173" s="217" t="e">
        <f t="shared" si="51"/>
        <v>#DIV/0!</v>
      </c>
      <c r="Z173" s="242" t="e">
        <f t="shared" si="51"/>
        <v>#DIV/0!</v>
      </c>
      <c r="AA173" s="243" t="e">
        <f t="shared" si="51"/>
        <v>#DIV/0!</v>
      </c>
      <c r="AB173" s="243" t="e">
        <f t="shared" si="51"/>
        <v>#DIV/0!</v>
      </c>
      <c r="AC173" s="209"/>
      <c r="AD173" s="209"/>
      <c r="AF173" s="189"/>
      <c r="AG173" s="189"/>
      <c r="AH173" s="189"/>
      <c r="AI173" s="189"/>
      <c r="AJ173" s="189"/>
      <c r="AK173" s="189"/>
      <c r="AL173" s="189"/>
      <c r="AM173" s="189"/>
      <c r="AN173" s="189"/>
      <c r="AO173" s="189"/>
      <c r="AP173" s="189"/>
      <c r="AQ173" s="189"/>
      <c r="AR173" s="189"/>
      <c r="AS173" s="189"/>
      <c r="AT173" s="189"/>
      <c r="AU173" s="189"/>
      <c r="AV173" s="189"/>
      <c r="AW173" s="189"/>
      <c r="AX173" s="189"/>
    </row>
    <row r="174" ht="13.2" spans="1:50">
      <c r="A174" s="136"/>
      <c r="B174" s="138"/>
      <c r="C174" s="136"/>
      <c r="D174" s="136"/>
      <c r="E174" s="136"/>
      <c r="F174" s="136"/>
      <c r="G174" s="136"/>
      <c r="H174" s="136"/>
      <c r="I174" s="136"/>
      <c r="J174" s="202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5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</row>
    <row r="175" ht="13.2" spans="1:50">
      <c r="A175" s="136"/>
      <c r="B175" s="138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5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</row>
    <row r="176" ht="13.2" spans="1:50">
      <c r="A176" s="136"/>
      <c r="B176" s="138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5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</row>
    <row r="177" ht="13.2" spans="1:50">
      <c r="A177" s="136"/>
      <c r="B177" s="138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5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</row>
    <row r="178" ht="13.2" spans="1:50">
      <c r="A178" s="136"/>
      <c r="B178" s="138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5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36"/>
      <c r="AU178" s="136"/>
      <c r="AV178" s="136"/>
      <c r="AW178" s="136"/>
      <c r="AX178" s="136"/>
    </row>
    <row r="179" ht="13.2" spans="1:50">
      <c r="A179" s="136"/>
      <c r="B179" s="138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5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</row>
    <row r="180" ht="13.2" spans="1:50">
      <c r="A180" s="136"/>
      <c r="B180" s="138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5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</row>
    <row r="181" ht="13.2" spans="1:50">
      <c r="A181" s="136"/>
      <c r="B181" s="138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5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</row>
    <row r="182" ht="13.2" spans="1:50">
      <c r="A182" s="136"/>
      <c r="B182" s="138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5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</row>
    <row r="183" ht="13.2" spans="1:50">
      <c r="A183" s="136"/>
      <c r="B183" s="138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5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</row>
    <row r="184" ht="13.2" spans="1:50">
      <c r="A184" s="136"/>
      <c r="B184" s="138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5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</row>
    <row r="185" ht="13.2" spans="1:50">
      <c r="A185" s="136"/>
      <c r="B185" s="138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5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</row>
    <row r="186" ht="13.2" spans="1:50">
      <c r="A186" s="136"/>
      <c r="B186" s="138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5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</row>
    <row r="187" ht="13.2" spans="1:50">
      <c r="A187" s="136"/>
      <c r="B187" s="138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5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</row>
    <row r="188" ht="13.2" spans="1:50">
      <c r="A188" s="136"/>
      <c r="B188" s="138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5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  <c r="AS188" s="136"/>
      <c r="AT188" s="136"/>
      <c r="AU188" s="136"/>
      <c r="AV188" s="136"/>
      <c r="AW188" s="136"/>
      <c r="AX188" s="136"/>
    </row>
    <row r="189" ht="13.2" spans="1:50">
      <c r="A189" s="136"/>
      <c r="B189" s="138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5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/>
    </row>
    <row r="190" ht="13.2" spans="1:50">
      <c r="A190" s="136"/>
      <c r="B190" s="138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5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  <c r="AW190" s="136"/>
      <c r="AX190" s="136"/>
    </row>
    <row r="191" ht="13.2" spans="1:50">
      <c r="A191" s="136"/>
      <c r="B191" s="138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5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  <c r="AS191" s="136"/>
      <c r="AT191" s="136"/>
      <c r="AU191" s="136"/>
      <c r="AV191" s="136"/>
      <c r="AW191" s="136"/>
      <c r="AX191" s="136"/>
    </row>
    <row r="192" ht="13.2" spans="1:50">
      <c r="A192" s="136"/>
      <c r="B192" s="138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5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  <c r="AS192" s="136"/>
      <c r="AT192" s="136"/>
      <c r="AU192" s="136"/>
      <c r="AV192" s="136"/>
      <c r="AW192" s="136"/>
      <c r="AX192" s="136"/>
    </row>
    <row r="193" ht="13.2" spans="1:50">
      <c r="A193" s="136"/>
      <c r="B193" s="138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5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  <c r="AX193" s="136"/>
    </row>
    <row r="194" ht="13.2" spans="1:50">
      <c r="A194" s="136"/>
      <c r="B194" s="138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5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136"/>
      <c r="AV194" s="136"/>
      <c r="AW194" s="136"/>
      <c r="AX194" s="136"/>
    </row>
    <row r="195" ht="13.2" spans="1:50">
      <c r="A195" s="136"/>
      <c r="B195" s="138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5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s="136"/>
      <c r="AV195" s="136"/>
      <c r="AW195" s="136"/>
      <c r="AX195" s="136"/>
    </row>
    <row r="196" ht="13.2" spans="1:50">
      <c r="A196" s="136"/>
      <c r="B196" s="138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5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  <c r="AT196" s="136"/>
      <c r="AU196" s="136"/>
      <c r="AV196" s="136"/>
      <c r="AW196" s="136"/>
      <c r="AX196" s="136"/>
    </row>
    <row r="197" ht="13.2" spans="1:50">
      <c r="A197" s="136"/>
      <c r="B197" s="138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5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</row>
    <row r="198" ht="13.2" spans="1:50">
      <c r="A198" s="136"/>
      <c r="B198" s="138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5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136"/>
      <c r="AV198" s="136"/>
      <c r="AW198" s="136"/>
      <c r="AX198" s="136"/>
    </row>
    <row r="199" ht="13.2" spans="1:50">
      <c r="A199" s="136"/>
      <c r="B199" s="138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5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/>
      <c r="AW199" s="136"/>
      <c r="AX199" s="136"/>
    </row>
    <row r="200" ht="13.2" spans="1:50">
      <c r="A200" s="136"/>
      <c r="B200" s="138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5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  <c r="AX200" s="136"/>
    </row>
    <row r="201" ht="13.2" spans="1:50">
      <c r="A201" s="136"/>
      <c r="B201" s="138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5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36"/>
      <c r="AU201" s="136"/>
      <c r="AV201" s="136"/>
      <c r="AW201" s="136"/>
      <c r="AX201" s="136"/>
    </row>
    <row r="202" ht="13.2" spans="1:50">
      <c r="A202" s="136"/>
      <c r="B202" s="138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5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/>
      <c r="AW202" s="136"/>
      <c r="AX202" s="136"/>
    </row>
    <row r="203" ht="13.2" spans="1:50">
      <c r="A203" s="136"/>
      <c r="B203" s="138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5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</row>
    <row r="204" ht="13.2" spans="1:50">
      <c r="A204" s="136"/>
      <c r="B204" s="138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5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</row>
    <row r="205" ht="13.2" spans="1:50">
      <c r="A205" s="136"/>
      <c r="B205" s="138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5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</row>
    <row r="206" ht="13.2" spans="1:50">
      <c r="A206" s="136"/>
      <c r="B206" s="138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5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136"/>
      <c r="AU206" s="136"/>
      <c r="AV206" s="136"/>
      <c r="AW206" s="136"/>
      <c r="AX206" s="136"/>
    </row>
    <row r="207" ht="13.2" spans="1:50">
      <c r="A207" s="136"/>
      <c r="B207" s="138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5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</row>
    <row r="208" ht="13.2" spans="1:50">
      <c r="A208" s="136"/>
      <c r="B208" s="138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5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  <c r="AV208" s="136"/>
      <c r="AW208" s="136"/>
      <c r="AX208" s="136"/>
    </row>
    <row r="209" ht="13.2" spans="1:50">
      <c r="A209" s="136"/>
      <c r="B209" s="138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5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</row>
    <row r="210" ht="13.2" spans="1:50">
      <c r="A210" s="136"/>
      <c r="B210" s="138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5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136"/>
      <c r="AV210" s="136"/>
      <c r="AW210" s="136"/>
      <c r="AX210" s="136"/>
    </row>
    <row r="211" ht="13.2" spans="1:50">
      <c r="A211" s="136"/>
      <c r="B211" s="138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5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136"/>
    </row>
    <row r="212" ht="13.2" spans="1:50">
      <c r="A212" s="136"/>
      <c r="B212" s="138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5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136"/>
    </row>
    <row r="213" ht="13.2" spans="1:50">
      <c r="A213" s="136"/>
      <c r="B213" s="138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5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</row>
    <row r="214" ht="13.2" spans="1:50">
      <c r="A214" s="136"/>
      <c r="B214" s="138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5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</row>
    <row r="215" ht="13.2" spans="1:50">
      <c r="A215" s="136"/>
      <c r="B215" s="138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5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  <c r="AX215" s="136"/>
    </row>
    <row r="216" ht="13.2" spans="1:50">
      <c r="A216" s="136"/>
      <c r="B216" s="138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5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  <c r="AS216" s="136"/>
      <c r="AT216" s="136"/>
      <c r="AU216" s="136"/>
      <c r="AV216" s="136"/>
      <c r="AW216" s="136"/>
      <c r="AX216" s="136"/>
    </row>
    <row r="217" ht="13.2" spans="1:50">
      <c r="A217" s="136"/>
      <c r="B217" s="138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5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</row>
    <row r="218" ht="13.2" spans="1:50">
      <c r="A218" s="136"/>
      <c r="B218" s="138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5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136"/>
      <c r="AV218" s="136"/>
      <c r="AW218" s="136"/>
      <c r="AX218" s="136"/>
    </row>
    <row r="219" ht="13.2" spans="1:50">
      <c r="A219" s="136"/>
      <c r="B219" s="138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5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</row>
    <row r="220" ht="13.2" spans="1:50">
      <c r="A220" s="136"/>
      <c r="B220" s="138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5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</row>
    <row r="221" ht="13.2" spans="1:50">
      <c r="A221" s="136"/>
      <c r="B221" s="138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5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</row>
    <row r="222" ht="13.2" spans="1:50">
      <c r="A222" s="136"/>
      <c r="B222" s="138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5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  <c r="AX222" s="136"/>
    </row>
    <row r="223" ht="13.2" spans="1:50">
      <c r="A223" s="136"/>
      <c r="B223" s="138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5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</row>
    <row r="224" ht="13.2" spans="1:50">
      <c r="A224" s="136"/>
      <c r="B224" s="138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5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</row>
    <row r="225" ht="13.2" spans="1:50">
      <c r="A225" s="136"/>
      <c r="B225" s="138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5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</row>
    <row r="226" ht="13.2" spans="1:50">
      <c r="A226" s="136"/>
      <c r="B226" s="138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5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</row>
    <row r="227" ht="13.2" spans="1:50">
      <c r="A227" s="136"/>
      <c r="B227" s="138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5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</row>
    <row r="228" ht="13.2" spans="1:50">
      <c r="A228" s="136"/>
      <c r="B228" s="138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5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  <c r="AS228" s="136"/>
      <c r="AT228" s="136"/>
      <c r="AU228" s="136"/>
      <c r="AV228" s="136"/>
      <c r="AW228" s="136"/>
      <c r="AX228" s="136"/>
    </row>
    <row r="229" ht="13.2" spans="1:50">
      <c r="A229" s="136"/>
      <c r="B229" s="138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5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</row>
    <row r="230" ht="13.2" spans="1:50">
      <c r="A230" s="136"/>
      <c r="B230" s="138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5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  <c r="AX230" s="136"/>
    </row>
    <row r="231" ht="13.2" spans="1:50">
      <c r="A231" s="136"/>
      <c r="B231" s="138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5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  <c r="AS231" s="136"/>
      <c r="AT231" s="136"/>
      <c r="AU231" s="136"/>
      <c r="AV231" s="136"/>
      <c r="AW231" s="136"/>
      <c r="AX231" s="136"/>
    </row>
    <row r="232" ht="13.2" spans="1:50">
      <c r="A232" s="136"/>
      <c r="B232" s="138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5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</row>
    <row r="233" ht="13.2" spans="1:50">
      <c r="A233" s="136"/>
      <c r="B233" s="138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5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</row>
    <row r="234" ht="13.2" spans="1:50">
      <c r="A234" s="136"/>
      <c r="B234" s="138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5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  <c r="AS234" s="136"/>
      <c r="AT234" s="136"/>
      <c r="AU234" s="136"/>
      <c r="AV234" s="136"/>
      <c r="AW234" s="136"/>
      <c r="AX234" s="136"/>
    </row>
    <row r="235" ht="13.2" spans="1:50">
      <c r="A235" s="136"/>
      <c r="B235" s="138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5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  <c r="AX235" s="136"/>
    </row>
    <row r="236" ht="13.2" spans="1:50">
      <c r="A236" s="136"/>
      <c r="B236" s="138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5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  <c r="AX236" s="136"/>
    </row>
    <row r="237" ht="13.2" spans="1:50">
      <c r="A237" s="136"/>
      <c r="B237" s="138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5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</row>
    <row r="238" ht="13.2" spans="1:50">
      <c r="A238" s="136"/>
      <c r="B238" s="138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5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  <c r="AX238" s="136"/>
    </row>
    <row r="239" ht="13.2" spans="1:50">
      <c r="A239" s="136"/>
      <c r="B239" s="138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5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  <c r="AX239" s="136"/>
    </row>
    <row r="240" ht="13.2" spans="1:50">
      <c r="A240" s="136"/>
      <c r="B240" s="138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5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136"/>
      <c r="AV240" s="136"/>
      <c r="AW240" s="136"/>
      <c r="AX240" s="136"/>
    </row>
    <row r="241" ht="13.2" spans="1:50">
      <c r="A241" s="136"/>
      <c r="B241" s="138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5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</row>
    <row r="242" ht="13.2" spans="1:50">
      <c r="A242" s="136"/>
      <c r="B242" s="138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5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136"/>
      <c r="AX242" s="136"/>
    </row>
    <row r="243" ht="13.2" spans="1:50">
      <c r="A243" s="136"/>
      <c r="B243" s="138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5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  <c r="AX243" s="136"/>
    </row>
    <row r="244" ht="13.2" spans="1:50">
      <c r="A244" s="136"/>
      <c r="B244" s="138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5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  <c r="AX244" s="136"/>
    </row>
    <row r="245" ht="13.2" spans="1:50">
      <c r="A245" s="136"/>
      <c r="B245" s="138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5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  <c r="AX245" s="136"/>
    </row>
    <row r="246" ht="13.2" spans="1:50">
      <c r="A246" s="136"/>
      <c r="B246" s="138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5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  <c r="AX246" s="136"/>
    </row>
    <row r="247" ht="13.2" spans="1:50">
      <c r="A247" s="136"/>
      <c r="B247" s="138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5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136"/>
    </row>
    <row r="248" ht="13.2" spans="1:50">
      <c r="A248" s="136"/>
      <c r="B248" s="138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5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  <c r="AX248" s="136"/>
    </row>
    <row r="249" ht="13.2" spans="1:50">
      <c r="A249" s="136"/>
      <c r="B249" s="138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5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  <c r="AS249" s="136"/>
      <c r="AT249" s="136"/>
      <c r="AU249" s="136"/>
      <c r="AV249" s="136"/>
      <c r="AW249" s="136"/>
      <c r="AX249" s="136"/>
    </row>
    <row r="250" ht="13.2" spans="1:50">
      <c r="A250" s="136"/>
      <c r="B250" s="138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5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136"/>
      <c r="AU250" s="136"/>
      <c r="AV250" s="136"/>
      <c r="AW250" s="136"/>
      <c r="AX250" s="136"/>
    </row>
    <row r="251" ht="13.2" spans="1:50">
      <c r="A251" s="136"/>
      <c r="B251" s="138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5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136"/>
      <c r="AW251" s="136"/>
      <c r="AX251" s="136"/>
    </row>
    <row r="252" ht="13.2" spans="1:50">
      <c r="A252" s="136"/>
      <c r="B252" s="138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5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136"/>
      <c r="AW252" s="136"/>
      <c r="AX252" s="136"/>
    </row>
    <row r="253" ht="13.2" spans="1:50">
      <c r="A253" s="136"/>
      <c r="B253" s="138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5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  <c r="AX253" s="136"/>
    </row>
    <row r="254" ht="13.2" spans="1:50">
      <c r="A254" s="136"/>
      <c r="B254" s="138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5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136"/>
      <c r="AW254" s="136"/>
      <c r="AX254" s="136"/>
    </row>
    <row r="255" ht="13.2" spans="1:50">
      <c r="A255" s="136"/>
      <c r="B255" s="138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5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136"/>
      <c r="AW255" s="136"/>
      <c r="AX255" s="136"/>
    </row>
    <row r="256" ht="13.2" spans="1:50">
      <c r="A256" s="136"/>
      <c r="B256" s="138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5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  <c r="AX256" s="136"/>
    </row>
    <row r="257" ht="13.2" spans="1:50">
      <c r="A257" s="136"/>
      <c r="B257" s="138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5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136"/>
      <c r="AU257" s="136"/>
      <c r="AV257" s="136"/>
      <c r="AW257" s="136"/>
      <c r="AX257" s="136"/>
    </row>
    <row r="258" ht="13.2" spans="1:50">
      <c r="A258" s="136"/>
      <c r="B258" s="138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5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  <c r="AX258" s="136"/>
    </row>
    <row r="259" ht="13.2" spans="1:50">
      <c r="A259" s="136"/>
      <c r="B259" s="138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5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36"/>
      <c r="AV259" s="136"/>
      <c r="AW259" s="136"/>
      <c r="AX259" s="136"/>
    </row>
    <row r="260" ht="13.2" spans="1:50">
      <c r="A260" s="136"/>
      <c r="B260" s="138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5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136"/>
    </row>
    <row r="261" ht="13.2" spans="1:50">
      <c r="A261" s="136"/>
      <c r="B261" s="138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5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136"/>
      <c r="AV261" s="136"/>
      <c r="AW261" s="136"/>
      <c r="AX261" s="136"/>
    </row>
    <row r="262" ht="13.2" spans="1:50">
      <c r="A262" s="136"/>
      <c r="B262" s="138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5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136"/>
      <c r="AU262" s="136"/>
      <c r="AV262" s="136"/>
      <c r="AW262" s="136"/>
      <c r="AX262" s="136"/>
    </row>
    <row r="263" ht="13.2" spans="1:50">
      <c r="A263" s="136"/>
      <c r="B263" s="138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5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136"/>
    </row>
    <row r="264" ht="13.2" spans="1:50">
      <c r="A264" s="136"/>
      <c r="B264" s="138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5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  <c r="AS264" s="136"/>
      <c r="AT264" s="136"/>
      <c r="AU264" s="136"/>
      <c r="AV264" s="136"/>
      <c r="AW264" s="136"/>
      <c r="AX264" s="136"/>
    </row>
    <row r="265" ht="13.2" spans="1:50">
      <c r="A265" s="136"/>
      <c r="B265" s="138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5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36"/>
      <c r="AV265" s="136"/>
      <c r="AW265" s="136"/>
      <c r="AX265" s="136"/>
    </row>
    <row r="266" ht="13.2" spans="1:50">
      <c r="A266" s="136"/>
      <c r="B266" s="138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5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136"/>
      <c r="AU266" s="136"/>
      <c r="AV266" s="136"/>
      <c r="AW266" s="136"/>
      <c r="AX266" s="136"/>
    </row>
    <row r="267" ht="13.2" spans="1:50">
      <c r="A267" s="136"/>
      <c r="B267" s="138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5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36"/>
      <c r="AU267" s="136"/>
      <c r="AV267" s="136"/>
      <c r="AW267" s="136"/>
      <c r="AX267" s="136"/>
    </row>
    <row r="268" ht="13.2" spans="1:50">
      <c r="A268" s="136"/>
      <c r="B268" s="138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5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  <c r="AS268" s="136"/>
      <c r="AT268" s="136"/>
      <c r="AU268" s="136"/>
      <c r="AV268" s="136"/>
      <c r="AW268" s="136"/>
      <c r="AX268" s="136"/>
    </row>
    <row r="269" ht="13.2" spans="1:50">
      <c r="A269" s="136"/>
      <c r="B269" s="138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5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  <c r="AX269" s="136"/>
    </row>
    <row r="270" ht="13.2" spans="1:50">
      <c r="A270" s="136"/>
      <c r="B270" s="138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5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  <c r="AS270" s="136"/>
      <c r="AT270" s="136"/>
      <c r="AU270" s="136"/>
      <c r="AV270" s="136"/>
      <c r="AW270" s="136"/>
      <c r="AX270" s="136"/>
    </row>
    <row r="271" ht="13.2" spans="1:50">
      <c r="A271" s="136"/>
      <c r="B271" s="138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5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136"/>
      <c r="AV271" s="136"/>
      <c r="AW271" s="136"/>
      <c r="AX271" s="136"/>
    </row>
    <row r="272" ht="13.2" spans="1:50">
      <c r="A272" s="136"/>
      <c r="B272" s="138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5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  <c r="AX272" s="136"/>
    </row>
    <row r="273" ht="13.2" spans="1:50">
      <c r="A273" s="136"/>
      <c r="B273" s="138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5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136"/>
      <c r="AW273" s="136"/>
      <c r="AX273" s="136"/>
    </row>
    <row r="274" ht="13.2" spans="1:50">
      <c r="A274" s="136"/>
      <c r="B274" s="138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5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136"/>
      <c r="AW274" s="136"/>
      <c r="AX274" s="136"/>
    </row>
    <row r="275" ht="13.2" spans="1:50">
      <c r="A275" s="136"/>
      <c r="B275" s="138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5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  <c r="AX275" s="136"/>
    </row>
    <row r="276" ht="13.2" spans="1:50">
      <c r="A276" s="136"/>
      <c r="B276" s="138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5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  <c r="AS276" s="136"/>
      <c r="AT276" s="136"/>
      <c r="AU276" s="136"/>
      <c r="AV276" s="136"/>
      <c r="AW276" s="136"/>
      <c r="AX276" s="136"/>
    </row>
    <row r="277" ht="13.2" spans="1:50">
      <c r="A277" s="136"/>
      <c r="B277" s="138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5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136"/>
      <c r="AU277" s="136"/>
      <c r="AV277" s="136"/>
      <c r="AW277" s="136"/>
      <c r="AX277" s="136"/>
    </row>
    <row r="278" ht="13.2" spans="1:50">
      <c r="A278" s="136"/>
      <c r="B278" s="138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5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136"/>
      <c r="AW278" s="136"/>
      <c r="AX278" s="136"/>
    </row>
    <row r="279" ht="13.2" spans="1:50">
      <c r="A279" s="136"/>
      <c r="B279" s="138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5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  <c r="AS279" s="136"/>
      <c r="AT279" s="136"/>
      <c r="AU279" s="136"/>
      <c r="AV279" s="136"/>
      <c r="AW279" s="136"/>
      <c r="AX279" s="136"/>
    </row>
    <row r="280" ht="13.2" spans="1:50">
      <c r="A280" s="136"/>
      <c r="B280" s="138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5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  <c r="AS280" s="136"/>
      <c r="AT280" s="136"/>
      <c r="AU280" s="136"/>
      <c r="AV280" s="136"/>
      <c r="AW280" s="136"/>
      <c r="AX280" s="136"/>
    </row>
    <row r="281" ht="13.2" spans="1:50">
      <c r="A281" s="136"/>
      <c r="B281" s="138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5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</row>
    <row r="282" ht="13.2" spans="1:50">
      <c r="A282" s="136"/>
      <c r="B282" s="138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5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136"/>
      <c r="AU282" s="136"/>
      <c r="AV282" s="136"/>
      <c r="AW282" s="136"/>
      <c r="AX282" s="136"/>
    </row>
    <row r="283" ht="13.2" spans="1:50">
      <c r="A283" s="136"/>
      <c r="B283" s="138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5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136"/>
    </row>
    <row r="284" ht="13.2" spans="1:50">
      <c r="A284" s="136"/>
      <c r="B284" s="138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5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  <c r="AS284" s="136"/>
      <c r="AT284" s="136"/>
      <c r="AU284" s="136"/>
      <c r="AV284" s="136"/>
      <c r="AW284" s="136"/>
      <c r="AX284" s="136"/>
    </row>
    <row r="285" ht="13.2" spans="1:50">
      <c r="A285" s="136"/>
      <c r="B285" s="138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5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  <c r="AX285" s="136"/>
    </row>
    <row r="286" ht="13.2" spans="1:50">
      <c r="A286" s="136"/>
      <c r="B286" s="138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5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136"/>
      <c r="AU286" s="136"/>
      <c r="AV286" s="136"/>
      <c r="AW286" s="136"/>
      <c r="AX286" s="136"/>
    </row>
    <row r="287" ht="13.2" spans="1:50">
      <c r="A287" s="136"/>
      <c r="B287" s="138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5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136"/>
      <c r="AV287" s="136"/>
      <c r="AW287" s="136"/>
      <c r="AX287" s="136"/>
    </row>
    <row r="288" ht="13.2" spans="1:50">
      <c r="A288" s="136"/>
      <c r="B288" s="138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5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  <c r="AS288" s="136"/>
      <c r="AT288" s="136"/>
      <c r="AU288" s="136"/>
      <c r="AV288" s="136"/>
      <c r="AW288" s="136"/>
      <c r="AX288" s="136"/>
    </row>
    <row r="289" ht="13.2" spans="1:50">
      <c r="A289" s="136"/>
      <c r="B289" s="138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5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  <c r="AW289" s="136"/>
      <c r="AX289" s="136"/>
    </row>
    <row r="290" ht="13.2" spans="1:50">
      <c r="A290" s="136"/>
      <c r="B290" s="138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5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136"/>
      <c r="AU290" s="136"/>
      <c r="AV290" s="136"/>
      <c r="AW290" s="136"/>
      <c r="AX290" s="136"/>
    </row>
    <row r="291" ht="13.2" spans="1:50">
      <c r="A291" s="136"/>
      <c r="B291" s="138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5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  <c r="AS291" s="136"/>
      <c r="AT291" s="136"/>
      <c r="AU291" s="136"/>
      <c r="AV291" s="136"/>
      <c r="AW291" s="136"/>
      <c r="AX291" s="136"/>
    </row>
    <row r="292" ht="13.2" spans="1:50">
      <c r="A292" s="136"/>
      <c r="B292" s="138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5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  <c r="AS292" s="136"/>
      <c r="AT292" s="136"/>
      <c r="AU292" s="136"/>
      <c r="AV292" s="136"/>
      <c r="AW292" s="136"/>
      <c r="AX292" s="136"/>
    </row>
    <row r="293" ht="13.2" spans="1:50">
      <c r="A293" s="136"/>
      <c r="B293" s="138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5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136"/>
      <c r="AU293" s="136"/>
      <c r="AV293" s="136"/>
      <c r="AW293" s="136"/>
      <c r="AX293" s="136"/>
    </row>
    <row r="294" ht="13.2" spans="1:50">
      <c r="A294" s="136"/>
      <c r="B294" s="138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5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  <c r="AS294" s="136"/>
      <c r="AT294" s="136"/>
      <c r="AU294" s="136"/>
      <c r="AV294" s="136"/>
      <c r="AW294" s="136"/>
      <c r="AX294" s="136"/>
    </row>
    <row r="295" ht="13.2" spans="1:50">
      <c r="A295" s="136"/>
      <c r="B295" s="138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5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136"/>
      <c r="AU295" s="136"/>
      <c r="AV295" s="136"/>
      <c r="AW295" s="136"/>
      <c r="AX295" s="136"/>
    </row>
    <row r="296" ht="13.2" spans="1:50">
      <c r="A296" s="136"/>
      <c r="B296" s="138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5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  <c r="AS296" s="136"/>
      <c r="AT296" s="136"/>
      <c r="AU296" s="136"/>
      <c r="AV296" s="136"/>
      <c r="AW296" s="136"/>
      <c r="AX296" s="136"/>
    </row>
    <row r="297" ht="13.2" spans="1:50">
      <c r="A297" s="136"/>
      <c r="B297" s="138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5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  <c r="AS297" s="136"/>
      <c r="AT297" s="136"/>
      <c r="AU297" s="136"/>
      <c r="AV297" s="136"/>
      <c r="AW297" s="136"/>
      <c r="AX297" s="136"/>
    </row>
    <row r="298" ht="13.2" spans="1:50">
      <c r="A298" s="136"/>
      <c r="B298" s="138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5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136"/>
      <c r="AU298" s="136"/>
      <c r="AV298" s="136"/>
      <c r="AW298" s="136"/>
      <c r="AX298" s="136"/>
    </row>
    <row r="299" ht="13.2" spans="1:50">
      <c r="A299" s="136"/>
      <c r="B299" s="138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5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36"/>
      <c r="AX299" s="136"/>
    </row>
    <row r="300" ht="13.2" spans="1:50">
      <c r="A300" s="136"/>
      <c r="B300" s="138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5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136"/>
      <c r="AU300" s="136"/>
      <c r="AV300" s="136"/>
      <c r="AW300" s="136"/>
      <c r="AX300" s="136"/>
    </row>
    <row r="301" ht="13.2" spans="1:50">
      <c r="A301" s="136"/>
      <c r="B301" s="138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5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  <c r="AX301" s="136"/>
    </row>
    <row r="302" ht="13.2" spans="1:50">
      <c r="A302" s="136"/>
      <c r="B302" s="138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5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136"/>
      <c r="AS302" s="136"/>
      <c r="AT302" s="136"/>
      <c r="AU302" s="136"/>
      <c r="AV302" s="136"/>
      <c r="AW302" s="136"/>
      <c r="AX302" s="136"/>
    </row>
    <row r="303" ht="13.2" spans="1:50">
      <c r="A303" s="136"/>
      <c r="B303" s="138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5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136"/>
      <c r="AU303" s="136"/>
      <c r="AV303" s="136"/>
      <c r="AW303" s="136"/>
      <c r="AX303" s="136"/>
    </row>
    <row r="304" ht="13.2" spans="1:50">
      <c r="A304" s="136"/>
      <c r="B304" s="138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5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36"/>
      <c r="AW304" s="136"/>
      <c r="AX304" s="136"/>
    </row>
    <row r="305" ht="13.2" spans="1:50">
      <c r="A305" s="136"/>
      <c r="B305" s="138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5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/>
      <c r="AV305" s="136"/>
      <c r="AW305" s="136"/>
      <c r="AX305" s="136"/>
    </row>
    <row r="306" ht="13.2" spans="1:50">
      <c r="A306" s="136"/>
      <c r="B306" s="138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5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136"/>
      <c r="AS306" s="136"/>
      <c r="AT306" s="136"/>
      <c r="AU306" s="136"/>
      <c r="AV306" s="136"/>
      <c r="AW306" s="136"/>
      <c r="AX306" s="136"/>
    </row>
    <row r="307" ht="13.2" spans="1:50">
      <c r="A307" s="136"/>
      <c r="B307" s="138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5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136"/>
      <c r="AS307" s="136"/>
      <c r="AT307" s="136"/>
      <c r="AU307" s="136"/>
      <c r="AV307" s="136"/>
      <c r="AW307" s="136"/>
      <c r="AX307" s="136"/>
    </row>
    <row r="308" ht="13.2" spans="1:50">
      <c r="A308" s="136"/>
      <c r="B308" s="138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5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  <c r="AS308" s="136"/>
      <c r="AT308" s="136"/>
      <c r="AU308" s="136"/>
      <c r="AV308" s="136"/>
      <c r="AW308" s="136"/>
      <c r="AX308" s="136"/>
    </row>
    <row r="309" ht="13.2" spans="1:50">
      <c r="A309" s="136"/>
      <c r="B309" s="138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5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  <c r="AS309" s="136"/>
      <c r="AT309" s="136"/>
      <c r="AU309" s="136"/>
      <c r="AV309" s="136"/>
      <c r="AW309" s="136"/>
      <c r="AX309" s="136"/>
    </row>
    <row r="310" ht="13.2" spans="1:50">
      <c r="A310" s="136"/>
      <c r="B310" s="138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5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  <c r="AS310" s="136"/>
      <c r="AT310" s="136"/>
      <c r="AU310" s="136"/>
      <c r="AV310" s="136"/>
      <c r="AW310" s="136"/>
      <c r="AX310" s="136"/>
    </row>
    <row r="311" ht="13.2" spans="1:50">
      <c r="A311" s="136"/>
      <c r="B311" s="138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5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36"/>
      <c r="AW311" s="136"/>
      <c r="AX311" s="136"/>
    </row>
    <row r="312" ht="13.2" spans="1:50">
      <c r="A312" s="136"/>
      <c r="B312" s="138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5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136"/>
      <c r="AQ312" s="136"/>
      <c r="AR312" s="136"/>
      <c r="AS312" s="136"/>
      <c r="AT312" s="136"/>
      <c r="AU312" s="136"/>
      <c r="AV312" s="136"/>
      <c r="AW312" s="136"/>
      <c r="AX312" s="136"/>
    </row>
    <row r="313" ht="13.2" spans="1:50">
      <c r="A313" s="136"/>
      <c r="B313" s="138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5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/>
      <c r="AV313" s="136"/>
      <c r="AW313" s="136"/>
      <c r="AX313" s="136"/>
    </row>
    <row r="314" ht="13.2" spans="1:50">
      <c r="A314" s="136"/>
      <c r="B314" s="138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5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136"/>
      <c r="AU314" s="136"/>
      <c r="AV314" s="136"/>
      <c r="AW314" s="136"/>
      <c r="AX314" s="136"/>
    </row>
    <row r="315" ht="13.2" spans="1:50">
      <c r="A315" s="136"/>
      <c r="B315" s="138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5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136"/>
      <c r="AS315" s="136"/>
      <c r="AT315" s="136"/>
      <c r="AU315" s="136"/>
      <c r="AV315" s="136"/>
      <c r="AW315" s="136"/>
      <c r="AX315" s="136"/>
    </row>
    <row r="316" ht="13.2" spans="1:50">
      <c r="A316" s="136"/>
      <c r="B316" s="138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5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/>
      <c r="AV316" s="136"/>
      <c r="AW316" s="136"/>
      <c r="AX316" s="136"/>
    </row>
    <row r="317" ht="13.2" spans="1:50">
      <c r="A317" s="136"/>
      <c r="B317" s="138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5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  <c r="AW317" s="136"/>
      <c r="AX317" s="136"/>
    </row>
    <row r="318" ht="13.2" spans="1:50">
      <c r="A318" s="136"/>
      <c r="B318" s="138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5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/>
      <c r="AV318" s="136"/>
      <c r="AW318" s="136"/>
      <c r="AX318" s="136"/>
    </row>
    <row r="319" ht="13.2" spans="1:50">
      <c r="A319" s="136"/>
      <c r="B319" s="138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5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36"/>
      <c r="AX319" s="136"/>
    </row>
    <row r="320" ht="13.2" spans="1:50">
      <c r="A320" s="136"/>
      <c r="B320" s="138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5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  <c r="AW320" s="136"/>
      <c r="AX320" s="136"/>
    </row>
    <row r="321" ht="13.2" spans="1:50">
      <c r="A321" s="136"/>
      <c r="B321" s="138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5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  <c r="AS321" s="136"/>
      <c r="AT321" s="136"/>
      <c r="AU321" s="136"/>
      <c r="AV321" s="136"/>
      <c r="AW321" s="136"/>
      <c r="AX321" s="136"/>
    </row>
    <row r="322" ht="13.2" spans="1:50">
      <c r="A322" s="136"/>
      <c r="B322" s="138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5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136"/>
      <c r="AU322" s="136"/>
      <c r="AV322" s="136"/>
      <c r="AW322" s="136"/>
      <c r="AX322" s="136"/>
    </row>
    <row r="323" ht="13.2" spans="1:50">
      <c r="A323" s="136"/>
      <c r="B323" s="138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5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136"/>
      <c r="AV323" s="136"/>
      <c r="AW323" s="136"/>
      <c r="AX323" s="136"/>
    </row>
    <row r="324" ht="13.2" spans="1:50">
      <c r="A324" s="136"/>
      <c r="B324" s="138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5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136"/>
      <c r="AS324" s="136"/>
      <c r="AT324" s="136"/>
      <c r="AU324" s="136"/>
      <c r="AV324" s="136"/>
      <c r="AW324" s="136"/>
      <c r="AX324" s="136"/>
    </row>
    <row r="325" ht="13.2" spans="1:50">
      <c r="A325" s="136"/>
      <c r="B325" s="138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5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  <c r="AS325" s="136"/>
      <c r="AT325" s="136"/>
      <c r="AU325" s="136"/>
      <c r="AV325" s="136"/>
      <c r="AW325" s="136"/>
      <c r="AX325" s="136"/>
    </row>
    <row r="326" ht="13.2" spans="1:50">
      <c r="A326" s="136"/>
      <c r="B326" s="138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5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  <c r="AS326" s="136"/>
      <c r="AT326" s="136"/>
      <c r="AU326" s="136"/>
      <c r="AV326" s="136"/>
      <c r="AW326" s="136"/>
      <c r="AX326" s="136"/>
    </row>
    <row r="327" ht="13.2" spans="1:50">
      <c r="A327" s="136"/>
      <c r="B327" s="138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5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  <c r="AU327" s="136"/>
      <c r="AV327" s="136"/>
      <c r="AW327" s="136"/>
      <c r="AX327" s="136"/>
    </row>
    <row r="328" ht="13.2" spans="1:50">
      <c r="A328" s="136"/>
      <c r="B328" s="138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5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  <c r="AU328" s="136"/>
      <c r="AV328" s="136"/>
      <c r="AW328" s="136"/>
      <c r="AX328" s="136"/>
    </row>
    <row r="329" ht="13.2" spans="1:50">
      <c r="A329" s="136"/>
      <c r="B329" s="138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5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  <c r="AP329" s="136"/>
      <c r="AQ329" s="136"/>
      <c r="AR329" s="136"/>
      <c r="AS329" s="136"/>
      <c r="AT329" s="136"/>
      <c r="AU329" s="136"/>
      <c r="AV329" s="136"/>
      <c r="AW329" s="136"/>
      <c r="AX329" s="136"/>
    </row>
    <row r="330" ht="13.2" spans="1:50">
      <c r="A330" s="136"/>
      <c r="B330" s="138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5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136"/>
      <c r="AQ330" s="136"/>
      <c r="AR330" s="136"/>
      <c r="AS330" s="136"/>
      <c r="AT330" s="136"/>
      <c r="AU330" s="136"/>
      <c r="AV330" s="136"/>
      <c r="AW330" s="136"/>
      <c r="AX330" s="136"/>
    </row>
    <row r="331" ht="13.2" spans="1:50">
      <c r="A331" s="136"/>
      <c r="B331" s="138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5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  <c r="AP331" s="136"/>
      <c r="AQ331" s="136"/>
      <c r="AR331" s="136"/>
      <c r="AS331" s="136"/>
      <c r="AT331" s="136"/>
      <c r="AU331" s="136"/>
      <c r="AV331" s="136"/>
      <c r="AW331" s="136"/>
      <c r="AX331" s="136"/>
    </row>
    <row r="332" ht="13.2" spans="1:50">
      <c r="A332" s="136"/>
      <c r="B332" s="138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5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  <c r="AP332" s="136"/>
      <c r="AQ332" s="136"/>
      <c r="AR332" s="136"/>
      <c r="AS332" s="136"/>
      <c r="AT332" s="136"/>
      <c r="AU332" s="136"/>
      <c r="AV332" s="136"/>
      <c r="AW332" s="136"/>
      <c r="AX332" s="136"/>
    </row>
    <row r="333" ht="13.2" spans="1:50">
      <c r="A333" s="136"/>
      <c r="B333" s="138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5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  <c r="AP333" s="136"/>
      <c r="AQ333" s="136"/>
      <c r="AR333" s="136"/>
      <c r="AS333" s="136"/>
      <c r="AT333" s="136"/>
      <c r="AU333" s="136"/>
      <c r="AV333" s="136"/>
      <c r="AW333" s="136"/>
      <c r="AX333" s="136"/>
    </row>
    <row r="334" ht="13.2" spans="1:50">
      <c r="A334" s="136"/>
      <c r="B334" s="138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5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  <c r="AP334" s="136"/>
      <c r="AQ334" s="136"/>
      <c r="AR334" s="136"/>
      <c r="AS334" s="136"/>
      <c r="AT334" s="136"/>
      <c r="AU334" s="136"/>
      <c r="AV334" s="136"/>
      <c r="AW334" s="136"/>
      <c r="AX334" s="136"/>
    </row>
    <row r="335" ht="13.2" spans="1:50">
      <c r="A335" s="136"/>
      <c r="B335" s="138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5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136"/>
      <c r="AS335" s="136"/>
      <c r="AT335" s="136"/>
      <c r="AU335" s="136"/>
      <c r="AV335" s="136"/>
      <c r="AW335" s="136"/>
      <c r="AX335" s="136"/>
    </row>
    <row r="336" ht="13.2" spans="1:50">
      <c r="A336" s="136"/>
      <c r="B336" s="138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5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136"/>
      <c r="AQ336" s="136"/>
      <c r="AR336" s="136"/>
      <c r="AS336" s="136"/>
      <c r="AT336" s="136"/>
      <c r="AU336" s="136"/>
      <c r="AV336" s="136"/>
      <c r="AW336" s="136"/>
      <c r="AX336" s="136"/>
    </row>
    <row r="337" ht="13.2" spans="1:50">
      <c r="A337" s="136"/>
      <c r="B337" s="138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5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136"/>
      <c r="AS337" s="136"/>
      <c r="AT337" s="136"/>
      <c r="AU337" s="136"/>
      <c r="AV337" s="136"/>
      <c r="AW337" s="136"/>
      <c r="AX337" s="136"/>
    </row>
    <row r="338" ht="13.2" spans="1:50">
      <c r="A338" s="136"/>
      <c r="B338" s="138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5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  <c r="AP338" s="136"/>
      <c r="AQ338" s="136"/>
      <c r="AR338" s="136"/>
      <c r="AS338" s="136"/>
      <c r="AT338" s="136"/>
      <c r="AU338" s="136"/>
      <c r="AV338" s="136"/>
      <c r="AW338" s="136"/>
      <c r="AX338" s="136"/>
    </row>
    <row r="339" ht="13.2" spans="1:50">
      <c r="A339" s="136"/>
      <c r="B339" s="138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5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136"/>
      <c r="AQ339" s="136"/>
      <c r="AR339" s="136"/>
      <c r="AS339" s="136"/>
      <c r="AT339" s="136"/>
      <c r="AU339" s="136"/>
      <c r="AV339" s="136"/>
      <c r="AW339" s="136"/>
      <c r="AX339" s="136"/>
    </row>
    <row r="340" ht="13.2" spans="1:50">
      <c r="A340" s="136"/>
      <c r="B340" s="138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5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136"/>
      <c r="AQ340" s="136"/>
      <c r="AR340" s="136"/>
      <c r="AS340" s="136"/>
      <c r="AT340" s="136"/>
      <c r="AU340" s="136"/>
      <c r="AV340" s="136"/>
      <c r="AW340" s="136"/>
      <c r="AX340" s="136"/>
    </row>
    <row r="341" ht="13.2" spans="1:50">
      <c r="A341" s="136"/>
      <c r="B341" s="138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5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136"/>
      <c r="AQ341" s="136"/>
      <c r="AR341" s="136"/>
      <c r="AS341" s="136"/>
      <c r="AT341" s="136"/>
      <c r="AU341" s="136"/>
      <c r="AV341" s="136"/>
      <c r="AW341" s="136"/>
      <c r="AX341" s="136"/>
    </row>
    <row r="342" ht="13.2" spans="1:50">
      <c r="A342" s="136"/>
      <c r="B342" s="138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5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  <c r="AP342" s="136"/>
      <c r="AQ342" s="136"/>
      <c r="AR342" s="136"/>
      <c r="AS342" s="136"/>
      <c r="AT342" s="136"/>
      <c r="AU342" s="136"/>
      <c r="AV342" s="136"/>
      <c r="AW342" s="136"/>
      <c r="AX342" s="136"/>
    </row>
    <row r="343" ht="13.2" spans="1:50">
      <c r="A343" s="136"/>
      <c r="B343" s="138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5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136"/>
      <c r="AQ343" s="136"/>
      <c r="AR343" s="136"/>
      <c r="AS343" s="136"/>
      <c r="AT343" s="136"/>
      <c r="AU343" s="136"/>
      <c r="AV343" s="136"/>
      <c r="AW343" s="136"/>
      <c r="AX343" s="136"/>
    </row>
    <row r="344" ht="13.2" spans="1:50">
      <c r="A344" s="136"/>
      <c r="B344" s="138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5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  <c r="AP344" s="136"/>
      <c r="AQ344" s="136"/>
      <c r="AR344" s="136"/>
      <c r="AS344" s="136"/>
      <c r="AT344" s="136"/>
      <c r="AU344" s="136"/>
      <c r="AV344" s="136"/>
      <c r="AW344" s="136"/>
      <c r="AX344" s="136"/>
    </row>
    <row r="345" ht="13.2" spans="1:50">
      <c r="A345" s="136"/>
      <c r="B345" s="138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5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136"/>
      <c r="AQ345" s="136"/>
      <c r="AR345" s="136"/>
      <c r="AS345" s="136"/>
      <c r="AT345" s="136"/>
      <c r="AU345" s="136"/>
      <c r="AV345" s="136"/>
      <c r="AW345" s="136"/>
      <c r="AX345" s="136"/>
    </row>
    <row r="346" ht="13.2" spans="1:50">
      <c r="A346" s="136"/>
      <c r="B346" s="138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5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  <c r="AP346" s="136"/>
      <c r="AQ346" s="136"/>
      <c r="AR346" s="136"/>
      <c r="AS346" s="136"/>
      <c r="AT346" s="136"/>
      <c r="AU346" s="136"/>
      <c r="AV346" s="136"/>
      <c r="AW346" s="136"/>
      <c r="AX346" s="136"/>
    </row>
    <row r="347" ht="13.2" spans="1:50">
      <c r="A347" s="136"/>
      <c r="B347" s="138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5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  <c r="AP347" s="136"/>
      <c r="AQ347" s="136"/>
      <c r="AR347" s="136"/>
      <c r="AS347" s="136"/>
      <c r="AT347" s="136"/>
      <c r="AU347" s="136"/>
      <c r="AV347" s="136"/>
      <c r="AW347" s="136"/>
      <c r="AX347" s="136"/>
    </row>
    <row r="348" ht="13.2" spans="1:50">
      <c r="A348" s="136"/>
      <c r="B348" s="138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5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  <c r="AP348" s="136"/>
      <c r="AQ348" s="136"/>
      <c r="AR348" s="136"/>
      <c r="AS348" s="136"/>
      <c r="AT348" s="136"/>
      <c r="AU348" s="136"/>
      <c r="AV348" s="136"/>
      <c r="AW348" s="136"/>
      <c r="AX348" s="136"/>
    </row>
    <row r="349" ht="13.2" spans="1:50">
      <c r="A349" s="136"/>
      <c r="B349" s="138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5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136"/>
      <c r="AS349" s="136"/>
      <c r="AT349" s="136"/>
      <c r="AU349" s="136"/>
      <c r="AV349" s="136"/>
      <c r="AW349" s="136"/>
      <c r="AX349" s="136"/>
    </row>
    <row r="350" ht="13.2" spans="1:50">
      <c r="A350" s="136"/>
      <c r="B350" s="138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5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  <c r="AP350" s="136"/>
      <c r="AQ350" s="136"/>
      <c r="AR350" s="136"/>
      <c r="AS350" s="136"/>
      <c r="AT350" s="136"/>
      <c r="AU350" s="136"/>
      <c r="AV350" s="136"/>
      <c r="AW350" s="136"/>
      <c r="AX350" s="136"/>
    </row>
    <row r="351" ht="13.2" spans="1:50">
      <c r="A351" s="136"/>
      <c r="B351" s="138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5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  <c r="AP351" s="136"/>
      <c r="AQ351" s="136"/>
      <c r="AR351" s="136"/>
      <c r="AS351" s="136"/>
      <c r="AT351" s="136"/>
      <c r="AU351" s="136"/>
      <c r="AV351" s="136"/>
      <c r="AW351" s="136"/>
      <c r="AX351" s="136"/>
    </row>
    <row r="352" ht="13.2" spans="1:50">
      <c r="A352" s="136"/>
      <c r="B352" s="138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5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136"/>
      <c r="AS352" s="136"/>
      <c r="AT352" s="136"/>
      <c r="AU352" s="136"/>
      <c r="AV352" s="136"/>
      <c r="AW352" s="136"/>
      <c r="AX352" s="136"/>
    </row>
    <row r="353" ht="13.2" spans="1:50">
      <c r="A353" s="136"/>
      <c r="B353" s="138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5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  <c r="AP353" s="136"/>
      <c r="AQ353" s="136"/>
      <c r="AR353" s="136"/>
      <c r="AS353" s="136"/>
      <c r="AT353" s="136"/>
      <c r="AU353" s="136"/>
      <c r="AV353" s="136"/>
      <c r="AW353" s="136"/>
      <c r="AX353" s="136"/>
    </row>
    <row r="354" ht="13.2" spans="1:50">
      <c r="A354" s="136"/>
      <c r="B354" s="138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5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  <c r="AP354" s="136"/>
      <c r="AQ354" s="136"/>
      <c r="AR354" s="136"/>
      <c r="AS354" s="136"/>
      <c r="AT354" s="136"/>
      <c r="AU354" s="136"/>
      <c r="AV354" s="136"/>
      <c r="AW354" s="136"/>
      <c r="AX354" s="136"/>
    </row>
    <row r="355" ht="13.2" spans="1:50">
      <c r="A355" s="136"/>
      <c r="B355" s="138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5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  <c r="AP355" s="136"/>
      <c r="AQ355" s="136"/>
      <c r="AR355" s="136"/>
      <c r="AS355" s="136"/>
      <c r="AT355" s="136"/>
      <c r="AU355" s="136"/>
      <c r="AV355" s="136"/>
      <c r="AW355" s="136"/>
      <c r="AX355" s="136"/>
    </row>
    <row r="356" ht="13.2" spans="1:50">
      <c r="A356" s="136"/>
      <c r="B356" s="138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5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136"/>
      <c r="AQ356" s="136"/>
      <c r="AR356" s="136"/>
      <c r="AS356" s="136"/>
      <c r="AT356" s="136"/>
      <c r="AU356" s="136"/>
      <c r="AV356" s="136"/>
      <c r="AW356" s="136"/>
      <c r="AX356" s="136"/>
    </row>
    <row r="357" ht="13.2" spans="1:50">
      <c r="A357" s="136"/>
      <c r="B357" s="138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5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  <c r="AP357" s="136"/>
      <c r="AQ357" s="136"/>
      <c r="AR357" s="136"/>
      <c r="AS357" s="136"/>
      <c r="AT357" s="136"/>
      <c r="AU357" s="136"/>
      <c r="AV357" s="136"/>
      <c r="AW357" s="136"/>
      <c r="AX357" s="136"/>
    </row>
    <row r="358" ht="13.2" spans="1:50">
      <c r="A358" s="136"/>
      <c r="B358" s="138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5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  <c r="AP358" s="136"/>
      <c r="AQ358" s="136"/>
      <c r="AR358" s="136"/>
      <c r="AS358" s="136"/>
      <c r="AT358" s="136"/>
      <c r="AU358" s="136"/>
      <c r="AV358" s="136"/>
      <c r="AW358" s="136"/>
      <c r="AX358" s="136"/>
    </row>
    <row r="359" ht="13.2" spans="1:50">
      <c r="A359" s="136"/>
      <c r="B359" s="138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5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136"/>
      <c r="AS359" s="136"/>
      <c r="AT359" s="136"/>
      <c r="AU359" s="136"/>
      <c r="AV359" s="136"/>
      <c r="AW359" s="136"/>
      <c r="AX359" s="136"/>
    </row>
    <row r="360" ht="13.2" spans="1:50">
      <c r="A360" s="136"/>
      <c r="B360" s="138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5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  <c r="AP360" s="136"/>
      <c r="AQ360" s="136"/>
      <c r="AR360" s="136"/>
      <c r="AS360" s="136"/>
      <c r="AT360" s="136"/>
      <c r="AU360" s="136"/>
      <c r="AV360" s="136"/>
      <c r="AW360" s="136"/>
      <c r="AX360" s="136"/>
    </row>
    <row r="361" ht="13.2" spans="1:50">
      <c r="A361" s="136"/>
      <c r="B361" s="138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5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  <c r="AP361" s="136"/>
      <c r="AQ361" s="136"/>
      <c r="AR361" s="136"/>
      <c r="AS361" s="136"/>
      <c r="AT361" s="136"/>
      <c r="AU361" s="136"/>
      <c r="AV361" s="136"/>
      <c r="AW361" s="136"/>
      <c r="AX361" s="136"/>
    </row>
    <row r="362" ht="13.2" spans="1:50">
      <c r="A362" s="136"/>
      <c r="B362" s="138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5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  <c r="AP362" s="136"/>
      <c r="AQ362" s="136"/>
      <c r="AR362" s="136"/>
      <c r="AS362" s="136"/>
      <c r="AT362" s="136"/>
      <c r="AU362" s="136"/>
      <c r="AV362" s="136"/>
      <c r="AW362" s="136"/>
      <c r="AX362" s="136"/>
    </row>
    <row r="363" ht="13.2" spans="1:50">
      <c r="A363" s="136"/>
      <c r="B363" s="138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5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136"/>
      <c r="AS363" s="136"/>
      <c r="AT363" s="136"/>
      <c r="AU363" s="136"/>
      <c r="AV363" s="136"/>
      <c r="AW363" s="136"/>
      <c r="AX363" s="136"/>
    </row>
    <row r="364" ht="13.2" spans="1:50">
      <c r="A364" s="136"/>
      <c r="B364" s="138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5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136"/>
      <c r="AS364" s="136"/>
      <c r="AT364" s="136"/>
      <c r="AU364" s="136"/>
      <c r="AV364" s="136"/>
      <c r="AW364" s="136"/>
      <c r="AX364" s="136"/>
    </row>
    <row r="365" ht="13.2" spans="1:50">
      <c r="A365" s="136"/>
      <c r="B365" s="138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5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  <c r="AW365" s="136"/>
      <c r="AX365" s="136"/>
    </row>
    <row r="366" ht="13.2" spans="1:50">
      <c r="A366" s="136"/>
      <c r="B366" s="138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5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136"/>
      <c r="AQ366" s="136"/>
      <c r="AR366" s="136"/>
      <c r="AS366" s="136"/>
      <c r="AT366" s="136"/>
      <c r="AU366" s="136"/>
      <c r="AV366" s="136"/>
      <c r="AW366" s="136"/>
      <c r="AX366" s="136"/>
    </row>
    <row r="367" ht="13.2" spans="1:50">
      <c r="A367" s="136"/>
      <c r="B367" s="138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5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  <c r="AP367" s="136"/>
      <c r="AQ367" s="136"/>
      <c r="AR367" s="136"/>
      <c r="AS367" s="136"/>
      <c r="AT367" s="136"/>
      <c r="AU367" s="136"/>
      <c r="AV367" s="136"/>
      <c r="AW367" s="136"/>
      <c r="AX367" s="136"/>
    </row>
    <row r="368" ht="13.2" spans="1:50">
      <c r="A368" s="136"/>
      <c r="B368" s="138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5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136"/>
      <c r="AS368" s="136"/>
      <c r="AT368" s="136"/>
      <c r="AU368" s="136"/>
      <c r="AV368" s="136"/>
      <c r="AW368" s="136"/>
      <c r="AX368" s="136"/>
    </row>
    <row r="369" ht="13.2" spans="1:50">
      <c r="A369" s="136"/>
      <c r="B369" s="138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5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136"/>
      <c r="AQ369" s="136"/>
      <c r="AR369" s="136"/>
      <c r="AS369" s="136"/>
      <c r="AT369" s="136"/>
      <c r="AU369" s="136"/>
      <c r="AV369" s="136"/>
      <c r="AW369" s="136"/>
      <c r="AX369" s="136"/>
    </row>
    <row r="370" ht="13.2" spans="1:50">
      <c r="A370" s="136"/>
      <c r="B370" s="138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5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  <c r="AP370" s="136"/>
      <c r="AQ370" s="136"/>
      <c r="AR370" s="136"/>
      <c r="AS370" s="136"/>
      <c r="AT370" s="136"/>
      <c r="AU370" s="136"/>
      <c r="AV370" s="136"/>
      <c r="AW370" s="136"/>
      <c r="AX370" s="136"/>
    </row>
    <row r="371" ht="13.2" spans="1:50">
      <c r="A371" s="136"/>
      <c r="B371" s="138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5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  <c r="AP371" s="136"/>
      <c r="AQ371" s="136"/>
      <c r="AR371" s="136"/>
      <c r="AS371" s="136"/>
      <c r="AT371" s="136"/>
      <c r="AU371" s="136"/>
      <c r="AV371" s="136"/>
      <c r="AW371" s="136"/>
      <c r="AX371" s="136"/>
    </row>
    <row r="372" ht="13.2" spans="1:50">
      <c r="A372" s="136"/>
      <c r="B372" s="138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5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  <c r="AP372" s="136"/>
      <c r="AQ372" s="136"/>
      <c r="AR372" s="136"/>
      <c r="AS372" s="136"/>
      <c r="AT372" s="136"/>
      <c r="AU372" s="136"/>
      <c r="AV372" s="136"/>
      <c r="AW372" s="136"/>
      <c r="AX372" s="136"/>
    </row>
    <row r="373" ht="13.2" spans="1:50">
      <c r="A373" s="136"/>
      <c r="B373" s="138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5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  <c r="AP373" s="136"/>
      <c r="AQ373" s="136"/>
      <c r="AR373" s="136"/>
      <c r="AS373" s="136"/>
      <c r="AT373" s="136"/>
      <c r="AU373" s="136"/>
      <c r="AV373" s="136"/>
      <c r="AW373" s="136"/>
      <c r="AX373" s="136"/>
    </row>
    <row r="374" ht="13.2" spans="1:50">
      <c r="A374" s="136"/>
      <c r="B374" s="138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5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  <c r="AP374" s="136"/>
      <c r="AQ374" s="136"/>
      <c r="AR374" s="136"/>
      <c r="AS374" s="136"/>
      <c r="AT374" s="136"/>
      <c r="AU374" s="136"/>
      <c r="AV374" s="136"/>
      <c r="AW374" s="136"/>
      <c r="AX374" s="136"/>
    </row>
    <row r="375" ht="13.2" spans="1:50">
      <c r="A375" s="136"/>
      <c r="B375" s="138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5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  <c r="AP375" s="136"/>
      <c r="AQ375" s="136"/>
      <c r="AR375" s="136"/>
      <c r="AS375" s="136"/>
      <c r="AT375" s="136"/>
      <c r="AU375" s="136"/>
      <c r="AV375" s="136"/>
      <c r="AW375" s="136"/>
      <c r="AX375" s="136"/>
    </row>
    <row r="376" ht="13.2" spans="1:50">
      <c r="A376" s="136"/>
      <c r="B376" s="138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5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  <c r="AP376" s="136"/>
      <c r="AQ376" s="136"/>
      <c r="AR376" s="136"/>
      <c r="AS376" s="136"/>
      <c r="AT376" s="136"/>
      <c r="AU376" s="136"/>
      <c r="AV376" s="136"/>
      <c r="AW376" s="136"/>
      <c r="AX376" s="136"/>
    </row>
    <row r="377" ht="13.2" spans="1:50">
      <c r="A377" s="136"/>
      <c r="B377" s="138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5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36"/>
      <c r="AU377" s="136"/>
      <c r="AV377" s="136"/>
      <c r="AW377" s="136"/>
      <c r="AX377" s="136"/>
    </row>
    <row r="378" ht="13.2" spans="1:50">
      <c r="A378" s="136"/>
      <c r="B378" s="138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5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  <c r="AP378" s="136"/>
      <c r="AQ378" s="136"/>
      <c r="AR378" s="136"/>
      <c r="AS378" s="136"/>
      <c r="AT378" s="136"/>
      <c r="AU378" s="136"/>
      <c r="AV378" s="136"/>
      <c r="AW378" s="136"/>
      <c r="AX378" s="136"/>
    </row>
    <row r="379" ht="13.2" spans="1:50">
      <c r="A379" s="136"/>
      <c r="B379" s="138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5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  <c r="AW379" s="136"/>
      <c r="AX379" s="136"/>
    </row>
    <row r="380" ht="13.2" spans="1:50">
      <c r="A380" s="136"/>
      <c r="B380" s="138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5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  <c r="AP380" s="136"/>
      <c r="AQ380" s="136"/>
      <c r="AR380" s="136"/>
      <c r="AS380" s="136"/>
      <c r="AT380" s="136"/>
      <c r="AU380" s="136"/>
      <c r="AV380" s="136"/>
      <c r="AW380" s="136"/>
      <c r="AX380" s="136"/>
    </row>
    <row r="381" ht="13.2" spans="1:50">
      <c r="A381" s="136"/>
      <c r="B381" s="138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5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136"/>
      <c r="AQ381" s="136"/>
      <c r="AR381" s="136"/>
      <c r="AS381" s="136"/>
      <c r="AT381" s="136"/>
      <c r="AU381" s="136"/>
      <c r="AV381" s="136"/>
      <c r="AW381" s="136"/>
      <c r="AX381" s="136"/>
    </row>
    <row r="382" ht="13.2" spans="1:50">
      <c r="A382" s="136"/>
      <c r="B382" s="138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5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136"/>
      <c r="AS382" s="136"/>
      <c r="AT382" s="136"/>
      <c r="AU382" s="136"/>
      <c r="AV382" s="136"/>
      <c r="AW382" s="136"/>
      <c r="AX382" s="136"/>
    </row>
    <row r="383" ht="13.2" spans="1:50">
      <c r="A383" s="136"/>
      <c r="B383" s="138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5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136"/>
      <c r="AS383" s="136"/>
      <c r="AT383" s="136"/>
      <c r="AU383" s="136"/>
      <c r="AV383" s="136"/>
      <c r="AW383" s="136"/>
      <c r="AX383" s="136"/>
    </row>
    <row r="384" ht="13.2" spans="1:50">
      <c r="A384" s="136"/>
      <c r="B384" s="138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5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  <c r="AP384" s="136"/>
      <c r="AQ384" s="136"/>
      <c r="AR384" s="136"/>
      <c r="AS384" s="136"/>
      <c r="AT384" s="136"/>
      <c r="AU384" s="136"/>
      <c r="AV384" s="136"/>
      <c r="AW384" s="136"/>
      <c r="AX384" s="136"/>
    </row>
    <row r="385" ht="13.2" spans="1:50">
      <c r="A385" s="136"/>
      <c r="B385" s="138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5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136"/>
      <c r="AS385" s="136"/>
      <c r="AT385" s="136"/>
      <c r="AU385" s="136"/>
      <c r="AV385" s="136"/>
      <c r="AW385" s="136"/>
      <c r="AX385" s="136"/>
    </row>
    <row r="386" ht="13.2" spans="1:50">
      <c r="A386" s="136"/>
      <c r="B386" s="138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5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136"/>
      <c r="AQ386" s="136"/>
      <c r="AR386" s="136"/>
      <c r="AS386" s="136"/>
      <c r="AT386" s="136"/>
      <c r="AU386" s="136"/>
      <c r="AV386" s="136"/>
      <c r="AW386" s="136"/>
      <c r="AX386" s="136"/>
    </row>
    <row r="387" ht="13.2" spans="1:50">
      <c r="A387" s="136"/>
      <c r="B387" s="138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5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136"/>
      <c r="AQ387" s="136"/>
      <c r="AR387" s="136"/>
      <c r="AS387" s="136"/>
      <c r="AT387" s="136"/>
      <c r="AU387" s="136"/>
      <c r="AV387" s="136"/>
      <c r="AW387" s="136"/>
      <c r="AX387" s="136"/>
    </row>
    <row r="388" ht="13.2" spans="1:50">
      <c r="A388" s="136"/>
      <c r="B388" s="138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5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136"/>
      <c r="AS388" s="136"/>
      <c r="AT388" s="136"/>
      <c r="AU388" s="136"/>
      <c r="AV388" s="136"/>
      <c r="AW388" s="136"/>
      <c r="AX388" s="136"/>
    </row>
    <row r="389" ht="13.2" spans="1:50">
      <c r="A389" s="136"/>
      <c r="B389" s="138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5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  <c r="AP389" s="136"/>
      <c r="AQ389" s="136"/>
      <c r="AR389" s="136"/>
      <c r="AS389" s="136"/>
      <c r="AT389" s="136"/>
      <c r="AU389" s="136"/>
      <c r="AV389" s="136"/>
      <c r="AW389" s="136"/>
      <c r="AX389" s="136"/>
    </row>
    <row r="390" ht="13.2" spans="1:50">
      <c r="A390" s="136"/>
      <c r="B390" s="138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5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136"/>
      <c r="AQ390" s="136"/>
      <c r="AR390" s="136"/>
      <c r="AS390" s="136"/>
      <c r="AT390" s="136"/>
      <c r="AU390" s="136"/>
      <c r="AV390" s="136"/>
      <c r="AW390" s="136"/>
      <c r="AX390" s="136"/>
    </row>
    <row r="391" ht="13.2" spans="1:50">
      <c r="A391" s="136"/>
      <c r="B391" s="138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5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136"/>
      <c r="AS391" s="136"/>
      <c r="AT391" s="136"/>
      <c r="AU391" s="136"/>
      <c r="AV391" s="136"/>
      <c r="AW391" s="136"/>
      <c r="AX391" s="136"/>
    </row>
    <row r="392" ht="13.2" spans="1:50">
      <c r="A392" s="136"/>
      <c r="B392" s="138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5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  <c r="AP392" s="136"/>
      <c r="AQ392" s="136"/>
      <c r="AR392" s="136"/>
      <c r="AS392" s="136"/>
      <c r="AT392" s="136"/>
      <c r="AU392" s="136"/>
      <c r="AV392" s="136"/>
      <c r="AW392" s="136"/>
      <c r="AX392" s="136"/>
    </row>
    <row r="393" ht="13.2" spans="1:50">
      <c r="A393" s="136"/>
      <c r="B393" s="138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5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136"/>
      <c r="AQ393" s="136"/>
      <c r="AR393" s="136"/>
      <c r="AS393" s="136"/>
      <c r="AT393" s="136"/>
      <c r="AU393" s="136"/>
      <c r="AV393" s="136"/>
      <c r="AW393" s="136"/>
      <c r="AX393" s="136"/>
    </row>
    <row r="394" ht="13.2" spans="1:50">
      <c r="A394" s="136"/>
      <c r="B394" s="138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5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  <c r="AP394" s="136"/>
      <c r="AQ394" s="136"/>
      <c r="AR394" s="136"/>
      <c r="AS394" s="136"/>
      <c r="AT394" s="136"/>
      <c r="AU394" s="136"/>
      <c r="AV394" s="136"/>
      <c r="AW394" s="136"/>
      <c r="AX394" s="136"/>
    </row>
    <row r="395" ht="13.2" spans="1:50">
      <c r="A395" s="136"/>
      <c r="B395" s="138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5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  <c r="AW395" s="136"/>
      <c r="AX395" s="136"/>
    </row>
    <row r="396" ht="13.2" spans="1:50">
      <c r="A396" s="136"/>
      <c r="B396" s="138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5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136"/>
      <c r="AQ396" s="136"/>
      <c r="AR396" s="136"/>
      <c r="AS396" s="136"/>
      <c r="AT396" s="136"/>
      <c r="AU396" s="136"/>
      <c r="AV396" s="136"/>
      <c r="AW396" s="136"/>
      <c r="AX396" s="136"/>
    </row>
    <row r="397" ht="13.2" spans="1:50">
      <c r="A397" s="136"/>
      <c r="B397" s="138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5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  <c r="AP397" s="136"/>
      <c r="AQ397" s="136"/>
      <c r="AR397" s="136"/>
      <c r="AS397" s="136"/>
      <c r="AT397" s="136"/>
      <c r="AU397" s="136"/>
      <c r="AV397" s="136"/>
      <c r="AW397" s="136"/>
      <c r="AX397" s="136"/>
    </row>
    <row r="398" ht="13.2" spans="1:50">
      <c r="A398" s="136"/>
      <c r="B398" s="138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5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6"/>
      <c r="AR398" s="136"/>
      <c r="AS398" s="136"/>
      <c r="AT398" s="136"/>
      <c r="AU398" s="136"/>
      <c r="AV398" s="136"/>
      <c r="AW398" s="136"/>
      <c r="AX398" s="136"/>
    </row>
    <row r="399" ht="13.2" spans="1:50">
      <c r="A399" s="136"/>
      <c r="B399" s="138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5"/>
      <c r="AC399" s="136"/>
      <c r="AD399" s="136"/>
      <c r="AE399" s="136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  <c r="AP399" s="136"/>
      <c r="AQ399" s="136"/>
      <c r="AR399" s="136"/>
      <c r="AS399" s="136"/>
      <c r="AT399" s="136"/>
      <c r="AU399" s="136"/>
      <c r="AV399" s="136"/>
      <c r="AW399" s="136"/>
      <c r="AX399" s="136"/>
    </row>
    <row r="400" ht="13.2" spans="1:50">
      <c r="A400" s="136"/>
      <c r="B400" s="138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5"/>
      <c r="AC400" s="136"/>
      <c r="AD400" s="136"/>
      <c r="AE400" s="136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  <c r="AP400" s="136"/>
      <c r="AQ400" s="136"/>
      <c r="AR400" s="136"/>
      <c r="AS400" s="136"/>
      <c r="AT400" s="136"/>
      <c r="AU400" s="136"/>
      <c r="AV400" s="136"/>
      <c r="AW400" s="136"/>
      <c r="AX400" s="136"/>
    </row>
    <row r="401" ht="13.2" spans="1:50">
      <c r="A401" s="136"/>
      <c r="B401" s="138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5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  <c r="AP401" s="136"/>
      <c r="AQ401" s="136"/>
      <c r="AR401" s="136"/>
      <c r="AS401" s="136"/>
      <c r="AT401" s="136"/>
      <c r="AU401" s="136"/>
      <c r="AV401" s="136"/>
      <c r="AW401" s="136"/>
      <c r="AX401" s="136"/>
    </row>
    <row r="402" ht="13.2" spans="1:50">
      <c r="A402" s="136"/>
      <c r="B402" s="138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5"/>
      <c r="AC402" s="136"/>
      <c r="AD402" s="136"/>
      <c r="AE402" s="136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  <c r="AP402" s="136"/>
      <c r="AQ402" s="136"/>
      <c r="AR402" s="136"/>
      <c r="AS402" s="136"/>
      <c r="AT402" s="136"/>
      <c r="AU402" s="136"/>
      <c r="AV402" s="136"/>
      <c r="AW402" s="136"/>
      <c r="AX402" s="136"/>
    </row>
    <row r="403" ht="13.2" spans="1:50">
      <c r="A403" s="136"/>
      <c r="B403" s="138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5"/>
      <c r="AC403" s="136"/>
      <c r="AD403" s="136"/>
      <c r="AE403" s="136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  <c r="AP403" s="136"/>
      <c r="AQ403" s="136"/>
      <c r="AR403" s="136"/>
      <c r="AS403" s="136"/>
      <c r="AT403" s="136"/>
      <c r="AU403" s="136"/>
      <c r="AV403" s="136"/>
      <c r="AW403" s="136"/>
      <c r="AX403" s="136"/>
    </row>
    <row r="404" ht="13.2" spans="1:50">
      <c r="A404" s="136"/>
      <c r="B404" s="138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5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  <c r="AP404" s="136"/>
      <c r="AQ404" s="136"/>
      <c r="AR404" s="136"/>
      <c r="AS404" s="136"/>
      <c r="AT404" s="136"/>
      <c r="AU404" s="136"/>
      <c r="AV404" s="136"/>
      <c r="AW404" s="136"/>
      <c r="AX404" s="136"/>
    </row>
    <row r="405" ht="13.2" spans="1:50">
      <c r="A405" s="136"/>
      <c r="B405" s="138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5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  <c r="AP405" s="136"/>
      <c r="AQ405" s="136"/>
      <c r="AR405" s="136"/>
      <c r="AS405" s="136"/>
      <c r="AT405" s="136"/>
      <c r="AU405" s="136"/>
      <c r="AV405" s="136"/>
      <c r="AW405" s="136"/>
      <c r="AX405" s="136"/>
    </row>
    <row r="406" ht="13.2" spans="1:50">
      <c r="A406" s="136"/>
      <c r="B406" s="138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5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  <c r="AQ406" s="136"/>
      <c r="AR406" s="136"/>
      <c r="AS406" s="136"/>
      <c r="AT406" s="136"/>
      <c r="AU406" s="136"/>
      <c r="AV406" s="136"/>
      <c r="AW406" s="136"/>
      <c r="AX406" s="136"/>
    </row>
    <row r="407" ht="13.2" spans="1:50">
      <c r="A407" s="136"/>
      <c r="B407" s="138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5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  <c r="AP407" s="136"/>
      <c r="AQ407" s="136"/>
      <c r="AR407" s="136"/>
      <c r="AS407" s="136"/>
      <c r="AT407" s="136"/>
      <c r="AU407" s="136"/>
      <c r="AV407" s="136"/>
      <c r="AW407" s="136"/>
      <c r="AX407" s="136"/>
    </row>
    <row r="408" ht="13.2" spans="1:50">
      <c r="A408" s="136"/>
      <c r="B408" s="138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5"/>
      <c r="AC408" s="136"/>
      <c r="AD408" s="136"/>
      <c r="AE408" s="136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  <c r="AP408" s="136"/>
      <c r="AQ408" s="136"/>
      <c r="AR408" s="136"/>
      <c r="AS408" s="136"/>
      <c r="AT408" s="136"/>
      <c r="AU408" s="136"/>
      <c r="AV408" s="136"/>
      <c r="AW408" s="136"/>
      <c r="AX408" s="136"/>
    </row>
    <row r="409" ht="13.2" spans="1:50">
      <c r="A409" s="136"/>
      <c r="B409" s="138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5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  <c r="AP409" s="136"/>
      <c r="AQ409" s="136"/>
      <c r="AR409" s="136"/>
      <c r="AS409" s="136"/>
      <c r="AT409" s="136"/>
      <c r="AU409" s="136"/>
      <c r="AV409" s="136"/>
      <c r="AW409" s="136"/>
      <c r="AX409" s="136"/>
    </row>
    <row r="410" ht="13.2" spans="1:50">
      <c r="A410" s="136"/>
      <c r="B410" s="138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5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6"/>
      <c r="AR410" s="136"/>
      <c r="AS410" s="136"/>
      <c r="AT410" s="136"/>
      <c r="AU410" s="136"/>
      <c r="AV410" s="136"/>
      <c r="AW410" s="136"/>
      <c r="AX410" s="136"/>
    </row>
    <row r="411" ht="13.2" spans="1:50">
      <c r="A411" s="136"/>
      <c r="B411" s="138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5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136"/>
      <c r="AQ411" s="136"/>
      <c r="AR411" s="136"/>
      <c r="AS411" s="136"/>
      <c r="AT411" s="136"/>
      <c r="AU411" s="136"/>
      <c r="AV411" s="136"/>
      <c r="AW411" s="136"/>
      <c r="AX411" s="136"/>
    </row>
    <row r="412" ht="13.2" spans="1:50">
      <c r="A412" s="136"/>
      <c r="B412" s="138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5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136"/>
      <c r="AS412" s="136"/>
      <c r="AT412" s="136"/>
      <c r="AU412" s="136"/>
      <c r="AV412" s="136"/>
      <c r="AW412" s="136"/>
      <c r="AX412" s="136"/>
    </row>
    <row r="413" ht="13.2" spans="1:50">
      <c r="A413" s="136"/>
      <c r="B413" s="138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5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136"/>
      <c r="AS413" s="136"/>
      <c r="AT413" s="136"/>
      <c r="AU413" s="136"/>
      <c r="AV413" s="136"/>
      <c r="AW413" s="136"/>
      <c r="AX413" s="136"/>
    </row>
    <row r="414" ht="13.2" spans="1:50">
      <c r="A414" s="136"/>
      <c r="B414" s="138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5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  <c r="AP414" s="136"/>
      <c r="AQ414" s="136"/>
      <c r="AR414" s="136"/>
      <c r="AS414" s="136"/>
      <c r="AT414" s="136"/>
      <c r="AU414" s="136"/>
      <c r="AV414" s="136"/>
      <c r="AW414" s="136"/>
      <c r="AX414" s="136"/>
    </row>
    <row r="415" ht="13.2" spans="1:50">
      <c r="A415" s="136"/>
      <c r="B415" s="138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5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  <c r="AP415" s="136"/>
      <c r="AQ415" s="136"/>
      <c r="AR415" s="136"/>
      <c r="AS415" s="136"/>
      <c r="AT415" s="136"/>
      <c r="AU415" s="136"/>
      <c r="AV415" s="136"/>
      <c r="AW415" s="136"/>
      <c r="AX415" s="136"/>
    </row>
    <row r="416" ht="13.2" spans="1:50">
      <c r="A416" s="136"/>
      <c r="B416" s="138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5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  <c r="AP416" s="136"/>
      <c r="AQ416" s="136"/>
      <c r="AR416" s="136"/>
      <c r="AS416" s="136"/>
      <c r="AT416" s="136"/>
      <c r="AU416" s="136"/>
      <c r="AV416" s="136"/>
      <c r="AW416" s="136"/>
      <c r="AX416" s="136"/>
    </row>
    <row r="417" ht="13.2" spans="1:50">
      <c r="A417" s="136"/>
      <c r="B417" s="138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5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  <c r="AP417" s="136"/>
      <c r="AQ417" s="136"/>
      <c r="AR417" s="136"/>
      <c r="AS417" s="136"/>
      <c r="AT417" s="136"/>
      <c r="AU417" s="136"/>
      <c r="AV417" s="136"/>
      <c r="AW417" s="136"/>
      <c r="AX417" s="136"/>
    </row>
    <row r="418" ht="13.2" spans="1:50">
      <c r="A418" s="136"/>
      <c r="B418" s="138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5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136"/>
      <c r="AS418" s="136"/>
      <c r="AT418" s="136"/>
      <c r="AU418" s="136"/>
      <c r="AV418" s="136"/>
      <c r="AW418" s="136"/>
      <c r="AX418" s="136"/>
    </row>
    <row r="419" ht="13.2" spans="1:50">
      <c r="A419" s="136"/>
      <c r="B419" s="138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5"/>
      <c r="AC419" s="136"/>
      <c r="AD419" s="136"/>
      <c r="AE419" s="136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  <c r="AP419" s="136"/>
      <c r="AQ419" s="136"/>
      <c r="AR419" s="136"/>
      <c r="AS419" s="136"/>
      <c r="AT419" s="136"/>
      <c r="AU419" s="136"/>
      <c r="AV419" s="136"/>
      <c r="AW419" s="136"/>
      <c r="AX419" s="136"/>
    </row>
    <row r="420" ht="13.2" spans="1:50">
      <c r="A420" s="136"/>
      <c r="B420" s="138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5"/>
      <c r="AC420" s="136"/>
      <c r="AD420" s="136"/>
      <c r="AE420" s="136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  <c r="AP420" s="136"/>
      <c r="AQ420" s="136"/>
      <c r="AR420" s="136"/>
      <c r="AS420" s="136"/>
      <c r="AT420" s="136"/>
      <c r="AU420" s="136"/>
      <c r="AV420" s="136"/>
      <c r="AW420" s="136"/>
      <c r="AX420" s="136"/>
    </row>
    <row r="421" ht="13.2" spans="1:50">
      <c r="A421" s="136"/>
      <c r="B421" s="138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5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  <c r="AP421" s="136"/>
      <c r="AQ421" s="136"/>
      <c r="AR421" s="136"/>
      <c r="AS421" s="136"/>
      <c r="AT421" s="136"/>
      <c r="AU421" s="136"/>
      <c r="AV421" s="136"/>
      <c r="AW421" s="136"/>
      <c r="AX421" s="136"/>
    </row>
    <row r="422" ht="13.2" spans="1:50">
      <c r="A422" s="136"/>
      <c r="B422" s="138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5"/>
      <c r="AC422" s="136"/>
      <c r="AD422" s="136"/>
      <c r="AE422" s="136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  <c r="AP422" s="136"/>
      <c r="AQ422" s="136"/>
      <c r="AR422" s="136"/>
      <c r="AS422" s="136"/>
      <c r="AT422" s="136"/>
      <c r="AU422" s="136"/>
      <c r="AV422" s="136"/>
      <c r="AW422" s="136"/>
      <c r="AX422" s="136"/>
    </row>
    <row r="423" ht="13.2" spans="1:50">
      <c r="A423" s="136"/>
      <c r="B423" s="138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5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  <c r="AP423" s="136"/>
      <c r="AQ423" s="136"/>
      <c r="AR423" s="136"/>
      <c r="AS423" s="136"/>
      <c r="AT423" s="136"/>
      <c r="AU423" s="136"/>
      <c r="AV423" s="136"/>
      <c r="AW423" s="136"/>
      <c r="AX423" s="136"/>
    </row>
    <row r="424" ht="13.2" spans="1:50">
      <c r="A424" s="136"/>
      <c r="B424" s="138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5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  <c r="AW424" s="136"/>
      <c r="AX424" s="136"/>
    </row>
    <row r="425" ht="13.2" spans="1:50">
      <c r="A425" s="136"/>
      <c r="B425" s="138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5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  <c r="AP425" s="136"/>
      <c r="AQ425" s="136"/>
      <c r="AR425" s="136"/>
      <c r="AS425" s="136"/>
      <c r="AT425" s="136"/>
      <c r="AU425" s="136"/>
      <c r="AV425" s="136"/>
      <c r="AW425" s="136"/>
      <c r="AX425" s="136"/>
    </row>
    <row r="426" ht="13.2" spans="1:50">
      <c r="A426" s="136"/>
      <c r="B426" s="138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5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136"/>
      <c r="AS426" s="136"/>
      <c r="AT426" s="136"/>
      <c r="AU426" s="136"/>
      <c r="AV426" s="136"/>
      <c r="AW426" s="136"/>
      <c r="AX426" s="136"/>
    </row>
    <row r="427" ht="13.2" spans="1:50">
      <c r="A427" s="136"/>
      <c r="B427" s="138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5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  <c r="AP427" s="136"/>
      <c r="AQ427" s="136"/>
      <c r="AR427" s="136"/>
      <c r="AS427" s="136"/>
      <c r="AT427" s="136"/>
      <c r="AU427" s="136"/>
      <c r="AV427" s="136"/>
      <c r="AW427" s="136"/>
      <c r="AX427" s="136"/>
    </row>
    <row r="428" ht="13.2" spans="1:50">
      <c r="A428" s="136"/>
      <c r="B428" s="138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5"/>
      <c r="AC428" s="136"/>
      <c r="AD428" s="136"/>
      <c r="AE428" s="136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  <c r="AP428" s="136"/>
      <c r="AQ428" s="136"/>
      <c r="AR428" s="136"/>
      <c r="AS428" s="136"/>
      <c r="AT428" s="136"/>
      <c r="AU428" s="136"/>
      <c r="AV428" s="136"/>
      <c r="AW428" s="136"/>
      <c r="AX428" s="136"/>
    </row>
    <row r="429" ht="13.2" spans="1:50">
      <c r="A429" s="136"/>
      <c r="B429" s="138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5"/>
      <c r="AC429" s="136"/>
      <c r="AD429" s="136"/>
      <c r="AE429" s="136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  <c r="AP429" s="136"/>
      <c r="AQ429" s="136"/>
      <c r="AR429" s="136"/>
      <c r="AS429" s="136"/>
      <c r="AT429" s="136"/>
      <c r="AU429" s="136"/>
      <c r="AV429" s="136"/>
      <c r="AW429" s="136"/>
      <c r="AX429" s="136"/>
    </row>
    <row r="430" ht="13.2" spans="1:50">
      <c r="A430" s="136"/>
      <c r="B430" s="138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5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  <c r="AP430" s="136"/>
      <c r="AQ430" s="136"/>
      <c r="AR430" s="136"/>
      <c r="AS430" s="136"/>
      <c r="AT430" s="136"/>
      <c r="AU430" s="136"/>
      <c r="AV430" s="136"/>
      <c r="AW430" s="136"/>
      <c r="AX430" s="136"/>
    </row>
    <row r="431" ht="13.2" spans="1:50">
      <c r="A431" s="136"/>
      <c r="B431" s="138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5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6"/>
      <c r="AR431" s="136"/>
      <c r="AS431" s="136"/>
      <c r="AT431" s="136"/>
      <c r="AU431" s="136"/>
      <c r="AV431" s="136"/>
      <c r="AW431" s="136"/>
      <c r="AX431" s="136"/>
    </row>
    <row r="432" ht="13.2" spans="1:50">
      <c r="A432" s="136"/>
      <c r="B432" s="138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5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  <c r="AP432" s="136"/>
      <c r="AQ432" s="136"/>
      <c r="AR432" s="136"/>
      <c r="AS432" s="136"/>
      <c r="AT432" s="136"/>
      <c r="AU432" s="136"/>
      <c r="AV432" s="136"/>
      <c r="AW432" s="136"/>
      <c r="AX432" s="136"/>
    </row>
    <row r="433" ht="13.2" spans="1:50">
      <c r="A433" s="136"/>
      <c r="B433" s="138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5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  <c r="AP433" s="136"/>
      <c r="AQ433" s="136"/>
      <c r="AR433" s="136"/>
      <c r="AS433" s="136"/>
      <c r="AT433" s="136"/>
      <c r="AU433" s="136"/>
      <c r="AV433" s="136"/>
      <c r="AW433" s="136"/>
      <c r="AX433" s="136"/>
    </row>
    <row r="434" ht="13.2" spans="1:50">
      <c r="A434" s="136"/>
      <c r="B434" s="138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5"/>
      <c r="AC434" s="136"/>
      <c r="AD434" s="136"/>
      <c r="AE434" s="136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  <c r="AP434" s="136"/>
      <c r="AQ434" s="136"/>
      <c r="AR434" s="136"/>
      <c r="AS434" s="136"/>
      <c r="AT434" s="136"/>
      <c r="AU434" s="136"/>
      <c r="AV434" s="136"/>
      <c r="AW434" s="136"/>
      <c r="AX434" s="136"/>
    </row>
    <row r="435" ht="13.2" spans="1:50">
      <c r="A435" s="136"/>
      <c r="B435" s="138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5"/>
      <c r="AC435" s="136"/>
      <c r="AD435" s="136"/>
      <c r="AE435" s="136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  <c r="AP435" s="136"/>
      <c r="AQ435" s="136"/>
      <c r="AR435" s="136"/>
      <c r="AS435" s="136"/>
      <c r="AT435" s="136"/>
      <c r="AU435" s="136"/>
      <c r="AV435" s="136"/>
      <c r="AW435" s="136"/>
      <c r="AX435" s="136"/>
    </row>
    <row r="436" ht="13.2" spans="1:50">
      <c r="A436" s="136"/>
      <c r="B436" s="138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5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  <c r="AP436" s="136"/>
      <c r="AQ436" s="136"/>
      <c r="AR436" s="136"/>
      <c r="AS436" s="136"/>
      <c r="AT436" s="136"/>
      <c r="AU436" s="136"/>
      <c r="AV436" s="136"/>
      <c r="AW436" s="136"/>
      <c r="AX436" s="136"/>
    </row>
    <row r="437" ht="13.2" spans="1:50">
      <c r="A437" s="136"/>
      <c r="B437" s="138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5"/>
      <c r="AC437" s="136"/>
      <c r="AD437" s="136"/>
      <c r="AE437" s="136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  <c r="AP437" s="136"/>
      <c r="AQ437" s="136"/>
      <c r="AR437" s="136"/>
      <c r="AS437" s="136"/>
      <c r="AT437" s="136"/>
      <c r="AU437" s="136"/>
      <c r="AV437" s="136"/>
      <c r="AW437" s="136"/>
      <c r="AX437" s="136"/>
    </row>
    <row r="438" ht="13.2" spans="1:50">
      <c r="A438" s="136"/>
      <c r="B438" s="138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5"/>
      <c r="AC438" s="136"/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  <c r="AP438" s="136"/>
      <c r="AQ438" s="136"/>
      <c r="AR438" s="136"/>
      <c r="AS438" s="136"/>
      <c r="AT438" s="136"/>
      <c r="AU438" s="136"/>
      <c r="AV438" s="136"/>
      <c r="AW438" s="136"/>
      <c r="AX438" s="136"/>
    </row>
    <row r="439" ht="13.2" spans="1:50">
      <c r="A439" s="136"/>
      <c r="B439" s="138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5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  <c r="AP439" s="136"/>
      <c r="AQ439" s="136"/>
      <c r="AR439" s="136"/>
      <c r="AS439" s="136"/>
      <c r="AT439" s="136"/>
      <c r="AU439" s="136"/>
      <c r="AV439" s="136"/>
      <c r="AW439" s="136"/>
      <c r="AX439" s="136"/>
    </row>
    <row r="440" ht="13.2" spans="1:50">
      <c r="A440" s="136"/>
      <c r="B440" s="138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5"/>
      <c r="AC440" s="136"/>
      <c r="AD440" s="136"/>
      <c r="AE440" s="136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  <c r="AP440" s="136"/>
      <c r="AQ440" s="136"/>
      <c r="AR440" s="136"/>
      <c r="AS440" s="136"/>
      <c r="AT440" s="136"/>
      <c r="AU440" s="136"/>
      <c r="AV440" s="136"/>
      <c r="AW440" s="136"/>
      <c r="AX440" s="136"/>
    </row>
    <row r="441" ht="13.2" spans="1:50">
      <c r="A441" s="136"/>
      <c r="B441" s="138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5"/>
      <c r="AC441" s="136"/>
      <c r="AD441" s="136"/>
      <c r="AE441" s="136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  <c r="AP441" s="136"/>
      <c r="AQ441" s="136"/>
      <c r="AR441" s="136"/>
      <c r="AS441" s="136"/>
      <c r="AT441" s="136"/>
      <c r="AU441" s="136"/>
      <c r="AV441" s="136"/>
      <c r="AW441" s="136"/>
      <c r="AX441" s="136"/>
    </row>
    <row r="442" ht="13.2" spans="1:50">
      <c r="A442" s="136"/>
      <c r="B442" s="138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5"/>
      <c r="AC442" s="136"/>
      <c r="AD442" s="136"/>
      <c r="AE442" s="136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  <c r="AP442" s="136"/>
      <c r="AQ442" s="136"/>
      <c r="AR442" s="136"/>
      <c r="AS442" s="136"/>
      <c r="AT442" s="136"/>
      <c r="AU442" s="136"/>
      <c r="AV442" s="136"/>
      <c r="AW442" s="136"/>
      <c r="AX442" s="136"/>
    </row>
    <row r="443" ht="13.2" spans="1:50">
      <c r="A443" s="136"/>
      <c r="B443" s="138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5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  <c r="AP443" s="136"/>
      <c r="AQ443" s="136"/>
      <c r="AR443" s="136"/>
      <c r="AS443" s="136"/>
      <c r="AT443" s="136"/>
      <c r="AU443" s="136"/>
      <c r="AV443" s="136"/>
      <c r="AW443" s="136"/>
      <c r="AX443" s="136"/>
    </row>
    <row r="444" ht="13.2" spans="1:50">
      <c r="A444" s="136"/>
      <c r="B444" s="138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5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  <c r="AP444" s="136"/>
      <c r="AQ444" s="136"/>
      <c r="AR444" s="136"/>
      <c r="AS444" s="136"/>
      <c r="AT444" s="136"/>
      <c r="AU444" s="136"/>
      <c r="AV444" s="136"/>
      <c r="AW444" s="136"/>
      <c r="AX444" s="136"/>
    </row>
    <row r="445" ht="13.2" spans="1:50">
      <c r="A445" s="136"/>
      <c r="B445" s="138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5"/>
      <c r="AC445" s="136"/>
      <c r="AD445" s="136"/>
      <c r="AE445" s="136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  <c r="AP445" s="136"/>
      <c r="AQ445" s="136"/>
      <c r="AR445" s="136"/>
      <c r="AS445" s="136"/>
      <c r="AT445" s="136"/>
      <c r="AU445" s="136"/>
      <c r="AV445" s="136"/>
      <c r="AW445" s="136"/>
      <c r="AX445" s="136"/>
    </row>
    <row r="446" ht="13.2" spans="1:50">
      <c r="A446" s="136"/>
      <c r="B446" s="138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5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  <c r="AP446" s="136"/>
      <c r="AQ446" s="136"/>
      <c r="AR446" s="136"/>
      <c r="AS446" s="136"/>
      <c r="AT446" s="136"/>
      <c r="AU446" s="136"/>
      <c r="AV446" s="136"/>
      <c r="AW446" s="136"/>
      <c r="AX446" s="136"/>
    </row>
    <row r="447" ht="13.2" spans="1:50">
      <c r="A447" s="136"/>
      <c r="B447" s="138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5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  <c r="AP447" s="136"/>
      <c r="AQ447" s="136"/>
      <c r="AR447" s="136"/>
      <c r="AS447" s="136"/>
      <c r="AT447" s="136"/>
      <c r="AU447" s="136"/>
      <c r="AV447" s="136"/>
      <c r="AW447" s="136"/>
      <c r="AX447" s="136"/>
    </row>
    <row r="448" ht="13.2" spans="1:50">
      <c r="A448" s="136"/>
      <c r="B448" s="138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5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  <c r="AP448" s="136"/>
      <c r="AQ448" s="136"/>
      <c r="AR448" s="136"/>
      <c r="AS448" s="136"/>
      <c r="AT448" s="136"/>
      <c r="AU448" s="136"/>
      <c r="AV448" s="136"/>
      <c r="AW448" s="136"/>
      <c r="AX448" s="136"/>
    </row>
    <row r="449" ht="13.2" spans="1:50">
      <c r="A449" s="136"/>
      <c r="B449" s="138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5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  <c r="AP449" s="136"/>
      <c r="AQ449" s="136"/>
      <c r="AR449" s="136"/>
      <c r="AS449" s="136"/>
      <c r="AT449" s="136"/>
      <c r="AU449" s="136"/>
      <c r="AV449" s="136"/>
      <c r="AW449" s="136"/>
      <c r="AX449" s="136"/>
    </row>
    <row r="450" ht="13.2" spans="1:50">
      <c r="A450" s="136"/>
      <c r="B450" s="138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5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  <c r="AP450" s="136"/>
      <c r="AQ450" s="136"/>
      <c r="AR450" s="136"/>
      <c r="AS450" s="136"/>
      <c r="AT450" s="136"/>
      <c r="AU450" s="136"/>
      <c r="AV450" s="136"/>
      <c r="AW450" s="136"/>
      <c r="AX450" s="136"/>
    </row>
    <row r="451" ht="13.2" spans="1:50">
      <c r="A451" s="136"/>
      <c r="B451" s="138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5"/>
      <c r="AC451" s="136"/>
      <c r="AD451" s="136"/>
      <c r="AE451" s="136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  <c r="AP451" s="136"/>
      <c r="AQ451" s="136"/>
      <c r="AR451" s="136"/>
      <c r="AS451" s="136"/>
      <c r="AT451" s="136"/>
      <c r="AU451" s="136"/>
      <c r="AV451" s="136"/>
      <c r="AW451" s="136"/>
      <c r="AX451" s="136"/>
    </row>
    <row r="452" ht="13.2" spans="1:50">
      <c r="A452" s="136"/>
      <c r="B452" s="138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5"/>
      <c r="AC452" s="136"/>
      <c r="AD452" s="136"/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  <c r="AP452" s="136"/>
      <c r="AQ452" s="136"/>
      <c r="AR452" s="136"/>
      <c r="AS452" s="136"/>
      <c r="AT452" s="136"/>
      <c r="AU452" s="136"/>
      <c r="AV452" s="136"/>
      <c r="AW452" s="136"/>
      <c r="AX452" s="136"/>
    </row>
    <row r="453" ht="13.2" spans="1:50">
      <c r="A453" s="136"/>
      <c r="B453" s="138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5"/>
      <c r="AC453" s="136"/>
      <c r="AD453" s="136"/>
      <c r="AE453" s="136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  <c r="AP453" s="136"/>
      <c r="AQ453" s="136"/>
      <c r="AR453" s="136"/>
      <c r="AS453" s="136"/>
      <c r="AT453" s="136"/>
      <c r="AU453" s="136"/>
      <c r="AV453" s="136"/>
      <c r="AW453" s="136"/>
      <c r="AX453" s="136"/>
    </row>
    <row r="454" ht="13.2" spans="1:50">
      <c r="A454" s="136"/>
      <c r="B454" s="138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5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  <c r="AP454" s="136"/>
      <c r="AQ454" s="136"/>
      <c r="AR454" s="136"/>
      <c r="AS454" s="136"/>
      <c r="AT454" s="136"/>
      <c r="AU454" s="136"/>
      <c r="AV454" s="136"/>
      <c r="AW454" s="136"/>
      <c r="AX454" s="136"/>
    </row>
    <row r="455" ht="13.2" spans="1:50">
      <c r="A455" s="136"/>
      <c r="B455" s="138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5"/>
      <c r="AC455" s="136"/>
      <c r="AD455" s="136"/>
      <c r="AE455" s="136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  <c r="AP455" s="136"/>
      <c r="AQ455" s="136"/>
      <c r="AR455" s="136"/>
      <c r="AS455" s="136"/>
      <c r="AT455" s="136"/>
      <c r="AU455" s="136"/>
      <c r="AV455" s="136"/>
      <c r="AW455" s="136"/>
      <c r="AX455" s="136"/>
    </row>
    <row r="456" ht="13.2" spans="1:50">
      <c r="A456" s="136"/>
      <c r="B456" s="138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5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  <c r="AP456" s="136"/>
      <c r="AQ456" s="136"/>
      <c r="AR456" s="136"/>
      <c r="AS456" s="136"/>
      <c r="AT456" s="136"/>
      <c r="AU456" s="136"/>
      <c r="AV456" s="136"/>
      <c r="AW456" s="136"/>
      <c r="AX456" s="136"/>
    </row>
    <row r="457" ht="13.2" spans="1:50">
      <c r="A457" s="136"/>
      <c r="B457" s="138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5"/>
      <c r="AC457" s="136"/>
      <c r="AD457" s="136"/>
      <c r="AE457" s="136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  <c r="AP457" s="136"/>
      <c r="AQ457" s="136"/>
      <c r="AR457" s="136"/>
      <c r="AS457" s="136"/>
      <c r="AT457" s="136"/>
      <c r="AU457" s="136"/>
      <c r="AV457" s="136"/>
      <c r="AW457" s="136"/>
      <c r="AX457" s="136"/>
    </row>
    <row r="458" ht="13.2" spans="1:50">
      <c r="A458" s="136"/>
      <c r="B458" s="138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5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136"/>
      <c r="AS458" s="136"/>
      <c r="AT458" s="136"/>
      <c r="AU458" s="136"/>
      <c r="AV458" s="136"/>
      <c r="AW458" s="136"/>
      <c r="AX458" s="136"/>
    </row>
    <row r="459" ht="13.2" spans="1:50">
      <c r="A459" s="136"/>
      <c r="B459" s="138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5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  <c r="AP459" s="136"/>
      <c r="AQ459" s="136"/>
      <c r="AR459" s="136"/>
      <c r="AS459" s="136"/>
      <c r="AT459" s="136"/>
      <c r="AU459" s="136"/>
      <c r="AV459" s="136"/>
      <c r="AW459" s="136"/>
      <c r="AX459" s="136"/>
    </row>
    <row r="460" ht="13.2" spans="1:50">
      <c r="A460" s="136"/>
      <c r="B460" s="138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5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  <c r="AP460" s="136"/>
      <c r="AQ460" s="136"/>
      <c r="AR460" s="136"/>
      <c r="AS460" s="136"/>
      <c r="AT460" s="136"/>
      <c r="AU460" s="136"/>
      <c r="AV460" s="136"/>
      <c r="AW460" s="136"/>
      <c r="AX460" s="136"/>
    </row>
    <row r="461" ht="13.2" spans="1:50">
      <c r="A461" s="136"/>
      <c r="B461" s="138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5"/>
      <c r="AC461" s="136"/>
      <c r="AD461" s="136"/>
      <c r="AE461" s="136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  <c r="AP461" s="136"/>
      <c r="AQ461" s="136"/>
      <c r="AR461" s="136"/>
      <c r="AS461" s="136"/>
      <c r="AT461" s="136"/>
      <c r="AU461" s="136"/>
      <c r="AV461" s="136"/>
      <c r="AW461" s="136"/>
      <c r="AX461" s="136"/>
    </row>
    <row r="462" ht="13.2" spans="1:50">
      <c r="A462" s="136"/>
      <c r="B462" s="138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5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  <c r="AP462" s="136"/>
      <c r="AQ462" s="136"/>
      <c r="AR462" s="136"/>
      <c r="AS462" s="136"/>
      <c r="AT462" s="136"/>
      <c r="AU462" s="136"/>
      <c r="AV462" s="136"/>
      <c r="AW462" s="136"/>
      <c r="AX462" s="136"/>
    </row>
    <row r="463" ht="13.2" spans="1:50">
      <c r="A463" s="136"/>
      <c r="B463" s="138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5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  <c r="AP463" s="136"/>
      <c r="AQ463" s="136"/>
      <c r="AR463" s="136"/>
      <c r="AS463" s="136"/>
      <c r="AT463" s="136"/>
      <c r="AU463" s="136"/>
      <c r="AV463" s="136"/>
      <c r="AW463" s="136"/>
      <c r="AX463" s="136"/>
    </row>
    <row r="464" ht="13.2" spans="1:50">
      <c r="A464" s="136"/>
      <c r="B464" s="138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5"/>
      <c r="AC464" s="136"/>
      <c r="AD464" s="136"/>
      <c r="AE464" s="136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  <c r="AP464" s="136"/>
      <c r="AQ464" s="136"/>
      <c r="AR464" s="136"/>
      <c r="AS464" s="136"/>
      <c r="AT464" s="136"/>
      <c r="AU464" s="136"/>
      <c r="AV464" s="136"/>
      <c r="AW464" s="136"/>
      <c r="AX464" s="136"/>
    </row>
    <row r="465" ht="13.2" spans="1:50">
      <c r="A465" s="136"/>
      <c r="B465" s="138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5"/>
      <c r="AC465" s="136"/>
      <c r="AD465" s="136"/>
      <c r="AE465" s="136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  <c r="AP465" s="136"/>
      <c r="AQ465" s="136"/>
      <c r="AR465" s="136"/>
      <c r="AS465" s="136"/>
      <c r="AT465" s="136"/>
      <c r="AU465" s="136"/>
      <c r="AV465" s="136"/>
      <c r="AW465" s="136"/>
      <c r="AX465" s="136"/>
    </row>
    <row r="466" ht="13.2" spans="1:50">
      <c r="A466" s="136"/>
      <c r="B466" s="138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5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  <c r="AP466" s="136"/>
      <c r="AQ466" s="136"/>
      <c r="AR466" s="136"/>
      <c r="AS466" s="136"/>
      <c r="AT466" s="136"/>
      <c r="AU466" s="136"/>
      <c r="AV466" s="136"/>
      <c r="AW466" s="136"/>
      <c r="AX466" s="136"/>
    </row>
    <row r="467" ht="13.2" spans="1:50">
      <c r="A467" s="136"/>
      <c r="B467" s="138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5"/>
      <c r="AC467" s="136"/>
      <c r="AD467" s="136"/>
      <c r="AE467" s="136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  <c r="AP467" s="136"/>
      <c r="AQ467" s="136"/>
      <c r="AR467" s="136"/>
      <c r="AS467" s="136"/>
      <c r="AT467" s="136"/>
      <c r="AU467" s="136"/>
      <c r="AV467" s="136"/>
      <c r="AW467" s="136"/>
      <c r="AX467" s="136"/>
    </row>
    <row r="468" ht="13.2" spans="1:50">
      <c r="A468" s="136"/>
      <c r="B468" s="138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5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  <c r="AP468" s="136"/>
      <c r="AQ468" s="136"/>
      <c r="AR468" s="136"/>
      <c r="AS468" s="136"/>
      <c r="AT468" s="136"/>
      <c r="AU468" s="136"/>
      <c r="AV468" s="136"/>
      <c r="AW468" s="136"/>
      <c r="AX468" s="136"/>
    </row>
    <row r="469" ht="13.2" spans="1:50">
      <c r="A469" s="136"/>
      <c r="B469" s="138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5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  <c r="AP469" s="136"/>
      <c r="AQ469" s="136"/>
      <c r="AR469" s="136"/>
      <c r="AS469" s="136"/>
      <c r="AT469" s="136"/>
      <c r="AU469" s="136"/>
      <c r="AV469" s="136"/>
      <c r="AW469" s="136"/>
      <c r="AX469" s="136"/>
    </row>
    <row r="470" ht="13.2" spans="1:50">
      <c r="A470" s="136"/>
      <c r="B470" s="138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5"/>
      <c r="AC470" s="136"/>
      <c r="AD470" s="136"/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  <c r="AP470" s="136"/>
      <c r="AQ470" s="136"/>
      <c r="AR470" s="136"/>
      <c r="AS470" s="136"/>
      <c r="AT470" s="136"/>
      <c r="AU470" s="136"/>
      <c r="AV470" s="136"/>
      <c r="AW470" s="136"/>
      <c r="AX470" s="136"/>
    </row>
    <row r="471" ht="13.2" spans="1:50">
      <c r="A471" s="136"/>
      <c r="B471" s="138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5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136"/>
      <c r="AQ471" s="136"/>
      <c r="AR471" s="136"/>
      <c r="AS471" s="136"/>
      <c r="AT471" s="136"/>
      <c r="AU471" s="136"/>
      <c r="AV471" s="136"/>
      <c r="AW471" s="136"/>
      <c r="AX471" s="136"/>
    </row>
    <row r="472" ht="13.2" spans="1:50">
      <c r="A472" s="136"/>
      <c r="B472" s="138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5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  <c r="AP472" s="136"/>
      <c r="AQ472" s="136"/>
      <c r="AR472" s="136"/>
      <c r="AS472" s="136"/>
      <c r="AT472" s="136"/>
      <c r="AU472" s="136"/>
      <c r="AV472" s="136"/>
      <c r="AW472" s="136"/>
      <c r="AX472" s="136"/>
    </row>
    <row r="473" ht="13.2" spans="1:50">
      <c r="A473" s="136"/>
      <c r="B473" s="138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5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  <c r="AR473" s="136"/>
      <c r="AS473" s="136"/>
      <c r="AT473" s="136"/>
      <c r="AU473" s="136"/>
      <c r="AV473" s="136"/>
      <c r="AW473" s="136"/>
      <c r="AX473" s="136"/>
    </row>
    <row r="474" ht="13.2" spans="1:50">
      <c r="A474" s="136"/>
      <c r="B474" s="138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5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  <c r="AP474" s="136"/>
      <c r="AQ474" s="136"/>
      <c r="AR474" s="136"/>
      <c r="AS474" s="136"/>
      <c r="AT474" s="136"/>
      <c r="AU474" s="136"/>
      <c r="AV474" s="136"/>
      <c r="AW474" s="136"/>
      <c r="AX474" s="136"/>
    </row>
    <row r="475" ht="13.2" spans="1:50">
      <c r="A475" s="136"/>
      <c r="B475" s="138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5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  <c r="AP475" s="136"/>
      <c r="AQ475" s="136"/>
      <c r="AR475" s="136"/>
      <c r="AS475" s="136"/>
      <c r="AT475" s="136"/>
      <c r="AU475" s="136"/>
      <c r="AV475" s="136"/>
      <c r="AW475" s="136"/>
      <c r="AX475" s="136"/>
    </row>
    <row r="476" ht="13.2" spans="1:50">
      <c r="A476" s="136"/>
      <c r="B476" s="138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5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  <c r="AP476" s="136"/>
      <c r="AQ476" s="136"/>
      <c r="AR476" s="136"/>
      <c r="AS476" s="136"/>
      <c r="AT476" s="136"/>
      <c r="AU476" s="136"/>
      <c r="AV476" s="136"/>
      <c r="AW476" s="136"/>
      <c r="AX476" s="136"/>
    </row>
    <row r="477" ht="13.2" spans="1:50">
      <c r="A477" s="136"/>
      <c r="B477" s="138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5"/>
      <c r="AC477" s="136"/>
      <c r="AD477" s="136"/>
      <c r="AE477" s="136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  <c r="AP477" s="136"/>
      <c r="AQ477" s="136"/>
      <c r="AR477" s="136"/>
      <c r="AS477" s="136"/>
      <c r="AT477" s="136"/>
      <c r="AU477" s="136"/>
      <c r="AV477" s="136"/>
      <c r="AW477" s="136"/>
      <c r="AX477" s="136"/>
    </row>
    <row r="478" ht="13.2" spans="1:50">
      <c r="A478" s="136"/>
      <c r="B478" s="138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5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  <c r="AP478" s="136"/>
      <c r="AQ478" s="136"/>
      <c r="AR478" s="136"/>
      <c r="AS478" s="136"/>
      <c r="AT478" s="136"/>
      <c r="AU478" s="136"/>
      <c r="AV478" s="136"/>
      <c r="AW478" s="136"/>
      <c r="AX478" s="136"/>
    </row>
    <row r="479" ht="13.2" spans="1:50">
      <c r="A479" s="136"/>
      <c r="B479" s="138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5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  <c r="AR479" s="136"/>
      <c r="AS479" s="136"/>
      <c r="AT479" s="136"/>
      <c r="AU479" s="136"/>
      <c r="AV479" s="136"/>
      <c r="AW479" s="136"/>
      <c r="AX479" s="136"/>
    </row>
    <row r="480" ht="13.2" spans="1:50">
      <c r="A480" s="136"/>
      <c r="B480" s="138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5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136"/>
      <c r="AQ480" s="136"/>
      <c r="AR480" s="136"/>
      <c r="AS480" s="136"/>
      <c r="AT480" s="136"/>
      <c r="AU480" s="136"/>
      <c r="AV480" s="136"/>
      <c r="AW480" s="136"/>
      <c r="AX480" s="136"/>
    </row>
    <row r="481" ht="13.2" spans="1:50">
      <c r="A481" s="136"/>
      <c r="B481" s="138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5"/>
      <c r="AC481" s="136"/>
      <c r="AD481" s="136"/>
      <c r="AE481" s="136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  <c r="AP481" s="136"/>
      <c r="AQ481" s="136"/>
      <c r="AR481" s="136"/>
      <c r="AS481" s="136"/>
      <c r="AT481" s="136"/>
      <c r="AU481" s="136"/>
      <c r="AV481" s="136"/>
      <c r="AW481" s="136"/>
      <c r="AX481" s="136"/>
    </row>
    <row r="482" ht="13.2" spans="1:50">
      <c r="A482" s="136"/>
      <c r="B482" s="138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5"/>
      <c r="AC482" s="136"/>
      <c r="AD482" s="136"/>
      <c r="AE482" s="136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  <c r="AP482" s="136"/>
      <c r="AQ482" s="136"/>
      <c r="AR482" s="136"/>
      <c r="AS482" s="136"/>
      <c r="AT482" s="136"/>
      <c r="AU482" s="136"/>
      <c r="AV482" s="136"/>
      <c r="AW482" s="136"/>
      <c r="AX482" s="136"/>
    </row>
    <row r="483" ht="13.2" spans="1:50">
      <c r="A483" s="136"/>
      <c r="B483" s="138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5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136"/>
      <c r="AQ483" s="136"/>
      <c r="AR483" s="136"/>
      <c r="AS483" s="136"/>
      <c r="AT483" s="136"/>
      <c r="AU483" s="136"/>
      <c r="AV483" s="136"/>
      <c r="AW483" s="136"/>
      <c r="AX483" s="136"/>
    </row>
    <row r="484" ht="13.2" spans="1:50">
      <c r="A484" s="136"/>
      <c r="B484" s="138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5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  <c r="AP484" s="136"/>
      <c r="AQ484" s="136"/>
      <c r="AR484" s="136"/>
      <c r="AS484" s="136"/>
      <c r="AT484" s="136"/>
      <c r="AU484" s="136"/>
      <c r="AV484" s="136"/>
      <c r="AW484" s="136"/>
      <c r="AX484" s="136"/>
    </row>
    <row r="485" ht="13.2" spans="1:50">
      <c r="A485" s="136"/>
      <c r="B485" s="138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5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  <c r="AP485" s="136"/>
      <c r="AQ485" s="136"/>
      <c r="AR485" s="136"/>
      <c r="AS485" s="136"/>
      <c r="AT485" s="136"/>
      <c r="AU485" s="136"/>
      <c r="AV485" s="136"/>
      <c r="AW485" s="136"/>
      <c r="AX485" s="136"/>
    </row>
    <row r="486" ht="13.2" spans="1:50">
      <c r="A486" s="136"/>
      <c r="B486" s="138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5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  <c r="AP486" s="136"/>
      <c r="AQ486" s="136"/>
      <c r="AR486" s="136"/>
      <c r="AS486" s="136"/>
      <c r="AT486" s="136"/>
      <c r="AU486" s="136"/>
      <c r="AV486" s="136"/>
      <c r="AW486" s="136"/>
      <c r="AX486" s="136"/>
    </row>
    <row r="487" ht="13.2" spans="1:50">
      <c r="A487" s="136"/>
      <c r="B487" s="138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5"/>
      <c r="AC487" s="136"/>
      <c r="AD487" s="136"/>
      <c r="AE487" s="136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  <c r="AP487" s="136"/>
      <c r="AQ487" s="136"/>
      <c r="AR487" s="136"/>
      <c r="AS487" s="136"/>
      <c r="AT487" s="136"/>
      <c r="AU487" s="136"/>
      <c r="AV487" s="136"/>
      <c r="AW487" s="136"/>
      <c r="AX487" s="136"/>
    </row>
    <row r="488" ht="13.2" spans="1:50">
      <c r="A488" s="136"/>
      <c r="B488" s="138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5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  <c r="AP488" s="136"/>
      <c r="AQ488" s="136"/>
      <c r="AR488" s="136"/>
      <c r="AS488" s="136"/>
      <c r="AT488" s="136"/>
      <c r="AU488" s="136"/>
      <c r="AV488" s="136"/>
      <c r="AW488" s="136"/>
      <c r="AX488" s="136"/>
    </row>
    <row r="489" ht="13.2" spans="1:50">
      <c r="A489" s="136"/>
      <c r="B489" s="138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5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  <c r="AP489" s="136"/>
      <c r="AQ489" s="136"/>
      <c r="AR489" s="136"/>
      <c r="AS489" s="136"/>
      <c r="AT489" s="136"/>
      <c r="AU489" s="136"/>
      <c r="AV489" s="136"/>
      <c r="AW489" s="136"/>
      <c r="AX489" s="136"/>
    </row>
    <row r="490" ht="13.2" spans="1:50">
      <c r="A490" s="136"/>
      <c r="B490" s="138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5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  <c r="AR490" s="136"/>
      <c r="AS490" s="136"/>
      <c r="AT490" s="136"/>
      <c r="AU490" s="136"/>
      <c r="AV490" s="136"/>
      <c r="AW490" s="136"/>
      <c r="AX490" s="136"/>
    </row>
    <row r="491" ht="13.2" spans="1:50">
      <c r="A491" s="136"/>
      <c r="B491" s="138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5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  <c r="AR491" s="136"/>
      <c r="AS491" s="136"/>
      <c r="AT491" s="136"/>
      <c r="AU491" s="136"/>
      <c r="AV491" s="136"/>
      <c r="AW491" s="136"/>
      <c r="AX491" s="136"/>
    </row>
    <row r="492" ht="13.2" spans="1:50">
      <c r="A492" s="136"/>
      <c r="B492" s="138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5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136"/>
      <c r="AQ492" s="136"/>
      <c r="AR492" s="136"/>
      <c r="AS492" s="136"/>
      <c r="AT492" s="136"/>
      <c r="AU492" s="136"/>
      <c r="AV492" s="136"/>
      <c r="AW492" s="136"/>
      <c r="AX492" s="136"/>
    </row>
    <row r="493" ht="13.2" spans="1:50">
      <c r="A493" s="136"/>
      <c r="B493" s="138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5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  <c r="AP493" s="136"/>
      <c r="AQ493" s="136"/>
      <c r="AR493" s="136"/>
      <c r="AS493" s="136"/>
      <c r="AT493" s="136"/>
      <c r="AU493" s="136"/>
      <c r="AV493" s="136"/>
      <c r="AW493" s="136"/>
      <c r="AX493" s="136"/>
    </row>
    <row r="494" ht="13.2" spans="1:50">
      <c r="A494" s="136"/>
      <c r="B494" s="138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5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  <c r="AR494" s="136"/>
      <c r="AS494" s="136"/>
      <c r="AT494" s="136"/>
      <c r="AU494" s="136"/>
      <c r="AV494" s="136"/>
      <c r="AW494" s="136"/>
      <c r="AX494" s="136"/>
    </row>
    <row r="495" ht="13.2" spans="1:50">
      <c r="A495" s="136"/>
      <c r="B495" s="138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5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136"/>
      <c r="AQ495" s="136"/>
      <c r="AR495" s="136"/>
      <c r="AS495" s="136"/>
      <c r="AT495" s="136"/>
      <c r="AU495" s="136"/>
      <c r="AV495" s="136"/>
      <c r="AW495" s="136"/>
      <c r="AX495" s="136"/>
    </row>
    <row r="496" ht="13.2" spans="1:50">
      <c r="A496" s="136"/>
      <c r="B496" s="138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5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  <c r="AP496" s="136"/>
      <c r="AQ496" s="136"/>
      <c r="AR496" s="136"/>
      <c r="AS496" s="136"/>
      <c r="AT496" s="136"/>
      <c r="AU496" s="136"/>
      <c r="AV496" s="136"/>
      <c r="AW496" s="136"/>
      <c r="AX496" s="136"/>
    </row>
    <row r="497" ht="13.2" spans="1:50">
      <c r="A497" s="136"/>
      <c r="B497" s="138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5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  <c r="AP497" s="136"/>
      <c r="AQ497" s="136"/>
      <c r="AR497" s="136"/>
      <c r="AS497" s="136"/>
      <c r="AT497" s="136"/>
      <c r="AU497" s="136"/>
      <c r="AV497" s="136"/>
      <c r="AW497" s="136"/>
      <c r="AX497" s="136"/>
    </row>
    <row r="498" ht="13.2" spans="1:50">
      <c r="A498" s="136"/>
      <c r="B498" s="138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5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  <c r="AP498" s="136"/>
      <c r="AQ498" s="136"/>
      <c r="AR498" s="136"/>
      <c r="AS498" s="136"/>
      <c r="AT498" s="136"/>
      <c r="AU498" s="136"/>
      <c r="AV498" s="136"/>
      <c r="AW498" s="136"/>
      <c r="AX498" s="136"/>
    </row>
    <row r="499" ht="13.2" spans="1:50">
      <c r="A499" s="136"/>
      <c r="B499" s="138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5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  <c r="AP499" s="136"/>
      <c r="AQ499" s="136"/>
      <c r="AR499" s="136"/>
      <c r="AS499" s="136"/>
      <c r="AT499" s="136"/>
      <c r="AU499" s="136"/>
      <c r="AV499" s="136"/>
      <c r="AW499" s="136"/>
      <c r="AX499" s="136"/>
    </row>
    <row r="500" ht="13.2" spans="1:50">
      <c r="A500" s="136"/>
      <c r="B500" s="138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5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  <c r="AP500" s="136"/>
      <c r="AQ500" s="136"/>
      <c r="AR500" s="136"/>
      <c r="AS500" s="136"/>
      <c r="AT500" s="136"/>
      <c r="AU500" s="136"/>
      <c r="AV500" s="136"/>
      <c r="AW500" s="136"/>
      <c r="AX500" s="136"/>
    </row>
    <row r="501" ht="13.2" spans="1:50">
      <c r="A501" s="136"/>
      <c r="B501" s="138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5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136"/>
      <c r="AQ501" s="136"/>
      <c r="AR501" s="136"/>
      <c r="AS501" s="136"/>
      <c r="AT501" s="136"/>
      <c r="AU501" s="136"/>
      <c r="AV501" s="136"/>
      <c r="AW501" s="136"/>
      <c r="AX501" s="136"/>
    </row>
    <row r="502" ht="13.2" spans="1:50">
      <c r="A502" s="136"/>
      <c r="B502" s="138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5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136"/>
      <c r="AS502" s="136"/>
      <c r="AT502" s="136"/>
      <c r="AU502" s="136"/>
      <c r="AV502" s="136"/>
      <c r="AW502" s="136"/>
      <c r="AX502" s="136"/>
    </row>
    <row r="503" ht="13.2" spans="1:50">
      <c r="A503" s="136"/>
      <c r="B503" s="138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5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  <c r="AR503" s="136"/>
      <c r="AS503" s="136"/>
      <c r="AT503" s="136"/>
      <c r="AU503" s="136"/>
      <c r="AV503" s="136"/>
      <c r="AW503" s="136"/>
      <c r="AX503" s="136"/>
    </row>
    <row r="504" ht="13.2" spans="1:50">
      <c r="A504" s="136"/>
      <c r="B504" s="138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5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136"/>
      <c r="AQ504" s="136"/>
      <c r="AR504" s="136"/>
      <c r="AS504" s="136"/>
      <c r="AT504" s="136"/>
      <c r="AU504" s="136"/>
      <c r="AV504" s="136"/>
      <c r="AW504" s="136"/>
      <c r="AX504" s="136"/>
    </row>
    <row r="505" ht="13.2" spans="1:50">
      <c r="A505" s="136"/>
      <c r="B505" s="138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5"/>
      <c r="AC505" s="136"/>
      <c r="AD505" s="136"/>
      <c r="AE505" s="136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  <c r="AP505" s="136"/>
      <c r="AQ505" s="136"/>
      <c r="AR505" s="136"/>
      <c r="AS505" s="136"/>
      <c r="AT505" s="136"/>
      <c r="AU505" s="136"/>
      <c r="AV505" s="136"/>
      <c r="AW505" s="136"/>
      <c r="AX505" s="136"/>
    </row>
    <row r="506" ht="13.2" spans="1:50">
      <c r="A506" s="136"/>
      <c r="B506" s="138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5"/>
      <c r="AC506" s="136"/>
      <c r="AD506" s="136"/>
      <c r="AE506" s="136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  <c r="AP506" s="136"/>
      <c r="AQ506" s="136"/>
      <c r="AR506" s="136"/>
      <c r="AS506" s="136"/>
      <c r="AT506" s="136"/>
      <c r="AU506" s="136"/>
      <c r="AV506" s="136"/>
      <c r="AW506" s="136"/>
      <c r="AX506" s="136"/>
    </row>
    <row r="507" ht="13.2" spans="1:50">
      <c r="A507" s="136"/>
      <c r="B507" s="138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5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  <c r="AP507" s="136"/>
      <c r="AQ507" s="136"/>
      <c r="AR507" s="136"/>
      <c r="AS507" s="136"/>
      <c r="AT507" s="136"/>
      <c r="AU507" s="136"/>
      <c r="AV507" s="136"/>
      <c r="AW507" s="136"/>
      <c r="AX507" s="136"/>
    </row>
    <row r="508" ht="13.2" spans="1:50">
      <c r="A508" s="136"/>
      <c r="B508" s="138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5"/>
      <c r="AC508" s="136"/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  <c r="AP508" s="136"/>
      <c r="AQ508" s="136"/>
      <c r="AR508" s="136"/>
      <c r="AS508" s="136"/>
      <c r="AT508" s="136"/>
      <c r="AU508" s="136"/>
      <c r="AV508" s="136"/>
      <c r="AW508" s="136"/>
      <c r="AX508" s="136"/>
    </row>
    <row r="509" ht="13.2" spans="1:50">
      <c r="A509" s="136"/>
      <c r="B509" s="138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5"/>
      <c r="AC509" s="136"/>
      <c r="AD509" s="136"/>
      <c r="AE509" s="136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  <c r="AP509" s="136"/>
      <c r="AQ509" s="136"/>
      <c r="AR509" s="136"/>
      <c r="AS509" s="136"/>
      <c r="AT509" s="136"/>
      <c r="AU509" s="136"/>
      <c r="AV509" s="136"/>
      <c r="AW509" s="136"/>
      <c r="AX509" s="136"/>
    </row>
    <row r="510" ht="13.2" spans="1:50">
      <c r="A510" s="136"/>
      <c r="B510" s="138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5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  <c r="AP510" s="136"/>
      <c r="AQ510" s="136"/>
      <c r="AR510" s="136"/>
      <c r="AS510" s="136"/>
      <c r="AT510" s="136"/>
      <c r="AU510" s="136"/>
      <c r="AV510" s="136"/>
      <c r="AW510" s="136"/>
      <c r="AX510" s="136"/>
    </row>
    <row r="511" ht="13.2" spans="1:50">
      <c r="A511" s="136"/>
      <c r="B511" s="138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5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  <c r="AP511" s="136"/>
      <c r="AQ511" s="136"/>
      <c r="AR511" s="136"/>
      <c r="AS511" s="136"/>
      <c r="AT511" s="136"/>
      <c r="AU511" s="136"/>
      <c r="AV511" s="136"/>
      <c r="AW511" s="136"/>
      <c r="AX511" s="136"/>
    </row>
    <row r="512" ht="13.2" spans="1:50">
      <c r="A512" s="136"/>
      <c r="B512" s="138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5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  <c r="AP512" s="136"/>
      <c r="AQ512" s="136"/>
      <c r="AR512" s="136"/>
      <c r="AS512" s="136"/>
      <c r="AT512" s="136"/>
      <c r="AU512" s="136"/>
      <c r="AV512" s="136"/>
      <c r="AW512" s="136"/>
      <c r="AX512" s="136"/>
    </row>
    <row r="513" ht="13.2" spans="1:50">
      <c r="A513" s="136"/>
      <c r="B513" s="138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5"/>
      <c r="AC513" s="136"/>
      <c r="AD513" s="136"/>
      <c r="AE513" s="136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  <c r="AP513" s="136"/>
      <c r="AQ513" s="136"/>
      <c r="AR513" s="136"/>
      <c r="AS513" s="136"/>
      <c r="AT513" s="136"/>
      <c r="AU513" s="136"/>
      <c r="AV513" s="136"/>
      <c r="AW513" s="136"/>
      <c r="AX513" s="136"/>
    </row>
    <row r="514" ht="13.2" spans="1:50">
      <c r="A514" s="136"/>
      <c r="B514" s="138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5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  <c r="AP514" s="136"/>
      <c r="AQ514" s="136"/>
      <c r="AR514" s="136"/>
      <c r="AS514" s="136"/>
      <c r="AT514" s="136"/>
      <c r="AU514" s="136"/>
      <c r="AV514" s="136"/>
      <c r="AW514" s="136"/>
      <c r="AX514" s="136"/>
    </row>
    <row r="515" ht="13.2" spans="1:50">
      <c r="A515" s="136"/>
      <c r="B515" s="138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5"/>
      <c r="AC515" s="136"/>
      <c r="AD515" s="136"/>
      <c r="AE515" s="136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  <c r="AP515" s="136"/>
      <c r="AQ515" s="136"/>
      <c r="AR515" s="136"/>
      <c r="AS515" s="136"/>
      <c r="AT515" s="136"/>
      <c r="AU515" s="136"/>
      <c r="AV515" s="136"/>
      <c r="AW515" s="136"/>
      <c r="AX515" s="136"/>
    </row>
    <row r="516" ht="13.2" spans="1:50">
      <c r="A516" s="136"/>
      <c r="B516" s="138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5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  <c r="AP516" s="136"/>
      <c r="AQ516" s="136"/>
      <c r="AR516" s="136"/>
      <c r="AS516" s="136"/>
      <c r="AT516" s="136"/>
      <c r="AU516" s="136"/>
      <c r="AV516" s="136"/>
      <c r="AW516" s="136"/>
      <c r="AX516" s="136"/>
    </row>
    <row r="517" ht="13.2" spans="1:50">
      <c r="A517" s="136"/>
      <c r="B517" s="138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5"/>
      <c r="AC517" s="136"/>
      <c r="AD517" s="136"/>
      <c r="AE517" s="136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  <c r="AP517" s="136"/>
      <c r="AQ517" s="136"/>
      <c r="AR517" s="136"/>
      <c r="AS517" s="136"/>
      <c r="AT517" s="136"/>
      <c r="AU517" s="136"/>
      <c r="AV517" s="136"/>
      <c r="AW517" s="136"/>
      <c r="AX517" s="136"/>
    </row>
    <row r="518" ht="13.2" spans="1:50">
      <c r="A518" s="136"/>
      <c r="B518" s="138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5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  <c r="AP518" s="136"/>
      <c r="AQ518" s="136"/>
      <c r="AR518" s="136"/>
      <c r="AS518" s="136"/>
      <c r="AT518" s="136"/>
      <c r="AU518" s="136"/>
      <c r="AV518" s="136"/>
      <c r="AW518" s="136"/>
      <c r="AX518" s="136"/>
    </row>
    <row r="519" ht="13.2" spans="1:50">
      <c r="A519" s="136"/>
      <c r="B519" s="138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5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  <c r="AP519" s="136"/>
      <c r="AQ519" s="136"/>
      <c r="AR519" s="136"/>
      <c r="AS519" s="136"/>
      <c r="AT519" s="136"/>
      <c r="AU519" s="136"/>
      <c r="AV519" s="136"/>
      <c r="AW519" s="136"/>
      <c r="AX519" s="136"/>
    </row>
    <row r="520" ht="13.2" spans="1:50">
      <c r="A520" s="136"/>
      <c r="B520" s="138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5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  <c r="AP520" s="136"/>
      <c r="AQ520" s="136"/>
      <c r="AR520" s="136"/>
      <c r="AS520" s="136"/>
      <c r="AT520" s="136"/>
      <c r="AU520" s="136"/>
      <c r="AV520" s="136"/>
      <c r="AW520" s="136"/>
      <c r="AX520" s="136"/>
    </row>
    <row r="521" ht="13.2" spans="1:50">
      <c r="A521" s="136"/>
      <c r="B521" s="138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5"/>
      <c r="AC521" s="136"/>
      <c r="AD521" s="136"/>
      <c r="AE521" s="136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  <c r="AP521" s="136"/>
      <c r="AQ521" s="136"/>
      <c r="AR521" s="136"/>
      <c r="AS521" s="136"/>
      <c r="AT521" s="136"/>
      <c r="AU521" s="136"/>
      <c r="AV521" s="136"/>
      <c r="AW521" s="136"/>
      <c r="AX521" s="136"/>
    </row>
    <row r="522" ht="13.2" spans="1:50">
      <c r="A522" s="136"/>
      <c r="B522" s="138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5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  <c r="AP522" s="136"/>
      <c r="AQ522" s="136"/>
      <c r="AR522" s="136"/>
      <c r="AS522" s="136"/>
      <c r="AT522" s="136"/>
      <c r="AU522" s="136"/>
      <c r="AV522" s="136"/>
      <c r="AW522" s="136"/>
      <c r="AX522" s="136"/>
    </row>
    <row r="523" ht="13.2" spans="1:50">
      <c r="A523" s="136"/>
      <c r="B523" s="138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5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  <c r="AP523" s="136"/>
      <c r="AQ523" s="136"/>
      <c r="AR523" s="136"/>
      <c r="AS523" s="136"/>
      <c r="AT523" s="136"/>
      <c r="AU523" s="136"/>
      <c r="AV523" s="136"/>
      <c r="AW523" s="136"/>
      <c r="AX523" s="136"/>
    </row>
    <row r="524" ht="13.2" spans="1:50">
      <c r="A524" s="136"/>
      <c r="B524" s="138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5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136"/>
      <c r="AS524" s="136"/>
      <c r="AT524" s="136"/>
      <c r="AU524" s="136"/>
      <c r="AV524" s="136"/>
      <c r="AW524" s="136"/>
      <c r="AX524" s="136"/>
    </row>
    <row r="525" ht="13.2" spans="1:50">
      <c r="A525" s="136"/>
      <c r="B525" s="138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5"/>
      <c r="AC525" s="136"/>
      <c r="AD525" s="136"/>
      <c r="AE525" s="136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  <c r="AP525" s="136"/>
      <c r="AQ525" s="136"/>
      <c r="AR525" s="136"/>
      <c r="AS525" s="136"/>
      <c r="AT525" s="136"/>
      <c r="AU525" s="136"/>
      <c r="AV525" s="136"/>
      <c r="AW525" s="136"/>
      <c r="AX525" s="136"/>
    </row>
    <row r="526" ht="13.2" spans="1:50">
      <c r="A526" s="136"/>
      <c r="B526" s="138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5"/>
      <c r="AC526" s="136"/>
      <c r="AD526" s="136"/>
      <c r="AE526" s="136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  <c r="AP526" s="136"/>
      <c r="AQ526" s="136"/>
      <c r="AR526" s="136"/>
      <c r="AS526" s="136"/>
      <c r="AT526" s="136"/>
      <c r="AU526" s="136"/>
      <c r="AV526" s="136"/>
      <c r="AW526" s="136"/>
      <c r="AX526" s="136"/>
    </row>
    <row r="527" ht="13.2" spans="1:50">
      <c r="A527" s="136"/>
      <c r="B527" s="138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5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  <c r="AQ527" s="136"/>
      <c r="AR527" s="136"/>
      <c r="AS527" s="136"/>
      <c r="AT527" s="136"/>
      <c r="AU527" s="136"/>
      <c r="AV527" s="136"/>
      <c r="AW527" s="136"/>
      <c r="AX527" s="136"/>
    </row>
    <row r="528" ht="13.2" spans="1:50">
      <c r="A528" s="136"/>
      <c r="B528" s="138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5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  <c r="AP528" s="136"/>
      <c r="AQ528" s="136"/>
      <c r="AR528" s="136"/>
      <c r="AS528" s="136"/>
      <c r="AT528" s="136"/>
      <c r="AU528" s="136"/>
      <c r="AV528" s="136"/>
      <c r="AW528" s="136"/>
      <c r="AX528" s="136"/>
    </row>
    <row r="529" ht="13.2" spans="1:50">
      <c r="A529" s="136"/>
      <c r="B529" s="138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5"/>
      <c r="AC529" s="136"/>
      <c r="AD529" s="136"/>
      <c r="AE529" s="136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  <c r="AP529" s="136"/>
      <c r="AQ529" s="136"/>
      <c r="AR529" s="136"/>
      <c r="AS529" s="136"/>
      <c r="AT529" s="136"/>
      <c r="AU529" s="136"/>
      <c r="AV529" s="136"/>
      <c r="AW529" s="136"/>
      <c r="AX529" s="136"/>
    </row>
    <row r="530" ht="13.2" spans="1:50">
      <c r="A530" s="136"/>
      <c r="B530" s="138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5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  <c r="AQ530" s="136"/>
      <c r="AR530" s="136"/>
      <c r="AS530" s="136"/>
      <c r="AT530" s="136"/>
      <c r="AU530" s="136"/>
      <c r="AV530" s="136"/>
      <c r="AW530" s="136"/>
      <c r="AX530" s="136"/>
    </row>
    <row r="531" ht="13.2" spans="1:50">
      <c r="A531" s="136"/>
      <c r="B531" s="138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5"/>
      <c r="AC531" s="136"/>
      <c r="AD531" s="136"/>
      <c r="AE531" s="136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  <c r="AP531" s="136"/>
      <c r="AQ531" s="136"/>
      <c r="AR531" s="136"/>
      <c r="AS531" s="136"/>
      <c r="AT531" s="136"/>
      <c r="AU531" s="136"/>
      <c r="AV531" s="136"/>
      <c r="AW531" s="136"/>
      <c r="AX531" s="136"/>
    </row>
    <row r="532" ht="13.2" spans="1:50">
      <c r="A532" s="136"/>
      <c r="B532" s="138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5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  <c r="AP532" s="136"/>
      <c r="AQ532" s="136"/>
      <c r="AR532" s="136"/>
      <c r="AS532" s="136"/>
      <c r="AT532" s="136"/>
      <c r="AU532" s="136"/>
      <c r="AV532" s="136"/>
      <c r="AW532" s="136"/>
      <c r="AX532" s="136"/>
    </row>
    <row r="533" ht="13.2" spans="1:50">
      <c r="A533" s="136"/>
      <c r="B533" s="138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5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  <c r="AP533" s="136"/>
      <c r="AQ533" s="136"/>
      <c r="AR533" s="136"/>
      <c r="AS533" s="136"/>
      <c r="AT533" s="136"/>
      <c r="AU533" s="136"/>
      <c r="AV533" s="136"/>
      <c r="AW533" s="136"/>
      <c r="AX533" s="136"/>
    </row>
    <row r="534" ht="13.2" spans="1:50">
      <c r="A534" s="136"/>
      <c r="B534" s="138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5"/>
      <c r="AC534" s="136"/>
      <c r="AD534" s="136"/>
      <c r="AE534" s="136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  <c r="AP534" s="136"/>
      <c r="AQ534" s="136"/>
      <c r="AR534" s="136"/>
      <c r="AS534" s="136"/>
      <c r="AT534" s="136"/>
      <c r="AU534" s="136"/>
      <c r="AV534" s="136"/>
      <c r="AW534" s="136"/>
      <c r="AX534" s="136"/>
    </row>
    <row r="535" ht="13.2" spans="1:50">
      <c r="A535" s="136"/>
      <c r="B535" s="138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5"/>
      <c r="AC535" s="136"/>
      <c r="AD535" s="136"/>
      <c r="AE535" s="136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  <c r="AP535" s="136"/>
      <c r="AQ535" s="136"/>
      <c r="AR535" s="136"/>
      <c r="AS535" s="136"/>
      <c r="AT535" s="136"/>
      <c r="AU535" s="136"/>
      <c r="AV535" s="136"/>
      <c r="AW535" s="136"/>
      <c r="AX535" s="136"/>
    </row>
    <row r="536" ht="13.2" spans="1:50">
      <c r="A536" s="136"/>
      <c r="B536" s="138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5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  <c r="AQ536" s="136"/>
      <c r="AR536" s="136"/>
      <c r="AS536" s="136"/>
      <c r="AT536" s="136"/>
      <c r="AU536" s="136"/>
      <c r="AV536" s="136"/>
      <c r="AW536" s="136"/>
      <c r="AX536" s="136"/>
    </row>
    <row r="537" ht="13.2" spans="1:50">
      <c r="A537" s="136"/>
      <c r="B537" s="138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5"/>
      <c r="AC537" s="136"/>
      <c r="AD537" s="136"/>
      <c r="AE537" s="136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  <c r="AP537" s="136"/>
      <c r="AQ537" s="136"/>
      <c r="AR537" s="136"/>
      <c r="AS537" s="136"/>
      <c r="AT537" s="136"/>
      <c r="AU537" s="136"/>
      <c r="AV537" s="136"/>
      <c r="AW537" s="136"/>
      <c r="AX537" s="136"/>
    </row>
    <row r="538" ht="13.2" spans="1:50">
      <c r="A538" s="136"/>
      <c r="B538" s="138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5"/>
      <c r="AC538" s="136"/>
      <c r="AD538" s="136"/>
      <c r="AE538" s="136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  <c r="AP538" s="136"/>
      <c r="AQ538" s="136"/>
      <c r="AR538" s="136"/>
      <c r="AS538" s="136"/>
      <c r="AT538" s="136"/>
      <c r="AU538" s="136"/>
      <c r="AV538" s="136"/>
      <c r="AW538" s="136"/>
      <c r="AX538" s="136"/>
    </row>
    <row r="539" ht="13.2" spans="1:50">
      <c r="A539" s="136"/>
      <c r="B539" s="138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5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136"/>
      <c r="AS539" s="136"/>
      <c r="AT539" s="136"/>
      <c r="AU539" s="136"/>
      <c r="AV539" s="136"/>
      <c r="AW539" s="136"/>
      <c r="AX539" s="136"/>
    </row>
    <row r="540" ht="13.2" spans="1:50">
      <c r="A540" s="136"/>
      <c r="B540" s="138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5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  <c r="AW540" s="136"/>
      <c r="AX540" s="136"/>
    </row>
    <row r="541" ht="13.2" spans="1:50">
      <c r="A541" s="136"/>
      <c r="B541" s="138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5"/>
      <c r="AC541" s="136"/>
      <c r="AD541" s="136"/>
      <c r="AE541" s="136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  <c r="AP541" s="136"/>
      <c r="AQ541" s="136"/>
      <c r="AR541" s="136"/>
      <c r="AS541" s="136"/>
      <c r="AT541" s="136"/>
      <c r="AU541" s="136"/>
      <c r="AV541" s="136"/>
      <c r="AW541" s="136"/>
      <c r="AX541" s="136"/>
    </row>
    <row r="542" ht="13.2" spans="1:50">
      <c r="A542" s="136"/>
      <c r="B542" s="138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5"/>
      <c r="AC542" s="136"/>
      <c r="AD542" s="136"/>
      <c r="AE542" s="136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  <c r="AP542" s="136"/>
      <c r="AQ542" s="136"/>
      <c r="AR542" s="136"/>
      <c r="AS542" s="136"/>
      <c r="AT542" s="136"/>
      <c r="AU542" s="136"/>
      <c r="AV542" s="136"/>
      <c r="AW542" s="136"/>
      <c r="AX542" s="136"/>
    </row>
    <row r="543" ht="13.2" spans="1:50">
      <c r="A543" s="136"/>
      <c r="B543" s="138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5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  <c r="AP543" s="136"/>
      <c r="AQ543" s="136"/>
      <c r="AR543" s="136"/>
      <c r="AS543" s="136"/>
      <c r="AT543" s="136"/>
      <c r="AU543" s="136"/>
      <c r="AV543" s="136"/>
      <c r="AW543" s="136"/>
      <c r="AX543" s="136"/>
    </row>
    <row r="544" ht="13.2" spans="1:50">
      <c r="A544" s="136"/>
      <c r="B544" s="138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5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  <c r="AP544" s="136"/>
      <c r="AQ544" s="136"/>
      <c r="AR544" s="136"/>
      <c r="AS544" s="136"/>
      <c r="AT544" s="136"/>
      <c r="AU544" s="136"/>
      <c r="AV544" s="136"/>
      <c r="AW544" s="136"/>
      <c r="AX544" s="136"/>
    </row>
    <row r="545" ht="13.2" spans="1:50">
      <c r="A545" s="136"/>
      <c r="B545" s="138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5"/>
      <c r="AC545" s="136"/>
      <c r="AD545" s="136"/>
      <c r="AE545" s="136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  <c r="AP545" s="136"/>
      <c r="AQ545" s="136"/>
      <c r="AR545" s="136"/>
      <c r="AS545" s="136"/>
      <c r="AT545" s="136"/>
      <c r="AU545" s="136"/>
      <c r="AV545" s="136"/>
      <c r="AW545" s="136"/>
      <c r="AX545" s="136"/>
    </row>
    <row r="546" ht="13.2" spans="1:50">
      <c r="A546" s="136"/>
      <c r="B546" s="138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5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  <c r="AP546" s="136"/>
      <c r="AQ546" s="136"/>
      <c r="AR546" s="136"/>
      <c r="AS546" s="136"/>
      <c r="AT546" s="136"/>
      <c r="AU546" s="136"/>
      <c r="AV546" s="136"/>
      <c r="AW546" s="136"/>
      <c r="AX546" s="136"/>
    </row>
    <row r="547" ht="13.2" spans="1:50">
      <c r="A547" s="136"/>
      <c r="B547" s="138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5"/>
      <c r="AC547" s="136"/>
      <c r="AD547" s="136"/>
      <c r="AE547" s="136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  <c r="AP547" s="136"/>
      <c r="AQ547" s="136"/>
      <c r="AR547" s="136"/>
      <c r="AS547" s="136"/>
      <c r="AT547" s="136"/>
      <c r="AU547" s="136"/>
      <c r="AV547" s="136"/>
      <c r="AW547" s="136"/>
      <c r="AX547" s="136"/>
    </row>
    <row r="548" ht="13.2" spans="1:50">
      <c r="A548" s="136"/>
      <c r="B548" s="138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5"/>
      <c r="AC548" s="136"/>
      <c r="AD548" s="136"/>
      <c r="AE548" s="136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  <c r="AP548" s="136"/>
      <c r="AQ548" s="136"/>
      <c r="AR548" s="136"/>
      <c r="AS548" s="136"/>
      <c r="AT548" s="136"/>
      <c r="AU548" s="136"/>
      <c r="AV548" s="136"/>
      <c r="AW548" s="136"/>
      <c r="AX548" s="136"/>
    </row>
    <row r="549" ht="13.2" spans="1:50">
      <c r="A549" s="136"/>
      <c r="B549" s="138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5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136"/>
      <c r="AQ549" s="136"/>
      <c r="AR549" s="136"/>
      <c r="AS549" s="136"/>
      <c r="AT549" s="136"/>
      <c r="AU549" s="136"/>
      <c r="AV549" s="136"/>
      <c r="AW549" s="136"/>
      <c r="AX549" s="136"/>
    </row>
    <row r="550" ht="13.2" spans="1:50">
      <c r="A550" s="136"/>
      <c r="B550" s="138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5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136"/>
      <c r="AS550" s="136"/>
      <c r="AT550" s="136"/>
      <c r="AU550" s="136"/>
      <c r="AV550" s="136"/>
      <c r="AW550" s="136"/>
      <c r="AX550" s="136"/>
    </row>
    <row r="551" ht="13.2" spans="1:50">
      <c r="A551" s="136"/>
      <c r="B551" s="138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5"/>
      <c r="AC551" s="136"/>
      <c r="AD551" s="136"/>
      <c r="AE551" s="136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  <c r="AP551" s="136"/>
      <c r="AQ551" s="136"/>
      <c r="AR551" s="136"/>
      <c r="AS551" s="136"/>
      <c r="AT551" s="136"/>
      <c r="AU551" s="136"/>
      <c r="AV551" s="136"/>
      <c r="AW551" s="136"/>
      <c r="AX551" s="136"/>
    </row>
    <row r="552" ht="13.2" spans="1:50">
      <c r="A552" s="136"/>
      <c r="B552" s="138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5"/>
      <c r="AC552" s="136"/>
      <c r="AD552" s="136"/>
      <c r="AE552" s="136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  <c r="AP552" s="136"/>
      <c r="AQ552" s="136"/>
      <c r="AR552" s="136"/>
      <c r="AS552" s="136"/>
      <c r="AT552" s="136"/>
      <c r="AU552" s="136"/>
      <c r="AV552" s="136"/>
      <c r="AW552" s="136"/>
      <c r="AX552" s="136"/>
    </row>
    <row r="553" ht="13.2" spans="1:50">
      <c r="A553" s="136"/>
      <c r="B553" s="138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5"/>
      <c r="AC553" s="136"/>
      <c r="AD553" s="136"/>
      <c r="AE553" s="136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  <c r="AP553" s="136"/>
      <c r="AQ553" s="136"/>
      <c r="AR553" s="136"/>
      <c r="AS553" s="136"/>
      <c r="AT553" s="136"/>
      <c r="AU553" s="136"/>
      <c r="AV553" s="136"/>
      <c r="AW553" s="136"/>
      <c r="AX553" s="136"/>
    </row>
    <row r="554" ht="13.2" spans="1:50">
      <c r="A554" s="136"/>
      <c r="B554" s="138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5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136"/>
      <c r="AS554" s="136"/>
      <c r="AT554" s="136"/>
      <c r="AU554" s="136"/>
      <c r="AV554" s="136"/>
      <c r="AW554" s="136"/>
      <c r="AX554" s="136"/>
    </row>
    <row r="555" ht="13.2" spans="1:50">
      <c r="A555" s="136"/>
      <c r="B555" s="138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5"/>
      <c r="AC555" s="136"/>
      <c r="AD555" s="136"/>
      <c r="AE555" s="136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  <c r="AP555" s="136"/>
      <c r="AQ555" s="136"/>
      <c r="AR555" s="136"/>
      <c r="AS555" s="136"/>
      <c r="AT555" s="136"/>
      <c r="AU555" s="136"/>
      <c r="AV555" s="136"/>
      <c r="AW555" s="136"/>
      <c r="AX555" s="136"/>
    </row>
    <row r="556" ht="13.2" spans="1:50">
      <c r="A556" s="136"/>
      <c r="B556" s="138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5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  <c r="AP556" s="136"/>
      <c r="AQ556" s="136"/>
      <c r="AR556" s="136"/>
      <c r="AS556" s="136"/>
      <c r="AT556" s="136"/>
      <c r="AU556" s="136"/>
      <c r="AV556" s="136"/>
      <c r="AW556" s="136"/>
      <c r="AX556" s="136"/>
    </row>
    <row r="557" ht="13.2" spans="1:50">
      <c r="A557" s="136"/>
      <c r="B557" s="138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5"/>
      <c r="AC557" s="136"/>
      <c r="AD557" s="136"/>
      <c r="AE557" s="136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  <c r="AP557" s="136"/>
      <c r="AQ557" s="136"/>
      <c r="AR557" s="136"/>
      <c r="AS557" s="136"/>
      <c r="AT557" s="136"/>
      <c r="AU557" s="136"/>
      <c r="AV557" s="136"/>
      <c r="AW557" s="136"/>
      <c r="AX557" s="136"/>
    </row>
    <row r="558" ht="13.2" spans="1:50">
      <c r="A558" s="136"/>
      <c r="B558" s="138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5"/>
      <c r="AC558" s="136"/>
      <c r="AD558" s="136"/>
      <c r="AE558" s="136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  <c r="AP558" s="136"/>
      <c r="AQ558" s="136"/>
      <c r="AR558" s="136"/>
      <c r="AS558" s="136"/>
      <c r="AT558" s="136"/>
      <c r="AU558" s="136"/>
      <c r="AV558" s="136"/>
      <c r="AW558" s="136"/>
      <c r="AX558" s="136"/>
    </row>
    <row r="559" ht="13.2" spans="1:50">
      <c r="A559" s="136"/>
      <c r="B559" s="138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5"/>
      <c r="AC559" s="136"/>
      <c r="AD559" s="136"/>
      <c r="AE559" s="136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  <c r="AP559" s="136"/>
      <c r="AQ559" s="136"/>
      <c r="AR559" s="136"/>
      <c r="AS559" s="136"/>
      <c r="AT559" s="136"/>
      <c r="AU559" s="136"/>
      <c r="AV559" s="136"/>
      <c r="AW559" s="136"/>
      <c r="AX559" s="136"/>
    </row>
    <row r="560" ht="13.2" spans="1:50">
      <c r="A560" s="136"/>
      <c r="B560" s="138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5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136"/>
      <c r="AS560" s="136"/>
      <c r="AT560" s="136"/>
      <c r="AU560" s="136"/>
      <c r="AV560" s="136"/>
      <c r="AW560" s="136"/>
      <c r="AX560" s="136"/>
    </row>
    <row r="561" ht="13.2" spans="1:50">
      <c r="A561" s="136"/>
      <c r="B561" s="138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5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  <c r="AP561" s="136"/>
      <c r="AQ561" s="136"/>
      <c r="AR561" s="136"/>
      <c r="AS561" s="136"/>
      <c r="AT561" s="136"/>
      <c r="AU561" s="136"/>
      <c r="AV561" s="136"/>
      <c r="AW561" s="136"/>
      <c r="AX561" s="136"/>
    </row>
    <row r="562" ht="13.2" spans="1:50">
      <c r="A562" s="136"/>
      <c r="B562" s="138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5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  <c r="AP562" s="136"/>
      <c r="AQ562" s="136"/>
      <c r="AR562" s="136"/>
      <c r="AS562" s="136"/>
      <c r="AT562" s="136"/>
      <c r="AU562" s="136"/>
      <c r="AV562" s="136"/>
      <c r="AW562" s="136"/>
      <c r="AX562" s="136"/>
    </row>
    <row r="563" ht="13.2" spans="1:50">
      <c r="A563" s="136"/>
      <c r="B563" s="138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5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  <c r="AP563" s="136"/>
      <c r="AQ563" s="136"/>
      <c r="AR563" s="136"/>
      <c r="AS563" s="136"/>
      <c r="AT563" s="136"/>
      <c r="AU563" s="136"/>
      <c r="AV563" s="136"/>
      <c r="AW563" s="136"/>
      <c r="AX563" s="136"/>
    </row>
    <row r="564" ht="13.2" spans="1:50">
      <c r="A564" s="136"/>
      <c r="B564" s="138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5"/>
      <c r="AC564" s="136"/>
      <c r="AD564" s="136"/>
      <c r="AE564" s="136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  <c r="AP564" s="136"/>
      <c r="AQ564" s="136"/>
      <c r="AR564" s="136"/>
      <c r="AS564" s="136"/>
      <c r="AT564" s="136"/>
      <c r="AU564" s="136"/>
      <c r="AV564" s="136"/>
      <c r="AW564" s="136"/>
      <c r="AX564" s="136"/>
    </row>
    <row r="565" ht="13.2" spans="1:50">
      <c r="A565" s="136"/>
      <c r="B565" s="138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5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  <c r="AP565" s="136"/>
      <c r="AQ565" s="136"/>
      <c r="AR565" s="136"/>
      <c r="AS565" s="136"/>
      <c r="AT565" s="136"/>
      <c r="AU565" s="136"/>
      <c r="AV565" s="136"/>
      <c r="AW565" s="136"/>
      <c r="AX565" s="136"/>
    </row>
    <row r="566" ht="13.2" spans="1:50">
      <c r="A566" s="136"/>
      <c r="B566" s="138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5"/>
      <c r="AC566" s="136"/>
      <c r="AD566" s="136"/>
      <c r="AE566" s="136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  <c r="AP566" s="136"/>
      <c r="AQ566" s="136"/>
      <c r="AR566" s="136"/>
      <c r="AS566" s="136"/>
      <c r="AT566" s="136"/>
      <c r="AU566" s="136"/>
      <c r="AV566" s="136"/>
      <c r="AW566" s="136"/>
      <c r="AX566" s="136"/>
    </row>
    <row r="567" ht="13.2" spans="1:50">
      <c r="A567" s="136"/>
      <c r="B567" s="138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5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136"/>
      <c r="AQ567" s="136"/>
      <c r="AR567" s="136"/>
      <c r="AS567" s="136"/>
      <c r="AT567" s="136"/>
      <c r="AU567" s="136"/>
      <c r="AV567" s="136"/>
      <c r="AW567" s="136"/>
      <c r="AX567" s="136"/>
    </row>
    <row r="568" ht="13.2" spans="1:50">
      <c r="A568" s="136"/>
      <c r="B568" s="138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5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  <c r="AP568" s="136"/>
      <c r="AQ568" s="136"/>
      <c r="AR568" s="136"/>
      <c r="AS568" s="136"/>
      <c r="AT568" s="136"/>
      <c r="AU568" s="136"/>
      <c r="AV568" s="136"/>
      <c r="AW568" s="136"/>
      <c r="AX568" s="136"/>
    </row>
    <row r="569" ht="13.2" spans="1:50">
      <c r="A569" s="136"/>
      <c r="B569" s="138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5"/>
      <c r="AC569" s="136"/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  <c r="AP569" s="136"/>
      <c r="AQ569" s="136"/>
      <c r="AR569" s="136"/>
      <c r="AS569" s="136"/>
      <c r="AT569" s="136"/>
      <c r="AU569" s="136"/>
      <c r="AV569" s="136"/>
      <c r="AW569" s="136"/>
      <c r="AX569" s="136"/>
    </row>
    <row r="570" ht="13.2" spans="1:50">
      <c r="A570" s="136"/>
      <c r="B570" s="138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5"/>
      <c r="AC570" s="136"/>
      <c r="AD570" s="136"/>
      <c r="AE570" s="136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  <c r="AP570" s="136"/>
      <c r="AQ570" s="136"/>
      <c r="AR570" s="136"/>
      <c r="AS570" s="136"/>
      <c r="AT570" s="136"/>
      <c r="AU570" s="136"/>
      <c r="AV570" s="136"/>
      <c r="AW570" s="136"/>
      <c r="AX570" s="136"/>
    </row>
    <row r="571" ht="13.2" spans="1:50">
      <c r="A571" s="136"/>
      <c r="B571" s="138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5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  <c r="AP571" s="136"/>
      <c r="AQ571" s="136"/>
      <c r="AR571" s="136"/>
      <c r="AS571" s="136"/>
      <c r="AT571" s="136"/>
      <c r="AU571" s="136"/>
      <c r="AV571" s="136"/>
      <c r="AW571" s="136"/>
      <c r="AX571" s="136"/>
    </row>
    <row r="572" ht="13.2" spans="1:50">
      <c r="A572" s="136"/>
      <c r="B572" s="138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5"/>
      <c r="AC572" s="136"/>
      <c r="AD572" s="136"/>
      <c r="AE572" s="136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  <c r="AP572" s="136"/>
      <c r="AQ572" s="136"/>
      <c r="AR572" s="136"/>
      <c r="AS572" s="136"/>
      <c r="AT572" s="136"/>
      <c r="AU572" s="136"/>
      <c r="AV572" s="136"/>
      <c r="AW572" s="136"/>
      <c r="AX572" s="136"/>
    </row>
    <row r="573" ht="13.2" spans="1:50">
      <c r="A573" s="136"/>
      <c r="B573" s="138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5"/>
      <c r="AC573" s="136"/>
      <c r="AD573" s="136"/>
      <c r="AE573" s="136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  <c r="AP573" s="136"/>
      <c r="AQ573" s="136"/>
      <c r="AR573" s="136"/>
      <c r="AS573" s="136"/>
      <c r="AT573" s="136"/>
      <c r="AU573" s="136"/>
      <c r="AV573" s="136"/>
      <c r="AW573" s="136"/>
      <c r="AX573" s="136"/>
    </row>
    <row r="574" ht="13.2" spans="1:50">
      <c r="A574" s="136"/>
      <c r="B574" s="138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5"/>
      <c r="AC574" s="136"/>
      <c r="AD574" s="136"/>
      <c r="AE574" s="136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  <c r="AP574" s="136"/>
      <c r="AQ574" s="136"/>
      <c r="AR574" s="136"/>
      <c r="AS574" s="136"/>
      <c r="AT574" s="136"/>
      <c r="AU574" s="136"/>
      <c r="AV574" s="136"/>
      <c r="AW574" s="136"/>
      <c r="AX574" s="136"/>
    </row>
    <row r="575" ht="13.2" spans="1:50">
      <c r="A575" s="136"/>
      <c r="B575" s="138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5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  <c r="AW575" s="136"/>
      <c r="AX575" s="136"/>
    </row>
    <row r="576" ht="13.2" spans="1:50">
      <c r="A576" s="136"/>
      <c r="B576" s="138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5"/>
      <c r="AC576" s="136"/>
      <c r="AD576" s="136"/>
      <c r="AE576" s="136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  <c r="AP576" s="136"/>
      <c r="AQ576" s="136"/>
      <c r="AR576" s="136"/>
      <c r="AS576" s="136"/>
      <c r="AT576" s="136"/>
      <c r="AU576" s="136"/>
      <c r="AV576" s="136"/>
      <c r="AW576" s="136"/>
      <c r="AX576" s="136"/>
    </row>
    <row r="577" ht="13.2" spans="1:50">
      <c r="A577" s="136"/>
      <c r="B577" s="138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5"/>
      <c r="AC577" s="136"/>
      <c r="AD577" s="136"/>
      <c r="AE577" s="136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  <c r="AP577" s="136"/>
      <c r="AQ577" s="136"/>
      <c r="AR577" s="136"/>
      <c r="AS577" s="136"/>
      <c r="AT577" s="136"/>
      <c r="AU577" s="136"/>
      <c r="AV577" s="136"/>
      <c r="AW577" s="136"/>
      <c r="AX577" s="136"/>
    </row>
    <row r="578" ht="13.2" spans="1:50">
      <c r="A578" s="136"/>
      <c r="B578" s="138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5"/>
      <c r="AC578" s="136"/>
      <c r="AD578" s="136"/>
      <c r="AE578" s="136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  <c r="AP578" s="136"/>
      <c r="AQ578" s="136"/>
      <c r="AR578" s="136"/>
      <c r="AS578" s="136"/>
      <c r="AT578" s="136"/>
      <c r="AU578" s="136"/>
      <c r="AV578" s="136"/>
      <c r="AW578" s="136"/>
      <c r="AX578" s="136"/>
    </row>
    <row r="579" ht="13.2" spans="1:50">
      <c r="A579" s="136"/>
      <c r="B579" s="138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5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  <c r="AP579" s="136"/>
      <c r="AQ579" s="136"/>
      <c r="AR579" s="136"/>
      <c r="AS579" s="136"/>
      <c r="AT579" s="136"/>
      <c r="AU579" s="136"/>
      <c r="AV579" s="136"/>
      <c r="AW579" s="136"/>
      <c r="AX579" s="136"/>
    </row>
    <row r="580" ht="13.2" spans="1:50">
      <c r="A580" s="136"/>
      <c r="B580" s="138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5"/>
      <c r="AC580" s="136"/>
      <c r="AD580" s="136"/>
      <c r="AE580" s="136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  <c r="AP580" s="136"/>
      <c r="AQ580" s="136"/>
      <c r="AR580" s="136"/>
      <c r="AS580" s="136"/>
      <c r="AT580" s="136"/>
      <c r="AU580" s="136"/>
      <c r="AV580" s="136"/>
      <c r="AW580" s="136"/>
      <c r="AX580" s="136"/>
    </row>
    <row r="581" ht="13.2" spans="1:50">
      <c r="A581" s="136"/>
      <c r="B581" s="138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5"/>
      <c r="AC581" s="136"/>
      <c r="AD581" s="136"/>
      <c r="AE581" s="136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  <c r="AP581" s="136"/>
      <c r="AQ581" s="136"/>
      <c r="AR581" s="136"/>
      <c r="AS581" s="136"/>
      <c r="AT581" s="136"/>
      <c r="AU581" s="136"/>
      <c r="AV581" s="136"/>
      <c r="AW581" s="136"/>
      <c r="AX581" s="136"/>
    </row>
    <row r="582" ht="13.2" spans="1:50">
      <c r="A582" s="136"/>
      <c r="B582" s="138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5"/>
      <c r="AC582" s="136"/>
      <c r="AD582" s="136"/>
      <c r="AE582" s="136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  <c r="AP582" s="136"/>
      <c r="AQ582" s="136"/>
      <c r="AR582" s="136"/>
      <c r="AS582" s="136"/>
      <c r="AT582" s="136"/>
      <c r="AU582" s="136"/>
      <c r="AV582" s="136"/>
      <c r="AW582" s="136"/>
      <c r="AX582" s="136"/>
    </row>
    <row r="583" ht="13.2" spans="1:50">
      <c r="A583" s="136"/>
      <c r="B583" s="138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5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  <c r="AP583" s="136"/>
      <c r="AQ583" s="136"/>
      <c r="AR583" s="136"/>
      <c r="AS583" s="136"/>
      <c r="AT583" s="136"/>
      <c r="AU583" s="136"/>
      <c r="AV583" s="136"/>
      <c r="AW583" s="136"/>
      <c r="AX583" s="136"/>
    </row>
    <row r="584" ht="13.2" spans="1:50">
      <c r="A584" s="136"/>
      <c r="B584" s="138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5"/>
      <c r="AC584" s="136"/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  <c r="AP584" s="136"/>
      <c r="AQ584" s="136"/>
      <c r="AR584" s="136"/>
      <c r="AS584" s="136"/>
      <c r="AT584" s="136"/>
      <c r="AU584" s="136"/>
      <c r="AV584" s="136"/>
      <c r="AW584" s="136"/>
      <c r="AX584" s="136"/>
    </row>
    <row r="585" ht="13.2" spans="1:50">
      <c r="A585" s="136"/>
      <c r="B585" s="138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5"/>
      <c r="AC585" s="136"/>
      <c r="AD585" s="136"/>
      <c r="AE585" s="136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  <c r="AP585" s="136"/>
      <c r="AQ585" s="136"/>
      <c r="AR585" s="136"/>
      <c r="AS585" s="136"/>
      <c r="AT585" s="136"/>
      <c r="AU585" s="136"/>
      <c r="AV585" s="136"/>
      <c r="AW585" s="136"/>
      <c r="AX585" s="136"/>
    </row>
    <row r="586" ht="13.2" spans="1:50">
      <c r="A586" s="136"/>
      <c r="B586" s="138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5"/>
      <c r="AC586" s="136"/>
      <c r="AD586" s="136"/>
      <c r="AE586" s="136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  <c r="AP586" s="136"/>
      <c r="AQ586" s="136"/>
      <c r="AR586" s="136"/>
      <c r="AS586" s="136"/>
      <c r="AT586" s="136"/>
      <c r="AU586" s="136"/>
      <c r="AV586" s="136"/>
      <c r="AW586" s="136"/>
      <c r="AX586" s="136"/>
    </row>
    <row r="587" ht="13.2" spans="1:50">
      <c r="A587" s="136"/>
      <c r="B587" s="138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5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  <c r="AP587" s="136"/>
      <c r="AQ587" s="136"/>
      <c r="AR587" s="136"/>
      <c r="AS587" s="136"/>
      <c r="AT587" s="136"/>
      <c r="AU587" s="136"/>
      <c r="AV587" s="136"/>
      <c r="AW587" s="136"/>
      <c r="AX587" s="136"/>
    </row>
    <row r="588" ht="13.2" spans="1:50">
      <c r="A588" s="136"/>
      <c r="B588" s="138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5"/>
      <c r="AC588" s="136"/>
      <c r="AD588" s="136"/>
      <c r="AE588" s="136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  <c r="AP588" s="136"/>
      <c r="AQ588" s="136"/>
      <c r="AR588" s="136"/>
      <c r="AS588" s="136"/>
      <c r="AT588" s="136"/>
      <c r="AU588" s="136"/>
      <c r="AV588" s="136"/>
      <c r="AW588" s="136"/>
      <c r="AX588" s="136"/>
    </row>
    <row r="589" ht="13.2" spans="1:50">
      <c r="A589" s="136"/>
      <c r="B589" s="138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5"/>
      <c r="AC589" s="136"/>
      <c r="AD589" s="136"/>
      <c r="AE589" s="136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  <c r="AP589" s="136"/>
      <c r="AQ589" s="136"/>
      <c r="AR589" s="136"/>
      <c r="AS589" s="136"/>
      <c r="AT589" s="136"/>
      <c r="AU589" s="136"/>
      <c r="AV589" s="136"/>
      <c r="AW589" s="136"/>
      <c r="AX589" s="136"/>
    </row>
    <row r="590" ht="13.2" spans="1:50">
      <c r="A590" s="136"/>
      <c r="B590" s="138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5"/>
      <c r="AC590" s="136"/>
      <c r="AD590" s="136"/>
      <c r="AE590" s="136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  <c r="AP590" s="136"/>
      <c r="AQ590" s="136"/>
      <c r="AR590" s="136"/>
      <c r="AS590" s="136"/>
      <c r="AT590" s="136"/>
      <c r="AU590" s="136"/>
      <c r="AV590" s="136"/>
      <c r="AW590" s="136"/>
      <c r="AX590" s="136"/>
    </row>
    <row r="591" ht="13.2" spans="1:50">
      <c r="A591" s="136"/>
      <c r="B591" s="138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5"/>
      <c r="AC591" s="136"/>
      <c r="AD591" s="136"/>
      <c r="AE591" s="136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  <c r="AP591" s="136"/>
      <c r="AQ591" s="136"/>
      <c r="AR591" s="136"/>
      <c r="AS591" s="136"/>
      <c r="AT591" s="136"/>
      <c r="AU591" s="136"/>
      <c r="AV591" s="136"/>
      <c r="AW591" s="136"/>
      <c r="AX591" s="136"/>
    </row>
    <row r="592" ht="13.2" spans="1:50">
      <c r="A592" s="136"/>
      <c r="B592" s="138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5"/>
      <c r="AC592" s="136"/>
      <c r="AD592" s="136"/>
      <c r="AE592" s="136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  <c r="AP592" s="136"/>
      <c r="AQ592" s="136"/>
      <c r="AR592" s="136"/>
      <c r="AS592" s="136"/>
      <c r="AT592" s="136"/>
      <c r="AU592" s="136"/>
      <c r="AV592" s="136"/>
      <c r="AW592" s="136"/>
      <c r="AX592" s="136"/>
    </row>
    <row r="593" ht="13.2" spans="1:50">
      <c r="A593" s="136"/>
      <c r="B593" s="138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5"/>
      <c r="AC593" s="136"/>
      <c r="AD593" s="136"/>
      <c r="AE593" s="136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  <c r="AP593" s="136"/>
      <c r="AQ593" s="136"/>
      <c r="AR593" s="136"/>
      <c r="AS593" s="136"/>
      <c r="AT593" s="136"/>
      <c r="AU593" s="136"/>
      <c r="AV593" s="136"/>
      <c r="AW593" s="136"/>
      <c r="AX593" s="136"/>
    </row>
    <row r="594" ht="13.2" spans="1:50">
      <c r="A594" s="136"/>
      <c r="B594" s="138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5"/>
      <c r="AC594" s="136"/>
      <c r="AD594" s="136"/>
      <c r="AE594" s="136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  <c r="AP594" s="136"/>
      <c r="AQ594" s="136"/>
      <c r="AR594" s="136"/>
      <c r="AS594" s="136"/>
      <c r="AT594" s="136"/>
      <c r="AU594" s="136"/>
      <c r="AV594" s="136"/>
      <c r="AW594" s="136"/>
      <c r="AX594" s="136"/>
    </row>
    <row r="595" ht="13.2" spans="1:50">
      <c r="A595" s="136"/>
      <c r="B595" s="138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5"/>
      <c r="AC595" s="136"/>
      <c r="AD595" s="136"/>
      <c r="AE595" s="136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  <c r="AP595" s="136"/>
      <c r="AQ595" s="136"/>
      <c r="AR595" s="136"/>
      <c r="AS595" s="136"/>
      <c r="AT595" s="136"/>
      <c r="AU595" s="136"/>
      <c r="AV595" s="136"/>
      <c r="AW595" s="136"/>
      <c r="AX595" s="136"/>
    </row>
    <row r="596" ht="13.2" spans="1:50">
      <c r="A596" s="136"/>
      <c r="B596" s="138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5"/>
      <c r="AC596" s="136"/>
      <c r="AD596" s="136"/>
      <c r="AE596" s="136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  <c r="AP596" s="136"/>
      <c r="AQ596" s="136"/>
      <c r="AR596" s="136"/>
      <c r="AS596" s="136"/>
      <c r="AT596" s="136"/>
      <c r="AU596" s="136"/>
      <c r="AV596" s="136"/>
      <c r="AW596" s="136"/>
      <c r="AX596" s="136"/>
    </row>
    <row r="597" ht="13.2" spans="1:50">
      <c r="A597" s="136"/>
      <c r="B597" s="138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5"/>
      <c r="AC597" s="136"/>
      <c r="AD597" s="136"/>
      <c r="AE597" s="136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  <c r="AP597" s="136"/>
      <c r="AQ597" s="136"/>
      <c r="AR597" s="136"/>
      <c r="AS597" s="136"/>
      <c r="AT597" s="136"/>
      <c r="AU597" s="136"/>
      <c r="AV597" s="136"/>
      <c r="AW597" s="136"/>
      <c r="AX597" s="136"/>
    </row>
    <row r="598" ht="13.2" spans="1:50">
      <c r="A598" s="136"/>
      <c r="B598" s="138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5"/>
      <c r="AC598" s="136"/>
      <c r="AD598" s="136"/>
      <c r="AE598" s="136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  <c r="AP598" s="136"/>
      <c r="AQ598" s="136"/>
      <c r="AR598" s="136"/>
      <c r="AS598" s="136"/>
      <c r="AT598" s="136"/>
      <c r="AU598" s="136"/>
      <c r="AV598" s="136"/>
      <c r="AW598" s="136"/>
      <c r="AX598" s="136"/>
    </row>
    <row r="599" ht="13.2" spans="1:50">
      <c r="A599" s="136"/>
      <c r="B599" s="138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5"/>
      <c r="AC599" s="136"/>
      <c r="AD599" s="136"/>
      <c r="AE599" s="136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  <c r="AP599" s="136"/>
      <c r="AQ599" s="136"/>
      <c r="AR599" s="136"/>
      <c r="AS599" s="136"/>
      <c r="AT599" s="136"/>
      <c r="AU599" s="136"/>
      <c r="AV599" s="136"/>
      <c r="AW599" s="136"/>
      <c r="AX599" s="136"/>
    </row>
    <row r="600" ht="13.2" spans="1:50">
      <c r="A600" s="136"/>
      <c r="B600" s="138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5"/>
      <c r="AC600" s="136"/>
      <c r="AD600" s="136"/>
      <c r="AE600" s="136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  <c r="AP600" s="136"/>
      <c r="AQ600" s="136"/>
      <c r="AR600" s="136"/>
      <c r="AS600" s="136"/>
      <c r="AT600" s="136"/>
      <c r="AU600" s="136"/>
      <c r="AV600" s="136"/>
      <c r="AW600" s="136"/>
      <c r="AX600" s="136"/>
    </row>
    <row r="601" ht="13.2" spans="1:50">
      <c r="A601" s="136"/>
      <c r="B601" s="138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5"/>
      <c r="AC601" s="136"/>
      <c r="AD601" s="136"/>
      <c r="AE601" s="136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  <c r="AP601" s="136"/>
      <c r="AQ601" s="136"/>
      <c r="AR601" s="136"/>
      <c r="AS601" s="136"/>
      <c r="AT601" s="136"/>
      <c r="AU601" s="136"/>
      <c r="AV601" s="136"/>
      <c r="AW601" s="136"/>
      <c r="AX601" s="136"/>
    </row>
    <row r="602" ht="13.2" spans="1:50">
      <c r="A602" s="136"/>
      <c r="B602" s="138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5"/>
      <c r="AC602" s="136"/>
      <c r="AD602" s="136"/>
      <c r="AE602" s="136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  <c r="AP602" s="136"/>
      <c r="AQ602" s="136"/>
      <c r="AR602" s="136"/>
      <c r="AS602" s="136"/>
      <c r="AT602" s="136"/>
      <c r="AU602" s="136"/>
      <c r="AV602" s="136"/>
      <c r="AW602" s="136"/>
      <c r="AX602" s="136"/>
    </row>
    <row r="603" ht="13.2" spans="1:50">
      <c r="A603" s="136"/>
      <c r="B603" s="138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5"/>
      <c r="AC603" s="136"/>
      <c r="AD603" s="136"/>
      <c r="AE603" s="136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  <c r="AP603" s="136"/>
      <c r="AQ603" s="136"/>
      <c r="AR603" s="136"/>
      <c r="AS603" s="136"/>
      <c r="AT603" s="136"/>
      <c r="AU603" s="136"/>
      <c r="AV603" s="136"/>
      <c r="AW603" s="136"/>
      <c r="AX603" s="136"/>
    </row>
    <row r="604" ht="13.2" spans="1:50">
      <c r="A604" s="136"/>
      <c r="B604" s="138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5"/>
      <c r="AC604" s="136"/>
      <c r="AD604" s="136"/>
      <c r="AE604" s="136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  <c r="AP604" s="136"/>
      <c r="AQ604" s="136"/>
      <c r="AR604" s="136"/>
      <c r="AS604" s="136"/>
      <c r="AT604" s="136"/>
      <c r="AU604" s="136"/>
      <c r="AV604" s="136"/>
      <c r="AW604" s="136"/>
      <c r="AX604" s="136"/>
    </row>
    <row r="605" ht="13.2" spans="1:50">
      <c r="A605" s="136"/>
      <c r="B605" s="138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5"/>
      <c r="AC605" s="136"/>
      <c r="AD605" s="136"/>
      <c r="AE605" s="136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  <c r="AP605" s="136"/>
      <c r="AQ605" s="136"/>
      <c r="AR605" s="136"/>
      <c r="AS605" s="136"/>
      <c r="AT605" s="136"/>
      <c r="AU605" s="136"/>
      <c r="AV605" s="136"/>
      <c r="AW605" s="136"/>
      <c r="AX605" s="136"/>
    </row>
    <row r="606" ht="13.2" spans="1:50">
      <c r="A606" s="136"/>
      <c r="B606" s="138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5"/>
      <c r="AC606" s="136"/>
      <c r="AD606" s="136"/>
      <c r="AE606" s="136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  <c r="AP606" s="136"/>
      <c r="AQ606" s="136"/>
      <c r="AR606" s="136"/>
      <c r="AS606" s="136"/>
      <c r="AT606" s="136"/>
      <c r="AU606" s="136"/>
      <c r="AV606" s="136"/>
      <c r="AW606" s="136"/>
      <c r="AX606" s="136"/>
    </row>
    <row r="607" ht="13.2" spans="1:50">
      <c r="A607" s="136"/>
      <c r="B607" s="138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5"/>
      <c r="AC607" s="136"/>
      <c r="AD607" s="136"/>
      <c r="AE607" s="136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  <c r="AP607" s="136"/>
      <c r="AQ607" s="136"/>
      <c r="AR607" s="136"/>
      <c r="AS607" s="136"/>
      <c r="AT607" s="136"/>
      <c r="AU607" s="136"/>
      <c r="AV607" s="136"/>
      <c r="AW607" s="136"/>
      <c r="AX607" s="136"/>
    </row>
    <row r="608" ht="13.2" spans="1:50">
      <c r="A608" s="136"/>
      <c r="B608" s="138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5"/>
      <c r="AC608" s="136"/>
      <c r="AD608" s="136"/>
      <c r="AE608" s="136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  <c r="AP608" s="136"/>
      <c r="AQ608" s="136"/>
      <c r="AR608" s="136"/>
      <c r="AS608" s="136"/>
      <c r="AT608" s="136"/>
      <c r="AU608" s="136"/>
      <c r="AV608" s="136"/>
      <c r="AW608" s="136"/>
      <c r="AX608" s="136"/>
    </row>
    <row r="609" ht="13.2" spans="1:50">
      <c r="A609" s="136"/>
      <c r="B609" s="138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5"/>
      <c r="AC609" s="136"/>
      <c r="AD609" s="136"/>
      <c r="AE609" s="136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  <c r="AP609" s="136"/>
      <c r="AQ609" s="136"/>
      <c r="AR609" s="136"/>
      <c r="AS609" s="136"/>
      <c r="AT609" s="136"/>
      <c r="AU609" s="136"/>
      <c r="AV609" s="136"/>
      <c r="AW609" s="136"/>
      <c r="AX609" s="136"/>
    </row>
    <row r="610" ht="13.2" spans="1:50">
      <c r="A610" s="136"/>
      <c r="B610" s="138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5"/>
      <c r="AC610" s="136"/>
      <c r="AD610" s="136"/>
      <c r="AE610" s="136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  <c r="AP610" s="136"/>
      <c r="AQ610" s="136"/>
      <c r="AR610" s="136"/>
      <c r="AS610" s="136"/>
      <c r="AT610" s="136"/>
      <c r="AU610" s="136"/>
      <c r="AV610" s="136"/>
      <c r="AW610" s="136"/>
      <c r="AX610" s="136"/>
    </row>
    <row r="611" ht="13.2" spans="1:50">
      <c r="A611" s="136"/>
      <c r="B611" s="138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5"/>
      <c r="AC611" s="136"/>
      <c r="AD611" s="136"/>
      <c r="AE611" s="136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  <c r="AP611" s="136"/>
      <c r="AQ611" s="136"/>
      <c r="AR611" s="136"/>
      <c r="AS611" s="136"/>
      <c r="AT611" s="136"/>
      <c r="AU611" s="136"/>
      <c r="AV611" s="136"/>
      <c r="AW611" s="136"/>
      <c r="AX611" s="136"/>
    </row>
    <row r="612" ht="13.2" spans="1:50">
      <c r="A612" s="136"/>
      <c r="B612" s="138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5"/>
      <c r="AC612" s="136"/>
      <c r="AD612" s="136"/>
      <c r="AE612" s="136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  <c r="AP612" s="136"/>
      <c r="AQ612" s="136"/>
      <c r="AR612" s="136"/>
      <c r="AS612" s="136"/>
      <c r="AT612" s="136"/>
      <c r="AU612" s="136"/>
      <c r="AV612" s="136"/>
      <c r="AW612" s="136"/>
      <c r="AX612" s="136"/>
    </row>
    <row r="613" ht="13.2" spans="1:50">
      <c r="A613" s="136"/>
      <c r="B613" s="138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5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  <c r="AP613" s="136"/>
      <c r="AQ613" s="136"/>
      <c r="AR613" s="136"/>
      <c r="AS613" s="136"/>
      <c r="AT613" s="136"/>
      <c r="AU613" s="136"/>
      <c r="AV613" s="136"/>
      <c r="AW613" s="136"/>
      <c r="AX613" s="136"/>
    </row>
    <row r="614" ht="13.2" spans="1:50">
      <c r="A614" s="136"/>
      <c r="B614" s="138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5"/>
      <c r="AC614" s="136"/>
      <c r="AD614" s="136"/>
      <c r="AE614" s="136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  <c r="AP614" s="136"/>
      <c r="AQ614" s="136"/>
      <c r="AR614" s="136"/>
      <c r="AS614" s="136"/>
      <c r="AT614" s="136"/>
      <c r="AU614" s="136"/>
      <c r="AV614" s="136"/>
      <c r="AW614" s="136"/>
      <c r="AX614" s="136"/>
    </row>
    <row r="615" ht="13.2" spans="1:50">
      <c r="A615" s="136"/>
      <c r="B615" s="138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5"/>
      <c r="AC615" s="136"/>
      <c r="AD615" s="136"/>
      <c r="AE615" s="136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  <c r="AP615" s="136"/>
      <c r="AQ615" s="136"/>
      <c r="AR615" s="136"/>
      <c r="AS615" s="136"/>
      <c r="AT615" s="136"/>
      <c r="AU615" s="136"/>
      <c r="AV615" s="136"/>
      <c r="AW615" s="136"/>
      <c r="AX615" s="136"/>
    </row>
    <row r="616" ht="13.2" spans="1:50">
      <c r="A616" s="136"/>
      <c r="B616" s="138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5"/>
      <c r="AC616" s="136"/>
      <c r="AD616" s="136"/>
      <c r="AE616" s="136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  <c r="AP616" s="136"/>
      <c r="AQ616" s="136"/>
      <c r="AR616" s="136"/>
      <c r="AS616" s="136"/>
      <c r="AT616" s="136"/>
      <c r="AU616" s="136"/>
      <c r="AV616" s="136"/>
      <c r="AW616" s="136"/>
      <c r="AX616" s="136"/>
    </row>
    <row r="617" ht="13.2" spans="1:50">
      <c r="A617" s="136"/>
      <c r="B617" s="138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5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136"/>
      <c r="AS617" s="136"/>
      <c r="AT617" s="136"/>
      <c r="AU617" s="136"/>
      <c r="AV617" s="136"/>
      <c r="AW617" s="136"/>
      <c r="AX617" s="136"/>
    </row>
    <row r="618" ht="13.2" spans="1:50">
      <c r="A618" s="136"/>
      <c r="B618" s="138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5"/>
      <c r="AC618" s="136"/>
      <c r="AD618" s="136"/>
      <c r="AE618" s="136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  <c r="AP618" s="136"/>
      <c r="AQ618" s="136"/>
      <c r="AR618" s="136"/>
      <c r="AS618" s="136"/>
      <c r="AT618" s="136"/>
      <c r="AU618" s="136"/>
      <c r="AV618" s="136"/>
      <c r="AW618" s="136"/>
      <c r="AX618" s="136"/>
    </row>
    <row r="619" ht="13.2" spans="1:50">
      <c r="A619" s="136"/>
      <c r="B619" s="138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5"/>
      <c r="AC619" s="136"/>
      <c r="AD619" s="136"/>
      <c r="AE619" s="136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  <c r="AP619" s="136"/>
      <c r="AQ619" s="136"/>
      <c r="AR619" s="136"/>
      <c r="AS619" s="136"/>
      <c r="AT619" s="136"/>
      <c r="AU619" s="136"/>
      <c r="AV619" s="136"/>
      <c r="AW619" s="136"/>
      <c r="AX619" s="136"/>
    </row>
    <row r="620" ht="13.2" spans="1:50">
      <c r="A620" s="136"/>
      <c r="B620" s="138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5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  <c r="AW620" s="136"/>
      <c r="AX620" s="136"/>
    </row>
    <row r="621" ht="13.2" spans="1:50">
      <c r="A621" s="136"/>
      <c r="B621" s="138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5"/>
      <c r="AC621" s="136"/>
      <c r="AD621" s="136"/>
      <c r="AE621" s="136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  <c r="AP621" s="136"/>
      <c r="AQ621" s="136"/>
      <c r="AR621" s="136"/>
      <c r="AS621" s="136"/>
      <c r="AT621" s="136"/>
      <c r="AU621" s="136"/>
      <c r="AV621" s="136"/>
      <c r="AW621" s="136"/>
      <c r="AX621" s="136"/>
    </row>
    <row r="622" ht="13.2" spans="1:50">
      <c r="A622" s="136"/>
      <c r="B622" s="138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5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136"/>
      <c r="AS622" s="136"/>
      <c r="AT622" s="136"/>
      <c r="AU622" s="136"/>
      <c r="AV622" s="136"/>
      <c r="AW622" s="136"/>
      <c r="AX622" s="136"/>
    </row>
    <row r="623" ht="13.2" spans="1:50">
      <c r="A623" s="136"/>
      <c r="B623" s="138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5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  <c r="AP623" s="136"/>
      <c r="AQ623" s="136"/>
      <c r="AR623" s="136"/>
      <c r="AS623" s="136"/>
      <c r="AT623" s="136"/>
      <c r="AU623" s="136"/>
      <c r="AV623" s="136"/>
      <c r="AW623" s="136"/>
      <c r="AX623" s="136"/>
    </row>
    <row r="624" ht="13.2" spans="1:50">
      <c r="A624" s="136"/>
      <c r="B624" s="138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5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136"/>
      <c r="AQ624" s="136"/>
      <c r="AR624" s="136"/>
      <c r="AS624" s="136"/>
      <c r="AT624" s="136"/>
      <c r="AU624" s="136"/>
      <c r="AV624" s="136"/>
      <c r="AW624" s="136"/>
      <c r="AX624" s="136"/>
    </row>
    <row r="625" ht="13.2" spans="1:50">
      <c r="A625" s="136"/>
      <c r="B625" s="138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5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  <c r="AP625" s="136"/>
      <c r="AQ625" s="136"/>
      <c r="AR625" s="136"/>
      <c r="AS625" s="136"/>
      <c r="AT625" s="136"/>
      <c r="AU625" s="136"/>
      <c r="AV625" s="136"/>
      <c r="AW625" s="136"/>
      <c r="AX625" s="136"/>
    </row>
    <row r="626" ht="13.2" spans="1:50">
      <c r="A626" s="136"/>
      <c r="B626" s="138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5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  <c r="AP626" s="136"/>
      <c r="AQ626" s="136"/>
      <c r="AR626" s="136"/>
      <c r="AS626" s="136"/>
      <c r="AT626" s="136"/>
      <c r="AU626" s="136"/>
      <c r="AV626" s="136"/>
      <c r="AW626" s="136"/>
      <c r="AX626" s="136"/>
    </row>
    <row r="627" ht="13.2" spans="1:50">
      <c r="A627" s="136"/>
      <c r="B627" s="138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5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136"/>
      <c r="AQ627" s="136"/>
      <c r="AR627" s="136"/>
      <c r="AS627" s="136"/>
      <c r="AT627" s="136"/>
      <c r="AU627" s="136"/>
      <c r="AV627" s="136"/>
      <c r="AW627" s="136"/>
      <c r="AX627" s="136"/>
    </row>
    <row r="628" ht="13.2" spans="1:50">
      <c r="A628" s="136"/>
      <c r="B628" s="138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5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  <c r="AP628" s="136"/>
      <c r="AQ628" s="136"/>
      <c r="AR628" s="136"/>
      <c r="AS628" s="136"/>
      <c r="AT628" s="136"/>
      <c r="AU628" s="136"/>
      <c r="AV628" s="136"/>
      <c r="AW628" s="136"/>
      <c r="AX628" s="136"/>
    </row>
    <row r="629" ht="13.2" spans="1:50">
      <c r="A629" s="136"/>
      <c r="B629" s="138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5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  <c r="AP629" s="136"/>
      <c r="AQ629" s="136"/>
      <c r="AR629" s="136"/>
      <c r="AS629" s="136"/>
      <c r="AT629" s="136"/>
      <c r="AU629" s="136"/>
      <c r="AV629" s="136"/>
      <c r="AW629" s="136"/>
      <c r="AX629" s="136"/>
    </row>
    <row r="630" ht="13.2" spans="1:50">
      <c r="A630" s="136"/>
      <c r="B630" s="138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5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136"/>
      <c r="AQ630" s="136"/>
      <c r="AR630" s="136"/>
      <c r="AS630" s="136"/>
      <c r="AT630" s="136"/>
      <c r="AU630" s="136"/>
      <c r="AV630" s="136"/>
      <c r="AW630" s="136"/>
      <c r="AX630" s="136"/>
    </row>
    <row r="631" ht="13.2" spans="1:50">
      <c r="A631" s="136"/>
      <c r="B631" s="138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5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  <c r="AP631" s="136"/>
      <c r="AQ631" s="136"/>
      <c r="AR631" s="136"/>
      <c r="AS631" s="136"/>
      <c r="AT631" s="136"/>
      <c r="AU631" s="136"/>
      <c r="AV631" s="136"/>
      <c r="AW631" s="136"/>
      <c r="AX631" s="136"/>
    </row>
    <row r="632" ht="13.2" spans="1:50">
      <c r="A632" s="136"/>
      <c r="B632" s="138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5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  <c r="AP632" s="136"/>
      <c r="AQ632" s="136"/>
      <c r="AR632" s="136"/>
      <c r="AS632" s="136"/>
      <c r="AT632" s="136"/>
      <c r="AU632" s="136"/>
      <c r="AV632" s="136"/>
      <c r="AW632" s="136"/>
      <c r="AX632" s="136"/>
    </row>
    <row r="633" ht="13.2" spans="1:50">
      <c r="A633" s="136"/>
      <c r="B633" s="138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5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  <c r="AP633" s="136"/>
      <c r="AQ633" s="136"/>
      <c r="AR633" s="136"/>
      <c r="AS633" s="136"/>
      <c r="AT633" s="136"/>
      <c r="AU633" s="136"/>
      <c r="AV633" s="136"/>
      <c r="AW633" s="136"/>
      <c r="AX633" s="136"/>
    </row>
    <row r="634" ht="13.2" spans="1:50">
      <c r="A634" s="136"/>
      <c r="B634" s="138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5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  <c r="AP634" s="136"/>
      <c r="AQ634" s="136"/>
      <c r="AR634" s="136"/>
      <c r="AS634" s="136"/>
      <c r="AT634" s="136"/>
      <c r="AU634" s="136"/>
      <c r="AV634" s="136"/>
      <c r="AW634" s="136"/>
      <c r="AX634" s="136"/>
    </row>
    <row r="635" ht="13.2" spans="1:50">
      <c r="A635" s="136"/>
      <c r="B635" s="138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5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  <c r="AP635" s="136"/>
      <c r="AQ635" s="136"/>
      <c r="AR635" s="136"/>
      <c r="AS635" s="136"/>
      <c r="AT635" s="136"/>
      <c r="AU635" s="136"/>
      <c r="AV635" s="136"/>
      <c r="AW635" s="136"/>
      <c r="AX635" s="136"/>
    </row>
    <row r="636" ht="13.2" spans="1:50">
      <c r="A636" s="136"/>
      <c r="B636" s="138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5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136"/>
      <c r="AQ636" s="136"/>
      <c r="AR636" s="136"/>
      <c r="AS636" s="136"/>
      <c r="AT636" s="136"/>
      <c r="AU636" s="136"/>
      <c r="AV636" s="136"/>
      <c r="AW636" s="136"/>
      <c r="AX636" s="136"/>
    </row>
    <row r="637" ht="13.2" spans="1:50">
      <c r="A637" s="136"/>
      <c r="B637" s="138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5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  <c r="AP637" s="136"/>
      <c r="AQ637" s="136"/>
      <c r="AR637" s="136"/>
      <c r="AS637" s="136"/>
      <c r="AT637" s="136"/>
      <c r="AU637" s="136"/>
      <c r="AV637" s="136"/>
      <c r="AW637" s="136"/>
      <c r="AX637" s="136"/>
    </row>
    <row r="638" ht="13.2" spans="1:50">
      <c r="A638" s="136"/>
      <c r="B638" s="138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5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  <c r="AP638" s="136"/>
      <c r="AQ638" s="136"/>
      <c r="AR638" s="136"/>
      <c r="AS638" s="136"/>
      <c r="AT638" s="136"/>
      <c r="AU638" s="136"/>
      <c r="AV638" s="136"/>
      <c r="AW638" s="136"/>
      <c r="AX638" s="136"/>
    </row>
    <row r="639" ht="13.2" spans="1:50">
      <c r="A639" s="136"/>
      <c r="B639" s="138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5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136"/>
      <c r="AQ639" s="136"/>
      <c r="AR639" s="136"/>
      <c r="AS639" s="136"/>
      <c r="AT639" s="136"/>
      <c r="AU639" s="136"/>
      <c r="AV639" s="136"/>
      <c r="AW639" s="136"/>
      <c r="AX639" s="136"/>
    </row>
    <row r="640" ht="13.2" spans="1:50">
      <c r="A640" s="136"/>
      <c r="B640" s="138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5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  <c r="AW640" s="136"/>
      <c r="AX640" s="136"/>
    </row>
    <row r="641" ht="13.2" spans="1:50">
      <c r="A641" s="136"/>
      <c r="B641" s="138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5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  <c r="AW641" s="136"/>
      <c r="AX641" s="136"/>
    </row>
    <row r="642" ht="13.2" spans="1:50">
      <c r="A642" s="136"/>
      <c r="B642" s="138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5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136"/>
      <c r="AS642" s="136"/>
      <c r="AT642" s="136"/>
      <c r="AU642" s="136"/>
      <c r="AV642" s="136"/>
      <c r="AW642" s="136"/>
      <c r="AX642" s="136"/>
    </row>
    <row r="643" ht="13.2" spans="1:50">
      <c r="A643" s="136"/>
      <c r="B643" s="138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5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  <c r="AP643" s="136"/>
      <c r="AQ643" s="136"/>
      <c r="AR643" s="136"/>
      <c r="AS643" s="136"/>
      <c r="AT643" s="136"/>
      <c r="AU643" s="136"/>
      <c r="AV643" s="136"/>
      <c r="AW643" s="136"/>
      <c r="AX643" s="136"/>
    </row>
    <row r="644" ht="13.2" spans="1:50">
      <c r="A644" s="136"/>
      <c r="B644" s="138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5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  <c r="AP644" s="136"/>
      <c r="AQ644" s="136"/>
      <c r="AR644" s="136"/>
      <c r="AS644" s="136"/>
      <c r="AT644" s="136"/>
      <c r="AU644" s="136"/>
      <c r="AV644" s="136"/>
      <c r="AW644" s="136"/>
      <c r="AX644" s="136"/>
    </row>
    <row r="645" ht="13.2" spans="1:50">
      <c r="A645" s="136"/>
      <c r="B645" s="138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5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  <c r="AP645" s="136"/>
      <c r="AQ645" s="136"/>
      <c r="AR645" s="136"/>
      <c r="AS645" s="136"/>
      <c r="AT645" s="136"/>
      <c r="AU645" s="136"/>
      <c r="AV645" s="136"/>
      <c r="AW645" s="136"/>
      <c r="AX645" s="136"/>
    </row>
    <row r="646" ht="13.2" spans="1:50">
      <c r="A646" s="136"/>
      <c r="B646" s="138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5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  <c r="AP646" s="136"/>
      <c r="AQ646" s="136"/>
      <c r="AR646" s="136"/>
      <c r="AS646" s="136"/>
      <c r="AT646" s="136"/>
      <c r="AU646" s="136"/>
      <c r="AV646" s="136"/>
      <c r="AW646" s="136"/>
      <c r="AX646" s="136"/>
    </row>
    <row r="647" ht="13.2" spans="1:50">
      <c r="A647" s="136"/>
      <c r="B647" s="138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5"/>
      <c r="AC647" s="136"/>
      <c r="AD647" s="136"/>
      <c r="AE647" s="136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  <c r="AP647" s="136"/>
      <c r="AQ647" s="136"/>
      <c r="AR647" s="136"/>
      <c r="AS647" s="136"/>
      <c r="AT647" s="136"/>
      <c r="AU647" s="136"/>
      <c r="AV647" s="136"/>
      <c r="AW647" s="136"/>
      <c r="AX647" s="136"/>
    </row>
    <row r="648" ht="13.2" spans="1:50">
      <c r="A648" s="136"/>
      <c r="B648" s="138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5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136"/>
      <c r="AQ648" s="136"/>
      <c r="AR648" s="136"/>
      <c r="AS648" s="136"/>
      <c r="AT648" s="136"/>
      <c r="AU648" s="136"/>
      <c r="AV648" s="136"/>
      <c r="AW648" s="136"/>
      <c r="AX648" s="136"/>
    </row>
    <row r="649" ht="13.2" spans="1:50">
      <c r="A649" s="136"/>
      <c r="B649" s="138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5"/>
      <c r="AC649" s="136"/>
      <c r="AD649" s="136"/>
      <c r="AE649" s="136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  <c r="AP649" s="136"/>
      <c r="AQ649" s="136"/>
      <c r="AR649" s="136"/>
      <c r="AS649" s="136"/>
      <c r="AT649" s="136"/>
      <c r="AU649" s="136"/>
      <c r="AV649" s="136"/>
      <c r="AW649" s="136"/>
      <c r="AX649" s="136"/>
    </row>
    <row r="650" ht="13.2" spans="1:50">
      <c r="A650" s="136"/>
      <c r="B650" s="138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5"/>
      <c r="AC650" s="136"/>
      <c r="AD650" s="136"/>
      <c r="AE650" s="136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  <c r="AP650" s="136"/>
      <c r="AQ650" s="136"/>
      <c r="AR650" s="136"/>
      <c r="AS650" s="136"/>
      <c r="AT650" s="136"/>
      <c r="AU650" s="136"/>
      <c r="AV650" s="136"/>
      <c r="AW650" s="136"/>
      <c r="AX650" s="136"/>
    </row>
    <row r="651" ht="13.2" spans="1:50">
      <c r="A651" s="136"/>
      <c r="B651" s="138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5"/>
      <c r="AC651" s="136"/>
      <c r="AD651" s="136"/>
      <c r="AE651" s="136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  <c r="AP651" s="136"/>
      <c r="AQ651" s="136"/>
      <c r="AR651" s="136"/>
      <c r="AS651" s="136"/>
      <c r="AT651" s="136"/>
      <c r="AU651" s="136"/>
      <c r="AV651" s="136"/>
      <c r="AW651" s="136"/>
      <c r="AX651" s="136"/>
    </row>
    <row r="652" ht="13.2" spans="1:50">
      <c r="A652" s="136"/>
      <c r="B652" s="138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5"/>
      <c r="AC652" s="136"/>
      <c r="AD652" s="136"/>
      <c r="AE652" s="136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  <c r="AP652" s="136"/>
      <c r="AQ652" s="136"/>
      <c r="AR652" s="136"/>
      <c r="AS652" s="136"/>
      <c r="AT652" s="136"/>
      <c r="AU652" s="136"/>
      <c r="AV652" s="136"/>
      <c r="AW652" s="136"/>
      <c r="AX652" s="136"/>
    </row>
    <row r="653" ht="13.2" spans="1:50">
      <c r="A653" s="136"/>
      <c r="B653" s="138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5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  <c r="AP653" s="136"/>
      <c r="AQ653" s="136"/>
      <c r="AR653" s="136"/>
      <c r="AS653" s="136"/>
      <c r="AT653" s="136"/>
      <c r="AU653" s="136"/>
      <c r="AV653" s="136"/>
      <c r="AW653" s="136"/>
      <c r="AX653" s="136"/>
    </row>
    <row r="654" ht="13.2" spans="1:50">
      <c r="A654" s="136"/>
      <c r="B654" s="138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5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  <c r="AP654" s="136"/>
      <c r="AQ654" s="136"/>
      <c r="AR654" s="136"/>
      <c r="AS654" s="136"/>
      <c r="AT654" s="136"/>
      <c r="AU654" s="136"/>
      <c r="AV654" s="136"/>
      <c r="AW654" s="136"/>
      <c r="AX654" s="136"/>
    </row>
    <row r="655" ht="13.2" spans="1:50">
      <c r="A655" s="136"/>
      <c r="B655" s="138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5"/>
      <c r="AC655" s="136"/>
      <c r="AD655" s="136"/>
      <c r="AE655" s="136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  <c r="AP655" s="136"/>
      <c r="AQ655" s="136"/>
      <c r="AR655" s="136"/>
      <c r="AS655" s="136"/>
      <c r="AT655" s="136"/>
      <c r="AU655" s="136"/>
      <c r="AV655" s="136"/>
      <c r="AW655" s="136"/>
      <c r="AX655" s="136"/>
    </row>
    <row r="656" ht="13.2" spans="1:50">
      <c r="A656" s="136"/>
      <c r="B656" s="138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5"/>
      <c r="AC656" s="136"/>
      <c r="AD656" s="136"/>
      <c r="AE656" s="136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  <c r="AP656" s="136"/>
      <c r="AQ656" s="136"/>
      <c r="AR656" s="136"/>
      <c r="AS656" s="136"/>
      <c r="AT656" s="136"/>
      <c r="AU656" s="136"/>
      <c r="AV656" s="136"/>
      <c r="AW656" s="136"/>
      <c r="AX656" s="136"/>
    </row>
    <row r="657" ht="13.2" spans="1:50">
      <c r="A657" s="136"/>
      <c r="B657" s="138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5"/>
      <c r="AC657" s="136"/>
      <c r="AD657" s="136"/>
      <c r="AE657" s="136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  <c r="AP657" s="136"/>
      <c r="AQ657" s="136"/>
      <c r="AR657" s="136"/>
      <c r="AS657" s="136"/>
      <c r="AT657" s="136"/>
      <c r="AU657" s="136"/>
      <c r="AV657" s="136"/>
      <c r="AW657" s="136"/>
      <c r="AX657" s="136"/>
    </row>
    <row r="658" ht="13.2" spans="1:50">
      <c r="A658" s="136"/>
      <c r="B658" s="138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5"/>
      <c r="AC658" s="136"/>
      <c r="AD658" s="136"/>
      <c r="AE658" s="136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  <c r="AP658" s="136"/>
      <c r="AQ658" s="136"/>
      <c r="AR658" s="136"/>
      <c r="AS658" s="136"/>
      <c r="AT658" s="136"/>
      <c r="AU658" s="136"/>
      <c r="AV658" s="136"/>
      <c r="AW658" s="136"/>
      <c r="AX658" s="136"/>
    </row>
    <row r="659" ht="13.2" spans="1:50">
      <c r="A659" s="136"/>
      <c r="B659" s="138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5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  <c r="AP659" s="136"/>
      <c r="AQ659" s="136"/>
      <c r="AR659" s="136"/>
      <c r="AS659" s="136"/>
      <c r="AT659" s="136"/>
      <c r="AU659" s="136"/>
      <c r="AV659" s="136"/>
      <c r="AW659" s="136"/>
      <c r="AX659" s="136"/>
    </row>
    <row r="660" ht="13.2" spans="1:50">
      <c r="A660" s="136"/>
      <c r="B660" s="138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5"/>
      <c r="AC660" s="136"/>
      <c r="AD660" s="136"/>
      <c r="AE660" s="136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  <c r="AP660" s="136"/>
      <c r="AQ660" s="136"/>
      <c r="AR660" s="136"/>
      <c r="AS660" s="136"/>
      <c r="AT660" s="136"/>
      <c r="AU660" s="136"/>
      <c r="AV660" s="136"/>
      <c r="AW660" s="136"/>
      <c r="AX660" s="136"/>
    </row>
    <row r="661" ht="13.2" spans="1:50">
      <c r="A661" s="136"/>
      <c r="B661" s="138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5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  <c r="AQ661" s="136"/>
      <c r="AR661" s="136"/>
      <c r="AS661" s="136"/>
      <c r="AT661" s="136"/>
      <c r="AU661" s="136"/>
      <c r="AV661" s="136"/>
      <c r="AW661" s="136"/>
      <c r="AX661" s="136"/>
    </row>
    <row r="662" ht="13.2" spans="1:50">
      <c r="A662" s="136"/>
      <c r="B662" s="138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5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  <c r="AP662" s="136"/>
      <c r="AQ662" s="136"/>
      <c r="AR662" s="136"/>
      <c r="AS662" s="136"/>
      <c r="AT662" s="136"/>
      <c r="AU662" s="136"/>
      <c r="AV662" s="136"/>
      <c r="AW662" s="136"/>
      <c r="AX662" s="136"/>
    </row>
    <row r="663" ht="13.2" spans="1:50">
      <c r="A663" s="136"/>
      <c r="B663" s="138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5"/>
      <c r="AC663" s="136"/>
      <c r="AD663" s="136"/>
      <c r="AE663" s="136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  <c r="AP663" s="136"/>
      <c r="AQ663" s="136"/>
      <c r="AR663" s="136"/>
      <c r="AS663" s="136"/>
      <c r="AT663" s="136"/>
      <c r="AU663" s="136"/>
      <c r="AV663" s="136"/>
      <c r="AW663" s="136"/>
      <c r="AX663" s="136"/>
    </row>
    <row r="664" ht="13.2" spans="1:50">
      <c r="A664" s="136"/>
      <c r="B664" s="138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5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  <c r="AQ664" s="136"/>
      <c r="AR664" s="136"/>
      <c r="AS664" s="136"/>
      <c r="AT664" s="136"/>
      <c r="AU664" s="136"/>
      <c r="AV664" s="136"/>
      <c r="AW664" s="136"/>
      <c r="AX664" s="136"/>
    </row>
    <row r="665" ht="13.2" spans="1:50">
      <c r="A665" s="136"/>
      <c r="B665" s="138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5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  <c r="AP665" s="136"/>
      <c r="AQ665" s="136"/>
      <c r="AR665" s="136"/>
      <c r="AS665" s="136"/>
      <c r="AT665" s="136"/>
      <c r="AU665" s="136"/>
      <c r="AV665" s="136"/>
      <c r="AW665" s="136"/>
      <c r="AX665" s="136"/>
    </row>
    <row r="666" ht="13.2" spans="1:50">
      <c r="A666" s="136"/>
      <c r="B666" s="138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5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136"/>
      <c r="AQ666" s="136"/>
      <c r="AR666" s="136"/>
      <c r="AS666" s="136"/>
      <c r="AT666" s="136"/>
      <c r="AU666" s="136"/>
      <c r="AV666" s="136"/>
      <c r="AW666" s="136"/>
      <c r="AX666" s="136"/>
    </row>
    <row r="667" ht="13.2" spans="1:50">
      <c r="A667" s="136"/>
      <c r="B667" s="138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5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  <c r="AQ667" s="136"/>
      <c r="AR667" s="136"/>
      <c r="AS667" s="136"/>
      <c r="AT667" s="136"/>
      <c r="AU667" s="136"/>
      <c r="AV667" s="136"/>
      <c r="AW667" s="136"/>
      <c r="AX667" s="136"/>
    </row>
    <row r="668" ht="13.2" spans="1:50">
      <c r="A668" s="136"/>
      <c r="B668" s="138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5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136"/>
      <c r="AS668" s="136"/>
      <c r="AT668" s="136"/>
      <c r="AU668" s="136"/>
      <c r="AV668" s="136"/>
      <c r="AW668" s="136"/>
      <c r="AX668" s="136"/>
    </row>
    <row r="669" ht="13.2" spans="1:50">
      <c r="A669" s="136"/>
      <c r="B669" s="138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5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  <c r="AP669" s="136"/>
      <c r="AQ669" s="136"/>
      <c r="AR669" s="136"/>
      <c r="AS669" s="136"/>
      <c r="AT669" s="136"/>
      <c r="AU669" s="136"/>
      <c r="AV669" s="136"/>
      <c r="AW669" s="136"/>
      <c r="AX669" s="136"/>
    </row>
    <row r="670" ht="13.2" spans="1:50">
      <c r="A670" s="136"/>
      <c r="B670" s="138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5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  <c r="AP670" s="136"/>
      <c r="AQ670" s="136"/>
      <c r="AR670" s="136"/>
      <c r="AS670" s="136"/>
      <c r="AT670" s="136"/>
      <c r="AU670" s="136"/>
      <c r="AV670" s="136"/>
      <c r="AW670" s="136"/>
      <c r="AX670" s="136"/>
    </row>
    <row r="671" ht="13.2" spans="1:50">
      <c r="A671" s="136"/>
      <c r="B671" s="138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5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  <c r="AP671" s="136"/>
      <c r="AQ671" s="136"/>
      <c r="AR671" s="136"/>
      <c r="AS671" s="136"/>
      <c r="AT671" s="136"/>
      <c r="AU671" s="136"/>
      <c r="AV671" s="136"/>
      <c r="AW671" s="136"/>
      <c r="AX671" s="136"/>
    </row>
    <row r="672" ht="13.2" spans="1:50">
      <c r="A672" s="136"/>
      <c r="B672" s="138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5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  <c r="AP672" s="136"/>
      <c r="AQ672" s="136"/>
      <c r="AR672" s="136"/>
      <c r="AS672" s="136"/>
      <c r="AT672" s="136"/>
      <c r="AU672" s="136"/>
      <c r="AV672" s="136"/>
      <c r="AW672" s="136"/>
      <c r="AX672" s="136"/>
    </row>
    <row r="673" ht="13.2" spans="1:50">
      <c r="A673" s="136"/>
      <c r="B673" s="138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5"/>
      <c r="AC673" s="136"/>
      <c r="AD673" s="136"/>
      <c r="AE673" s="136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  <c r="AP673" s="136"/>
      <c r="AQ673" s="136"/>
      <c r="AR673" s="136"/>
      <c r="AS673" s="136"/>
      <c r="AT673" s="136"/>
      <c r="AU673" s="136"/>
      <c r="AV673" s="136"/>
      <c r="AW673" s="136"/>
      <c r="AX673" s="136"/>
    </row>
    <row r="674" ht="13.2" spans="1:50">
      <c r="A674" s="136"/>
      <c r="B674" s="138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5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  <c r="AP674" s="136"/>
      <c r="AQ674" s="136"/>
      <c r="AR674" s="136"/>
      <c r="AS674" s="136"/>
      <c r="AT674" s="136"/>
      <c r="AU674" s="136"/>
      <c r="AV674" s="136"/>
      <c r="AW674" s="136"/>
      <c r="AX674" s="136"/>
    </row>
    <row r="675" ht="13.2" spans="1:50">
      <c r="A675" s="136"/>
      <c r="B675" s="138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5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  <c r="AP675" s="136"/>
      <c r="AQ675" s="136"/>
      <c r="AR675" s="136"/>
      <c r="AS675" s="136"/>
      <c r="AT675" s="136"/>
      <c r="AU675" s="136"/>
      <c r="AV675" s="136"/>
      <c r="AW675" s="136"/>
      <c r="AX675" s="136"/>
    </row>
    <row r="676" ht="13.2" spans="1:50">
      <c r="A676" s="136"/>
      <c r="B676" s="138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5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  <c r="AP676" s="136"/>
      <c r="AQ676" s="136"/>
      <c r="AR676" s="136"/>
      <c r="AS676" s="136"/>
      <c r="AT676" s="136"/>
      <c r="AU676" s="136"/>
      <c r="AV676" s="136"/>
      <c r="AW676" s="136"/>
      <c r="AX676" s="136"/>
    </row>
    <row r="677" ht="13.2" spans="1:50">
      <c r="A677" s="136"/>
      <c r="B677" s="138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5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  <c r="AP677" s="136"/>
      <c r="AQ677" s="136"/>
      <c r="AR677" s="136"/>
      <c r="AS677" s="136"/>
      <c r="AT677" s="136"/>
      <c r="AU677" s="136"/>
      <c r="AV677" s="136"/>
      <c r="AW677" s="136"/>
      <c r="AX677" s="136"/>
    </row>
    <row r="678" ht="13.2" spans="1:50">
      <c r="A678" s="136"/>
      <c r="B678" s="138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5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  <c r="AP678" s="136"/>
      <c r="AQ678" s="136"/>
      <c r="AR678" s="136"/>
      <c r="AS678" s="136"/>
      <c r="AT678" s="136"/>
      <c r="AU678" s="136"/>
      <c r="AV678" s="136"/>
      <c r="AW678" s="136"/>
      <c r="AX678" s="136"/>
    </row>
    <row r="679" ht="13.2" spans="1:50">
      <c r="A679" s="136"/>
      <c r="B679" s="138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5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  <c r="AP679" s="136"/>
      <c r="AQ679" s="136"/>
      <c r="AR679" s="136"/>
      <c r="AS679" s="136"/>
      <c r="AT679" s="136"/>
      <c r="AU679" s="136"/>
      <c r="AV679" s="136"/>
      <c r="AW679" s="136"/>
      <c r="AX679" s="136"/>
    </row>
    <row r="680" ht="13.2" spans="1:50">
      <c r="A680" s="136"/>
      <c r="B680" s="138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5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  <c r="AP680" s="136"/>
      <c r="AQ680" s="136"/>
      <c r="AR680" s="136"/>
      <c r="AS680" s="136"/>
      <c r="AT680" s="136"/>
      <c r="AU680" s="136"/>
      <c r="AV680" s="136"/>
      <c r="AW680" s="136"/>
      <c r="AX680" s="136"/>
    </row>
    <row r="681" ht="13.2" spans="1:50">
      <c r="A681" s="136"/>
      <c r="B681" s="138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5"/>
      <c r="AC681" s="136"/>
      <c r="AD681" s="136"/>
      <c r="AE681" s="136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  <c r="AP681" s="136"/>
      <c r="AQ681" s="136"/>
      <c r="AR681" s="136"/>
      <c r="AS681" s="136"/>
      <c r="AT681" s="136"/>
      <c r="AU681" s="136"/>
      <c r="AV681" s="136"/>
      <c r="AW681" s="136"/>
      <c r="AX681" s="136"/>
    </row>
    <row r="682" ht="13.2" spans="1:50">
      <c r="A682" s="136"/>
      <c r="B682" s="138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5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  <c r="AP682" s="136"/>
      <c r="AQ682" s="136"/>
      <c r="AR682" s="136"/>
      <c r="AS682" s="136"/>
      <c r="AT682" s="136"/>
      <c r="AU682" s="136"/>
      <c r="AV682" s="136"/>
      <c r="AW682" s="136"/>
      <c r="AX682" s="136"/>
    </row>
    <row r="683" ht="13.2" spans="1:50">
      <c r="A683" s="136"/>
      <c r="B683" s="138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5"/>
      <c r="AC683" s="136"/>
      <c r="AD683" s="136"/>
      <c r="AE683" s="136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  <c r="AP683" s="136"/>
      <c r="AQ683" s="136"/>
      <c r="AR683" s="136"/>
      <c r="AS683" s="136"/>
      <c r="AT683" s="136"/>
      <c r="AU683" s="136"/>
      <c r="AV683" s="136"/>
      <c r="AW683" s="136"/>
      <c r="AX683" s="136"/>
    </row>
    <row r="684" ht="13.2" spans="1:50">
      <c r="A684" s="136"/>
      <c r="B684" s="138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5"/>
      <c r="AC684" s="136"/>
      <c r="AD684" s="136"/>
      <c r="AE684" s="136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  <c r="AP684" s="136"/>
      <c r="AQ684" s="136"/>
      <c r="AR684" s="136"/>
      <c r="AS684" s="136"/>
      <c r="AT684" s="136"/>
      <c r="AU684" s="136"/>
      <c r="AV684" s="136"/>
      <c r="AW684" s="136"/>
      <c r="AX684" s="136"/>
    </row>
    <row r="685" ht="13.2" spans="1:50">
      <c r="A685" s="136"/>
      <c r="B685" s="138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5"/>
      <c r="AC685" s="136"/>
      <c r="AD685" s="136"/>
      <c r="AE685" s="136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  <c r="AP685" s="136"/>
      <c r="AQ685" s="136"/>
      <c r="AR685" s="136"/>
      <c r="AS685" s="136"/>
      <c r="AT685" s="136"/>
      <c r="AU685" s="136"/>
      <c r="AV685" s="136"/>
      <c r="AW685" s="136"/>
      <c r="AX685" s="136"/>
    </row>
    <row r="686" ht="13.2" spans="1:50">
      <c r="A686" s="136"/>
      <c r="B686" s="138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5"/>
      <c r="AC686" s="136"/>
      <c r="AD686" s="136"/>
      <c r="AE686" s="136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  <c r="AP686" s="136"/>
      <c r="AQ686" s="136"/>
      <c r="AR686" s="136"/>
      <c r="AS686" s="136"/>
      <c r="AT686" s="136"/>
      <c r="AU686" s="136"/>
      <c r="AV686" s="136"/>
      <c r="AW686" s="136"/>
      <c r="AX686" s="136"/>
    </row>
    <row r="687" ht="13.2" spans="1:50">
      <c r="A687" s="136"/>
      <c r="B687" s="138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5"/>
      <c r="AC687" s="136"/>
      <c r="AD687" s="136"/>
      <c r="AE687" s="136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  <c r="AP687" s="136"/>
      <c r="AQ687" s="136"/>
      <c r="AR687" s="136"/>
      <c r="AS687" s="136"/>
      <c r="AT687" s="136"/>
      <c r="AU687" s="136"/>
      <c r="AV687" s="136"/>
      <c r="AW687" s="136"/>
      <c r="AX687" s="136"/>
    </row>
    <row r="688" ht="13.2" spans="1:50">
      <c r="A688" s="136"/>
      <c r="B688" s="138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5"/>
      <c r="AC688" s="136"/>
      <c r="AD688" s="136"/>
      <c r="AE688" s="136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  <c r="AP688" s="136"/>
      <c r="AQ688" s="136"/>
      <c r="AR688" s="136"/>
      <c r="AS688" s="136"/>
      <c r="AT688" s="136"/>
      <c r="AU688" s="136"/>
      <c r="AV688" s="136"/>
      <c r="AW688" s="136"/>
      <c r="AX688" s="136"/>
    </row>
    <row r="689" ht="13.2" spans="1:50">
      <c r="A689" s="136"/>
      <c r="B689" s="138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5"/>
      <c r="AC689" s="136"/>
      <c r="AD689" s="136"/>
      <c r="AE689" s="136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  <c r="AP689" s="136"/>
      <c r="AQ689" s="136"/>
      <c r="AR689" s="136"/>
      <c r="AS689" s="136"/>
      <c r="AT689" s="136"/>
      <c r="AU689" s="136"/>
      <c r="AV689" s="136"/>
      <c r="AW689" s="136"/>
      <c r="AX689" s="136"/>
    </row>
    <row r="690" ht="13.2" spans="1:50">
      <c r="A690" s="136"/>
      <c r="B690" s="138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5"/>
      <c r="AC690" s="136"/>
      <c r="AD690" s="136"/>
      <c r="AE690" s="136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  <c r="AP690" s="136"/>
      <c r="AQ690" s="136"/>
      <c r="AR690" s="136"/>
      <c r="AS690" s="136"/>
      <c r="AT690" s="136"/>
      <c r="AU690" s="136"/>
      <c r="AV690" s="136"/>
      <c r="AW690" s="136"/>
      <c r="AX690" s="136"/>
    </row>
    <row r="691" ht="13.2" spans="1:50">
      <c r="A691" s="136"/>
      <c r="B691" s="138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5"/>
      <c r="AC691" s="136"/>
      <c r="AD691" s="136"/>
      <c r="AE691" s="136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  <c r="AP691" s="136"/>
      <c r="AQ691" s="136"/>
      <c r="AR691" s="136"/>
      <c r="AS691" s="136"/>
      <c r="AT691" s="136"/>
      <c r="AU691" s="136"/>
      <c r="AV691" s="136"/>
      <c r="AW691" s="136"/>
      <c r="AX691" s="136"/>
    </row>
    <row r="692" ht="13.2" spans="1:50">
      <c r="A692" s="136"/>
      <c r="B692" s="138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5"/>
      <c r="AC692" s="136"/>
      <c r="AD692" s="136"/>
      <c r="AE692" s="136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  <c r="AP692" s="136"/>
      <c r="AQ692" s="136"/>
      <c r="AR692" s="136"/>
      <c r="AS692" s="136"/>
      <c r="AT692" s="136"/>
      <c r="AU692" s="136"/>
      <c r="AV692" s="136"/>
      <c r="AW692" s="136"/>
      <c r="AX692" s="136"/>
    </row>
    <row r="693" ht="13.2" spans="1:50">
      <c r="A693" s="136"/>
      <c r="B693" s="138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5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  <c r="AP693" s="136"/>
      <c r="AQ693" s="136"/>
      <c r="AR693" s="136"/>
      <c r="AS693" s="136"/>
      <c r="AT693" s="136"/>
      <c r="AU693" s="136"/>
      <c r="AV693" s="136"/>
      <c r="AW693" s="136"/>
      <c r="AX693" s="136"/>
    </row>
    <row r="694" ht="13.2" spans="1:50">
      <c r="A694" s="136"/>
      <c r="B694" s="138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5"/>
      <c r="AC694" s="136"/>
      <c r="AD694" s="136"/>
      <c r="AE694" s="136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  <c r="AP694" s="136"/>
      <c r="AQ694" s="136"/>
      <c r="AR694" s="136"/>
      <c r="AS694" s="136"/>
      <c r="AT694" s="136"/>
      <c r="AU694" s="136"/>
      <c r="AV694" s="136"/>
      <c r="AW694" s="136"/>
      <c r="AX694" s="136"/>
    </row>
    <row r="695" ht="13.2" spans="1:50">
      <c r="A695" s="136"/>
      <c r="B695" s="138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5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  <c r="AP695" s="136"/>
      <c r="AQ695" s="136"/>
      <c r="AR695" s="136"/>
      <c r="AS695" s="136"/>
      <c r="AT695" s="136"/>
      <c r="AU695" s="136"/>
      <c r="AV695" s="136"/>
      <c r="AW695" s="136"/>
      <c r="AX695" s="136"/>
    </row>
    <row r="696" ht="13.2" spans="1:50">
      <c r="A696" s="136"/>
      <c r="B696" s="138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5"/>
      <c r="AC696" s="136"/>
      <c r="AD696" s="136"/>
      <c r="AE696" s="136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  <c r="AP696" s="136"/>
      <c r="AQ696" s="136"/>
      <c r="AR696" s="136"/>
      <c r="AS696" s="136"/>
      <c r="AT696" s="136"/>
      <c r="AU696" s="136"/>
      <c r="AV696" s="136"/>
      <c r="AW696" s="136"/>
      <c r="AX696" s="136"/>
    </row>
    <row r="697" ht="13.2" spans="1:50">
      <c r="A697" s="136"/>
      <c r="B697" s="138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5"/>
      <c r="AC697" s="136"/>
      <c r="AD697" s="136"/>
      <c r="AE697" s="136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  <c r="AP697" s="136"/>
      <c r="AQ697" s="136"/>
      <c r="AR697" s="136"/>
      <c r="AS697" s="136"/>
      <c r="AT697" s="136"/>
      <c r="AU697" s="136"/>
      <c r="AV697" s="136"/>
      <c r="AW697" s="136"/>
      <c r="AX697" s="136"/>
    </row>
    <row r="698" ht="13.2" spans="1:50">
      <c r="A698" s="136"/>
      <c r="B698" s="138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5"/>
      <c r="AC698" s="136"/>
      <c r="AD698" s="136"/>
      <c r="AE698" s="136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  <c r="AP698" s="136"/>
      <c r="AQ698" s="136"/>
      <c r="AR698" s="136"/>
      <c r="AS698" s="136"/>
      <c r="AT698" s="136"/>
      <c r="AU698" s="136"/>
      <c r="AV698" s="136"/>
      <c r="AW698" s="136"/>
      <c r="AX698" s="136"/>
    </row>
    <row r="699" ht="13.2" spans="1:50">
      <c r="A699" s="136"/>
      <c r="B699" s="138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5"/>
      <c r="AC699" s="136"/>
      <c r="AD699" s="136"/>
      <c r="AE699" s="136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  <c r="AP699" s="136"/>
      <c r="AQ699" s="136"/>
      <c r="AR699" s="136"/>
      <c r="AS699" s="136"/>
      <c r="AT699" s="136"/>
      <c r="AU699" s="136"/>
      <c r="AV699" s="136"/>
      <c r="AW699" s="136"/>
      <c r="AX699" s="136"/>
    </row>
    <row r="700" ht="13.2" spans="1:50">
      <c r="A700" s="136"/>
      <c r="B700" s="138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5"/>
      <c r="AC700" s="136"/>
      <c r="AD700" s="136"/>
      <c r="AE700" s="136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  <c r="AP700" s="136"/>
      <c r="AQ700" s="136"/>
      <c r="AR700" s="136"/>
      <c r="AS700" s="136"/>
      <c r="AT700" s="136"/>
      <c r="AU700" s="136"/>
      <c r="AV700" s="136"/>
      <c r="AW700" s="136"/>
      <c r="AX700" s="136"/>
    </row>
    <row r="701" ht="13.2" spans="1:50">
      <c r="A701" s="136"/>
      <c r="B701" s="138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5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136"/>
      <c r="AS701" s="136"/>
      <c r="AT701" s="136"/>
      <c r="AU701" s="136"/>
      <c r="AV701" s="136"/>
      <c r="AW701" s="136"/>
      <c r="AX701" s="136"/>
    </row>
    <row r="702" ht="13.2" spans="1:50">
      <c r="A702" s="136"/>
      <c r="B702" s="138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5"/>
      <c r="AC702" s="136"/>
      <c r="AD702" s="136"/>
      <c r="AE702" s="136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  <c r="AP702" s="136"/>
      <c r="AQ702" s="136"/>
      <c r="AR702" s="136"/>
      <c r="AS702" s="136"/>
      <c r="AT702" s="136"/>
      <c r="AU702" s="136"/>
      <c r="AV702" s="136"/>
      <c r="AW702" s="136"/>
      <c r="AX702" s="136"/>
    </row>
    <row r="703" ht="13.2" spans="1:50">
      <c r="A703" s="136"/>
      <c r="B703" s="138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5"/>
      <c r="AC703" s="136"/>
      <c r="AD703" s="136"/>
      <c r="AE703" s="136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  <c r="AP703" s="136"/>
      <c r="AQ703" s="136"/>
      <c r="AR703" s="136"/>
      <c r="AS703" s="136"/>
      <c r="AT703" s="136"/>
      <c r="AU703" s="136"/>
      <c r="AV703" s="136"/>
      <c r="AW703" s="136"/>
      <c r="AX703" s="136"/>
    </row>
    <row r="704" ht="13.2" spans="1:50">
      <c r="A704" s="136"/>
      <c r="B704" s="138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5"/>
      <c r="AC704" s="136"/>
      <c r="AD704" s="136"/>
      <c r="AE704" s="136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  <c r="AP704" s="136"/>
      <c r="AQ704" s="136"/>
      <c r="AR704" s="136"/>
      <c r="AS704" s="136"/>
      <c r="AT704" s="136"/>
      <c r="AU704" s="136"/>
      <c r="AV704" s="136"/>
      <c r="AW704" s="136"/>
      <c r="AX704" s="136"/>
    </row>
    <row r="705" ht="13.2" spans="1:50">
      <c r="A705" s="136"/>
      <c r="B705" s="138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5"/>
      <c r="AC705" s="136"/>
      <c r="AD705" s="136"/>
      <c r="AE705" s="136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  <c r="AP705" s="136"/>
      <c r="AQ705" s="136"/>
      <c r="AR705" s="136"/>
      <c r="AS705" s="136"/>
      <c r="AT705" s="136"/>
      <c r="AU705" s="136"/>
      <c r="AV705" s="136"/>
      <c r="AW705" s="136"/>
      <c r="AX705" s="136"/>
    </row>
    <row r="706" ht="13.2" spans="1:50">
      <c r="A706" s="136"/>
      <c r="B706" s="138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5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  <c r="AP706" s="136"/>
      <c r="AQ706" s="136"/>
      <c r="AR706" s="136"/>
      <c r="AS706" s="136"/>
      <c r="AT706" s="136"/>
      <c r="AU706" s="136"/>
      <c r="AV706" s="136"/>
      <c r="AW706" s="136"/>
      <c r="AX706" s="136"/>
    </row>
    <row r="707" ht="13.2" spans="1:50">
      <c r="A707" s="136"/>
      <c r="B707" s="138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5"/>
      <c r="AC707" s="136"/>
      <c r="AD707" s="136"/>
      <c r="AE707" s="136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  <c r="AP707" s="136"/>
      <c r="AQ707" s="136"/>
      <c r="AR707" s="136"/>
      <c r="AS707" s="136"/>
      <c r="AT707" s="136"/>
      <c r="AU707" s="136"/>
      <c r="AV707" s="136"/>
      <c r="AW707" s="136"/>
      <c r="AX707" s="136"/>
    </row>
    <row r="708" ht="13.2" spans="1:50">
      <c r="A708" s="136"/>
      <c r="B708" s="138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5"/>
      <c r="AC708" s="136"/>
      <c r="AD708" s="136"/>
      <c r="AE708" s="136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  <c r="AP708" s="136"/>
      <c r="AQ708" s="136"/>
      <c r="AR708" s="136"/>
      <c r="AS708" s="136"/>
      <c r="AT708" s="136"/>
      <c r="AU708" s="136"/>
      <c r="AV708" s="136"/>
      <c r="AW708" s="136"/>
      <c r="AX708" s="136"/>
    </row>
    <row r="709" ht="13.2" spans="1:50">
      <c r="A709" s="136"/>
      <c r="B709" s="138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5"/>
      <c r="AC709" s="136"/>
      <c r="AD709" s="136"/>
      <c r="AE709" s="136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  <c r="AP709" s="136"/>
      <c r="AQ709" s="136"/>
      <c r="AR709" s="136"/>
      <c r="AS709" s="136"/>
      <c r="AT709" s="136"/>
      <c r="AU709" s="136"/>
      <c r="AV709" s="136"/>
      <c r="AW709" s="136"/>
      <c r="AX709" s="136"/>
    </row>
    <row r="710" ht="13.2" spans="1:50">
      <c r="A710" s="136"/>
      <c r="B710" s="138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5"/>
      <c r="AC710" s="136"/>
      <c r="AD710" s="136"/>
      <c r="AE710" s="136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  <c r="AP710" s="136"/>
      <c r="AQ710" s="136"/>
      <c r="AR710" s="136"/>
      <c r="AS710" s="136"/>
      <c r="AT710" s="136"/>
      <c r="AU710" s="136"/>
      <c r="AV710" s="136"/>
      <c r="AW710" s="136"/>
      <c r="AX710" s="136"/>
    </row>
    <row r="711" ht="13.2" spans="1:50">
      <c r="A711" s="136"/>
      <c r="B711" s="138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5"/>
      <c r="AC711" s="136"/>
      <c r="AD711" s="136"/>
      <c r="AE711" s="136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  <c r="AP711" s="136"/>
      <c r="AQ711" s="136"/>
      <c r="AR711" s="136"/>
      <c r="AS711" s="136"/>
      <c r="AT711" s="136"/>
      <c r="AU711" s="136"/>
      <c r="AV711" s="136"/>
      <c r="AW711" s="136"/>
      <c r="AX711" s="136"/>
    </row>
    <row r="712" ht="13.2" spans="1:50">
      <c r="A712" s="136"/>
      <c r="B712" s="138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5"/>
      <c r="AC712" s="136"/>
      <c r="AD712" s="136"/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  <c r="AP712" s="136"/>
      <c r="AQ712" s="136"/>
      <c r="AR712" s="136"/>
      <c r="AS712" s="136"/>
      <c r="AT712" s="136"/>
      <c r="AU712" s="136"/>
      <c r="AV712" s="136"/>
      <c r="AW712" s="136"/>
      <c r="AX712" s="136"/>
    </row>
    <row r="713" ht="13.2" spans="1:50">
      <c r="A713" s="136"/>
      <c r="B713" s="138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5"/>
      <c r="AC713" s="136"/>
      <c r="AD713" s="136"/>
      <c r="AE713" s="136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  <c r="AP713" s="136"/>
      <c r="AQ713" s="136"/>
      <c r="AR713" s="136"/>
      <c r="AS713" s="136"/>
      <c r="AT713" s="136"/>
      <c r="AU713" s="136"/>
      <c r="AV713" s="136"/>
      <c r="AW713" s="136"/>
      <c r="AX713" s="136"/>
    </row>
    <row r="714" ht="13.2" spans="1:50">
      <c r="A714" s="136"/>
      <c r="B714" s="138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5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  <c r="AP714" s="136"/>
      <c r="AQ714" s="136"/>
      <c r="AR714" s="136"/>
      <c r="AS714" s="136"/>
      <c r="AT714" s="136"/>
      <c r="AU714" s="136"/>
      <c r="AV714" s="136"/>
      <c r="AW714" s="136"/>
      <c r="AX714" s="136"/>
    </row>
    <row r="715" ht="13.2" spans="1:50">
      <c r="A715" s="136"/>
      <c r="B715" s="138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5"/>
      <c r="AC715" s="136"/>
      <c r="AD715" s="136"/>
      <c r="AE715" s="136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  <c r="AP715" s="136"/>
      <c r="AQ715" s="136"/>
      <c r="AR715" s="136"/>
      <c r="AS715" s="136"/>
      <c r="AT715" s="136"/>
      <c r="AU715" s="136"/>
      <c r="AV715" s="136"/>
      <c r="AW715" s="136"/>
      <c r="AX715" s="136"/>
    </row>
    <row r="716" ht="13.2" spans="1:50">
      <c r="A716" s="136"/>
      <c r="B716" s="138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5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  <c r="AP716" s="136"/>
      <c r="AQ716" s="136"/>
      <c r="AR716" s="136"/>
      <c r="AS716" s="136"/>
      <c r="AT716" s="136"/>
      <c r="AU716" s="136"/>
      <c r="AV716" s="136"/>
      <c r="AW716" s="136"/>
      <c r="AX716" s="136"/>
    </row>
    <row r="717" ht="13.2" spans="1:50">
      <c r="A717" s="136"/>
      <c r="B717" s="138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5"/>
      <c r="AC717" s="136"/>
      <c r="AD717" s="136"/>
      <c r="AE717" s="136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  <c r="AP717" s="136"/>
      <c r="AQ717" s="136"/>
      <c r="AR717" s="136"/>
      <c r="AS717" s="136"/>
      <c r="AT717" s="136"/>
      <c r="AU717" s="136"/>
      <c r="AV717" s="136"/>
      <c r="AW717" s="136"/>
      <c r="AX717" s="136"/>
    </row>
    <row r="718" ht="13.2" spans="1:50">
      <c r="A718" s="136"/>
      <c r="B718" s="138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5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  <c r="AP718" s="136"/>
      <c r="AQ718" s="136"/>
      <c r="AR718" s="136"/>
      <c r="AS718" s="136"/>
      <c r="AT718" s="136"/>
      <c r="AU718" s="136"/>
      <c r="AV718" s="136"/>
      <c r="AW718" s="136"/>
      <c r="AX718" s="136"/>
    </row>
    <row r="719" ht="13.2" spans="1:50">
      <c r="A719" s="136"/>
      <c r="B719" s="138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5"/>
      <c r="AC719" s="136"/>
      <c r="AD719" s="136"/>
      <c r="AE719" s="136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  <c r="AP719" s="136"/>
      <c r="AQ719" s="136"/>
      <c r="AR719" s="136"/>
      <c r="AS719" s="136"/>
      <c r="AT719" s="136"/>
      <c r="AU719" s="136"/>
      <c r="AV719" s="136"/>
      <c r="AW719" s="136"/>
      <c r="AX719" s="136"/>
    </row>
    <row r="720" ht="13.2" spans="1:50">
      <c r="A720" s="136"/>
      <c r="B720" s="138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5"/>
      <c r="AC720" s="136"/>
      <c r="AD720" s="136"/>
      <c r="AE720" s="136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  <c r="AP720" s="136"/>
      <c r="AQ720" s="136"/>
      <c r="AR720" s="136"/>
      <c r="AS720" s="136"/>
      <c r="AT720" s="136"/>
      <c r="AU720" s="136"/>
      <c r="AV720" s="136"/>
      <c r="AW720" s="136"/>
      <c r="AX720" s="136"/>
    </row>
    <row r="721" ht="13.2" spans="1:50">
      <c r="A721" s="136"/>
      <c r="B721" s="138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5"/>
      <c r="AC721" s="136"/>
      <c r="AD721" s="136"/>
      <c r="AE721" s="136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  <c r="AP721" s="136"/>
      <c r="AQ721" s="136"/>
      <c r="AR721" s="136"/>
      <c r="AS721" s="136"/>
      <c r="AT721" s="136"/>
      <c r="AU721" s="136"/>
      <c r="AV721" s="136"/>
      <c r="AW721" s="136"/>
      <c r="AX721" s="136"/>
    </row>
    <row r="722" ht="13.2" spans="1:50">
      <c r="A722" s="136"/>
      <c r="B722" s="138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5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  <c r="AP722" s="136"/>
      <c r="AQ722" s="136"/>
      <c r="AR722" s="136"/>
      <c r="AS722" s="136"/>
      <c r="AT722" s="136"/>
      <c r="AU722" s="136"/>
      <c r="AV722" s="136"/>
      <c r="AW722" s="136"/>
      <c r="AX722" s="136"/>
    </row>
    <row r="723" ht="13.2" spans="1:50">
      <c r="A723" s="136"/>
      <c r="B723" s="138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5"/>
      <c r="AC723" s="136"/>
      <c r="AD723" s="136"/>
      <c r="AE723" s="136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  <c r="AP723" s="136"/>
      <c r="AQ723" s="136"/>
      <c r="AR723" s="136"/>
      <c r="AS723" s="136"/>
      <c r="AT723" s="136"/>
      <c r="AU723" s="136"/>
      <c r="AV723" s="136"/>
      <c r="AW723" s="136"/>
      <c r="AX723" s="136"/>
    </row>
    <row r="724" ht="13.2" spans="1:50">
      <c r="A724" s="136"/>
      <c r="B724" s="138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5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  <c r="AP724" s="136"/>
      <c r="AQ724" s="136"/>
      <c r="AR724" s="136"/>
      <c r="AS724" s="136"/>
      <c r="AT724" s="136"/>
      <c r="AU724" s="136"/>
      <c r="AV724" s="136"/>
      <c r="AW724" s="136"/>
      <c r="AX724" s="136"/>
    </row>
    <row r="725" ht="13.2" spans="1:50">
      <c r="A725" s="136"/>
      <c r="B725" s="138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5"/>
      <c r="AC725" s="136"/>
      <c r="AD725" s="136"/>
      <c r="AE725" s="136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  <c r="AP725" s="136"/>
      <c r="AQ725" s="136"/>
      <c r="AR725" s="136"/>
      <c r="AS725" s="136"/>
      <c r="AT725" s="136"/>
      <c r="AU725" s="136"/>
      <c r="AV725" s="136"/>
      <c r="AW725" s="136"/>
      <c r="AX725" s="136"/>
    </row>
    <row r="726" ht="13.2" spans="1:50">
      <c r="A726" s="136"/>
      <c r="B726" s="138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5"/>
      <c r="AC726" s="136"/>
      <c r="AD726" s="136"/>
      <c r="AE726" s="136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  <c r="AP726" s="136"/>
      <c r="AQ726" s="136"/>
      <c r="AR726" s="136"/>
      <c r="AS726" s="136"/>
      <c r="AT726" s="136"/>
      <c r="AU726" s="136"/>
      <c r="AV726" s="136"/>
      <c r="AW726" s="136"/>
      <c r="AX726" s="136"/>
    </row>
    <row r="727" ht="13.2" spans="1:50">
      <c r="A727" s="136"/>
      <c r="B727" s="138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5"/>
      <c r="AC727" s="136"/>
      <c r="AD727" s="136"/>
      <c r="AE727" s="136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  <c r="AP727" s="136"/>
      <c r="AQ727" s="136"/>
      <c r="AR727" s="136"/>
      <c r="AS727" s="136"/>
      <c r="AT727" s="136"/>
      <c r="AU727" s="136"/>
      <c r="AV727" s="136"/>
      <c r="AW727" s="136"/>
      <c r="AX727" s="136"/>
    </row>
    <row r="728" ht="13.2" spans="1:50">
      <c r="A728" s="136"/>
      <c r="B728" s="138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5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  <c r="AP728" s="136"/>
      <c r="AQ728" s="136"/>
      <c r="AR728" s="136"/>
      <c r="AS728" s="136"/>
      <c r="AT728" s="136"/>
      <c r="AU728" s="136"/>
      <c r="AV728" s="136"/>
      <c r="AW728" s="136"/>
      <c r="AX728" s="136"/>
    </row>
    <row r="729" ht="13.2" spans="1:50">
      <c r="A729" s="136"/>
      <c r="B729" s="138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5"/>
      <c r="AC729" s="136"/>
      <c r="AD729" s="136"/>
      <c r="AE729" s="136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  <c r="AP729" s="136"/>
      <c r="AQ729" s="136"/>
      <c r="AR729" s="136"/>
      <c r="AS729" s="136"/>
      <c r="AT729" s="136"/>
      <c r="AU729" s="136"/>
      <c r="AV729" s="136"/>
      <c r="AW729" s="136"/>
      <c r="AX729" s="136"/>
    </row>
    <row r="730" ht="13.2" spans="1:50">
      <c r="A730" s="136"/>
      <c r="B730" s="138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5"/>
      <c r="AC730" s="136"/>
      <c r="AD730" s="136"/>
      <c r="AE730" s="136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  <c r="AP730" s="136"/>
      <c r="AQ730" s="136"/>
      <c r="AR730" s="136"/>
      <c r="AS730" s="136"/>
      <c r="AT730" s="136"/>
      <c r="AU730" s="136"/>
      <c r="AV730" s="136"/>
      <c r="AW730" s="136"/>
      <c r="AX730" s="136"/>
    </row>
    <row r="731" ht="13.2" spans="1:50">
      <c r="A731" s="136"/>
      <c r="B731" s="138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5"/>
      <c r="AC731" s="136"/>
      <c r="AD731" s="136"/>
      <c r="AE731" s="136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  <c r="AP731" s="136"/>
      <c r="AQ731" s="136"/>
      <c r="AR731" s="136"/>
      <c r="AS731" s="136"/>
      <c r="AT731" s="136"/>
      <c r="AU731" s="136"/>
      <c r="AV731" s="136"/>
      <c r="AW731" s="136"/>
      <c r="AX731" s="136"/>
    </row>
    <row r="732" ht="13.2" spans="1:50">
      <c r="A732" s="136"/>
      <c r="B732" s="138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5"/>
      <c r="AC732" s="136"/>
      <c r="AD732" s="136"/>
      <c r="AE732" s="136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  <c r="AP732" s="136"/>
      <c r="AQ732" s="136"/>
      <c r="AR732" s="136"/>
      <c r="AS732" s="136"/>
      <c r="AT732" s="136"/>
      <c r="AU732" s="136"/>
      <c r="AV732" s="136"/>
      <c r="AW732" s="136"/>
      <c r="AX732" s="136"/>
    </row>
    <row r="733" ht="13.2" spans="1:50">
      <c r="A733" s="136"/>
      <c r="B733" s="138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5"/>
      <c r="AC733" s="136"/>
      <c r="AD733" s="136"/>
      <c r="AE733" s="136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  <c r="AP733" s="136"/>
      <c r="AQ733" s="136"/>
      <c r="AR733" s="136"/>
      <c r="AS733" s="136"/>
      <c r="AT733" s="136"/>
      <c r="AU733" s="136"/>
      <c r="AV733" s="136"/>
      <c r="AW733" s="136"/>
      <c r="AX733" s="136"/>
    </row>
    <row r="734" ht="13.2" spans="1:50">
      <c r="A734" s="136"/>
      <c r="B734" s="138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5"/>
      <c r="AC734" s="136"/>
      <c r="AD734" s="136"/>
      <c r="AE734" s="136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  <c r="AP734" s="136"/>
      <c r="AQ734" s="136"/>
      <c r="AR734" s="136"/>
      <c r="AS734" s="136"/>
      <c r="AT734" s="136"/>
      <c r="AU734" s="136"/>
      <c r="AV734" s="136"/>
      <c r="AW734" s="136"/>
      <c r="AX734" s="136"/>
    </row>
    <row r="735" ht="13.2" spans="1:50">
      <c r="A735" s="136"/>
      <c r="B735" s="138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5"/>
      <c r="AC735" s="136"/>
      <c r="AD735" s="136"/>
      <c r="AE735" s="136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  <c r="AP735" s="136"/>
      <c r="AQ735" s="136"/>
      <c r="AR735" s="136"/>
      <c r="AS735" s="136"/>
      <c r="AT735" s="136"/>
      <c r="AU735" s="136"/>
      <c r="AV735" s="136"/>
      <c r="AW735" s="136"/>
      <c r="AX735" s="136"/>
    </row>
    <row r="736" ht="13.2" spans="1:50">
      <c r="A736" s="136"/>
      <c r="B736" s="138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5"/>
      <c r="AC736" s="136"/>
      <c r="AD736" s="136"/>
      <c r="AE736" s="136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  <c r="AP736" s="136"/>
      <c r="AQ736" s="136"/>
      <c r="AR736" s="136"/>
      <c r="AS736" s="136"/>
      <c r="AT736" s="136"/>
      <c r="AU736" s="136"/>
      <c r="AV736" s="136"/>
      <c r="AW736" s="136"/>
      <c r="AX736" s="136"/>
    </row>
    <row r="737" ht="13.2" spans="1:50">
      <c r="A737" s="136"/>
      <c r="B737" s="138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5"/>
      <c r="AC737" s="136"/>
      <c r="AD737" s="136"/>
      <c r="AE737" s="136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  <c r="AP737" s="136"/>
      <c r="AQ737" s="136"/>
      <c r="AR737" s="136"/>
      <c r="AS737" s="136"/>
      <c r="AT737" s="136"/>
      <c r="AU737" s="136"/>
      <c r="AV737" s="136"/>
      <c r="AW737" s="136"/>
      <c r="AX737" s="136"/>
    </row>
    <row r="738" ht="13.2" spans="1:50">
      <c r="A738" s="136"/>
      <c r="B738" s="138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5"/>
      <c r="AC738" s="136"/>
      <c r="AD738" s="136"/>
      <c r="AE738" s="136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  <c r="AP738" s="136"/>
      <c r="AQ738" s="136"/>
      <c r="AR738" s="136"/>
      <c r="AS738" s="136"/>
      <c r="AT738" s="136"/>
      <c r="AU738" s="136"/>
      <c r="AV738" s="136"/>
      <c r="AW738" s="136"/>
      <c r="AX738" s="136"/>
    </row>
    <row r="739" ht="13.2" spans="1:50">
      <c r="A739" s="136"/>
      <c r="B739" s="138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5"/>
      <c r="AC739" s="136"/>
      <c r="AD739" s="136"/>
      <c r="AE739" s="136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  <c r="AP739" s="136"/>
      <c r="AQ739" s="136"/>
      <c r="AR739" s="136"/>
      <c r="AS739" s="136"/>
      <c r="AT739" s="136"/>
      <c r="AU739" s="136"/>
      <c r="AV739" s="136"/>
      <c r="AW739" s="136"/>
      <c r="AX739" s="136"/>
    </row>
    <row r="740" ht="13.2" spans="1:50">
      <c r="A740" s="136"/>
      <c r="B740" s="138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5"/>
      <c r="AC740" s="136"/>
      <c r="AD740" s="136"/>
      <c r="AE740" s="136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  <c r="AP740" s="136"/>
      <c r="AQ740" s="136"/>
      <c r="AR740" s="136"/>
      <c r="AS740" s="136"/>
      <c r="AT740" s="136"/>
      <c r="AU740" s="136"/>
      <c r="AV740" s="136"/>
      <c r="AW740" s="136"/>
      <c r="AX740" s="136"/>
    </row>
    <row r="741" ht="13.2" spans="1:50">
      <c r="A741" s="136"/>
      <c r="B741" s="138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5"/>
      <c r="AC741" s="136"/>
      <c r="AD741" s="136"/>
      <c r="AE741" s="136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  <c r="AP741" s="136"/>
      <c r="AQ741" s="136"/>
      <c r="AR741" s="136"/>
      <c r="AS741" s="136"/>
      <c r="AT741" s="136"/>
      <c r="AU741" s="136"/>
      <c r="AV741" s="136"/>
      <c r="AW741" s="136"/>
      <c r="AX741" s="136"/>
    </row>
    <row r="742" ht="13.2" spans="1:50">
      <c r="A742" s="136"/>
      <c r="B742" s="138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5"/>
      <c r="AC742" s="136"/>
      <c r="AD742" s="136"/>
      <c r="AE742" s="136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  <c r="AP742" s="136"/>
      <c r="AQ742" s="136"/>
      <c r="AR742" s="136"/>
      <c r="AS742" s="136"/>
      <c r="AT742" s="136"/>
      <c r="AU742" s="136"/>
      <c r="AV742" s="136"/>
      <c r="AW742" s="136"/>
      <c r="AX742" s="136"/>
    </row>
    <row r="743" ht="13.2" spans="1:50">
      <c r="A743" s="136"/>
      <c r="B743" s="138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5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136"/>
      <c r="AS743" s="136"/>
      <c r="AT743" s="136"/>
      <c r="AU743" s="136"/>
      <c r="AV743" s="136"/>
      <c r="AW743" s="136"/>
      <c r="AX743" s="136"/>
    </row>
    <row r="744" ht="13.2" spans="1:50">
      <c r="A744" s="136"/>
      <c r="B744" s="138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5"/>
      <c r="AC744" s="136"/>
      <c r="AD744" s="136"/>
      <c r="AE744" s="136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  <c r="AP744" s="136"/>
      <c r="AQ744" s="136"/>
      <c r="AR744" s="136"/>
      <c r="AS744" s="136"/>
      <c r="AT744" s="136"/>
      <c r="AU744" s="136"/>
      <c r="AV744" s="136"/>
      <c r="AW744" s="136"/>
      <c r="AX744" s="136"/>
    </row>
    <row r="745" ht="13.2" spans="1:50">
      <c r="A745" s="136"/>
      <c r="B745" s="138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5"/>
      <c r="AC745" s="136"/>
      <c r="AD745" s="136"/>
      <c r="AE745" s="136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  <c r="AP745" s="136"/>
      <c r="AQ745" s="136"/>
      <c r="AR745" s="136"/>
      <c r="AS745" s="136"/>
      <c r="AT745" s="136"/>
      <c r="AU745" s="136"/>
      <c r="AV745" s="136"/>
      <c r="AW745" s="136"/>
      <c r="AX745" s="136"/>
    </row>
    <row r="746" ht="13.2" spans="1:50">
      <c r="A746" s="136"/>
      <c r="B746" s="138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5"/>
      <c r="AC746" s="136"/>
      <c r="AD746" s="136"/>
      <c r="AE746" s="136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  <c r="AP746" s="136"/>
      <c r="AQ746" s="136"/>
      <c r="AR746" s="136"/>
      <c r="AS746" s="136"/>
      <c r="AT746" s="136"/>
      <c r="AU746" s="136"/>
      <c r="AV746" s="136"/>
      <c r="AW746" s="136"/>
      <c r="AX746" s="136"/>
    </row>
    <row r="747" ht="13.2" spans="1:50">
      <c r="A747" s="136"/>
      <c r="B747" s="138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5"/>
      <c r="AC747" s="136"/>
      <c r="AD747" s="136"/>
      <c r="AE747" s="136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  <c r="AP747" s="136"/>
      <c r="AQ747" s="136"/>
      <c r="AR747" s="136"/>
      <c r="AS747" s="136"/>
      <c r="AT747" s="136"/>
      <c r="AU747" s="136"/>
      <c r="AV747" s="136"/>
      <c r="AW747" s="136"/>
      <c r="AX747" s="136"/>
    </row>
    <row r="748" ht="13.2" spans="1:50">
      <c r="A748" s="136"/>
      <c r="B748" s="138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5"/>
      <c r="AC748" s="136"/>
      <c r="AD748" s="136"/>
      <c r="AE748" s="136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  <c r="AP748" s="136"/>
      <c r="AQ748" s="136"/>
      <c r="AR748" s="136"/>
      <c r="AS748" s="136"/>
      <c r="AT748" s="136"/>
      <c r="AU748" s="136"/>
      <c r="AV748" s="136"/>
      <c r="AW748" s="136"/>
      <c r="AX748" s="136"/>
    </row>
    <row r="749" ht="13.2" spans="1:50">
      <c r="A749" s="136"/>
      <c r="B749" s="138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5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  <c r="AP749" s="136"/>
      <c r="AQ749" s="136"/>
      <c r="AR749" s="136"/>
      <c r="AS749" s="136"/>
      <c r="AT749" s="136"/>
      <c r="AU749" s="136"/>
      <c r="AV749" s="136"/>
      <c r="AW749" s="136"/>
      <c r="AX749" s="136"/>
    </row>
    <row r="750" ht="13.2" spans="1:50">
      <c r="A750" s="136"/>
      <c r="B750" s="138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5"/>
      <c r="AC750" s="136"/>
      <c r="AD750" s="136"/>
      <c r="AE750" s="136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  <c r="AP750" s="136"/>
      <c r="AQ750" s="136"/>
      <c r="AR750" s="136"/>
      <c r="AS750" s="136"/>
      <c r="AT750" s="136"/>
      <c r="AU750" s="136"/>
      <c r="AV750" s="136"/>
      <c r="AW750" s="136"/>
      <c r="AX750" s="136"/>
    </row>
    <row r="751" ht="13.2" spans="1:50">
      <c r="A751" s="136"/>
      <c r="B751" s="138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5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  <c r="AP751" s="136"/>
      <c r="AQ751" s="136"/>
      <c r="AR751" s="136"/>
      <c r="AS751" s="136"/>
      <c r="AT751" s="136"/>
      <c r="AU751" s="136"/>
      <c r="AV751" s="136"/>
      <c r="AW751" s="136"/>
      <c r="AX751" s="136"/>
    </row>
    <row r="752" ht="13.2" spans="1:50">
      <c r="A752" s="136"/>
      <c r="B752" s="138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5"/>
      <c r="AC752" s="136"/>
      <c r="AD752" s="136"/>
      <c r="AE752" s="136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  <c r="AP752" s="136"/>
      <c r="AQ752" s="136"/>
      <c r="AR752" s="136"/>
      <c r="AS752" s="136"/>
      <c r="AT752" s="136"/>
      <c r="AU752" s="136"/>
      <c r="AV752" s="136"/>
      <c r="AW752" s="136"/>
      <c r="AX752" s="136"/>
    </row>
    <row r="753" ht="13.2" spans="1:50">
      <c r="A753" s="136"/>
      <c r="B753" s="138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5"/>
      <c r="AC753" s="136"/>
      <c r="AD753" s="136"/>
      <c r="AE753" s="136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  <c r="AP753" s="136"/>
      <c r="AQ753" s="136"/>
      <c r="AR753" s="136"/>
      <c r="AS753" s="136"/>
      <c r="AT753" s="136"/>
      <c r="AU753" s="136"/>
      <c r="AV753" s="136"/>
      <c r="AW753" s="136"/>
      <c r="AX753" s="136"/>
    </row>
    <row r="754" ht="13.2" spans="1:50">
      <c r="A754" s="136"/>
      <c r="B754" s="138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5"/>
      <c r="AC754" s="136"/>
      <c r="AD754" s="136"/>
      <c r="AE754" s="136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  <c r="AP754" s="136"/>
      <c r="AQ754" s="136"/>
      <c r="AR754" s="136"/>
      <c r="AS754" s="136"/>
      <c r="AT754" s="136"/>
      <c r="AU754" s="136"/>
      <c r="AV754" s="136"/>
      <c r="AW754" s="136"/>
      <c r="AX754" s="136"/>
    </row>
    <row r="755" ht="13.2" spans="1:50">
      <c r="A755" s="136"/>
      <c r="B755" s="138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5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  <c r="AP755" s="136"/>
      <c r="AQ755" s="136"/>
      <c r="AR755" s="136"/>
      <c r="AS755" s="136"/>
      <c r="AT755" s="136"/>
      <c r="AU755" s="136"/>
      <c r="AV755" s="136"/>
      <c r="AW755" s="136"/>
      <c r="AX755" s="136"/>
    </row>
    <row r="756" ht="13.2" spans="1:50">
      <c r="A756" s="136"/>
      <c r="B756" s="138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5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  <c r="AP756" s="136"/>
      <c r="AQ756" s="136"/>
      <c r="AR756" s="136"/>
      <c r="AS756" s="136"/>
      <c r="AT756" s="136"/>
      <c r="AU756" s="136"/>
      <c r="AV756" s="136"/>
      <c r="AW756" s="136"/>
      <c r="AX756" s="136"/>
    </row>
    <row r="757" ht="13.2" spans="1:50">
      <c r="A757" s="136"/>
      <c r="B757" s="138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5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  <c r="AP757" s="136"/>
      <c r="AQ757" s="136"/>
      <c r="AR757" s="136"/>
      <c r="AS757" s="136"/>
      <c r="AT757" s="136"/>
      <c r="AU757" s="136"/>
      <c r="AV757" s="136"/>
      <c r="AW757" s="136"/>
      <c r="AX757" s="136"/>
    </row>
    <row r="758" ht="13.2" spans="1:50">
      <c r="A758" s="136"/>
      <c r="B758" s="138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5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136"/>
      <c r="AS758" s="136"/>
      <c r="AT758" s="136"/>
      <c r="AU758" s="136"/>
      <c r="AV758" s="136"/>
      <c r="AW758" s="136"/>
      <c r="AX758" s="136"/>
    </row>
    <row r="759" ht="13.2" spans="1:50">
      <c r="A759" s="136"/>
      <c r="B759" s="138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5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  <c r="AP759" s="136"/>
      <c r="AQ759" s="136"/>
      <c r="AR759" s="136"/>
      <c r="AS759" s="136"/>
      <c r="AT759" s="136"/>
      <c r="AU759" s="136"/>
      <c r="AV759" s="136"/>
      <c r="AW759" s="136"/>
      <c r="AX759" s="136"/>
    </row>
    <row r="760" ht="13.2" spans="1:50">
      <c r="A760" s="136"/>
      <c r="B760" s="138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5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  <c r="AP760" s="136"/>
      <c r="AQ760" s="136"/>
      <c r="AR760" s="136"/>
      <c r="AS760" s="136"/>
      <c r="AT760" s="136"/>
      <c r="AU760" s="136"/>
      <c r="AV760" s="136"/>
      <c r="AW760" s="136"/>
      <c r="AX760" s="136"/>
    </row>
    <row r="761" ht="13.2" spans="1:50">
      <c r="A761" s="136"/>
      <c r="B761" s="138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5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136"/>
      <c r="AS761" s="136"/>
      <c r="AT761" s="136"/>
      <c r="AU761" s="136"/>
      <c r="AV761" s="136"/>
      <c r="AW761" s="136"/>
      <c r="AX761" s="136"/>
    </row>
    <row r="762" ht="13.2" spans="1:50">
      <c r="A762" s="136"/>
      <c r="B762" s="138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5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  <c r="AP762" s="136"/>
      <c r="AQ762" s="136"/>
      <c r="AR762" s="136"/>
      <c r="AS762" s="136"/>
      <c r="AT762" s="136"/>
      <c r="AU762" s="136"/>
      <c r="AV762" s="136"/>
      <c r="AW762" s="136"/>
      <c r="AX762" s="136"/>
    </row>
    <row r="763" ht="13.2" spans="1:50">
      <c r="A763" s="136"/>
      <c r="B763" s="138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5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  <c r="AP763" s="136"/>
      <c r="AQ763" s="136"/>
      <c r="AR763" s="136"/>
      <c r="AS763" s="136"/>
      <c r="AT763" s="136"/>
      <c r="AU763" s="136"/>
      <c r="AV763" s="136"/>
      <c r="AW763" s="136"/>
      <c r="AX763" s="136"/>
    </row>
    <row r="764" ht="13.2" spans="1:50">
      <c r="A764" s="136"/>
      <c r="B764" s="138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5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  <c r="AP764" s="136"/>
      <c r="AQ764" s="136"/>
      <c r="AR764" s="136"/>
      <c r="AS764" s="136"/>
      <c r="AT764" s="136"/>
      <c r="AU764" s="136"/>
      <c r="AV764" s="136"/>
      <c r="AW764" s="136"/>
      <c r="AX764" s="136"/>
    </row>
    <row r="765" ht="13.2" spans="1:50">
      <c r="A765" s="136"/>
      <c r="B765" s="138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5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136"/>
      <c r="AQ765" s="136"/>
      <c r="AR765" s="136"/>
      <c r="AS765" s="136"/>
      <c r="AT765" s="136"/>
      <c r="AU765" s="136"/>
      <c r="AV765" s="136"/>
      <c r="AW765" s="136"/>
      <c r="AX765" s="136"/>
    </row>
    <row r="766" ht="13.2" spans="1:50">
      <c r="A766" s="136"/>
      <c r="B766" s="138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5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136"/>
      <c r="AQ766" s="136"/>
      <c r="AR766" s="136"/>
      <c r="AS766" s="136"/>
      <c r="AT766" s="136"/>
      <c r="AU766" s="136"/>
      <c r="AV766" s="136"/>
      <c r="AW766" s="136"/>
      <c r="AX766" s="136"/>
    </row>
    <row r="767" ht="13.2" spans="1:50">
      <c r="A767" s="136"/>
      <c r="B767" s="138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5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  <c r="AP767" s="136"/>
      <c r="AQ767" s="136"/>
      <c r="AR767" s="136"/>
      <c r="AS767" s="136"/>
      <c r="AT767" s="136"/>
      <c r="AU767" s="136"/>
      <c r="AV767" s="136"/>
      <c r="AW767" s="136"/>
      <c r="AX767" s="136"/>
    </row>
    <row r="768" ht="13.2" spans="1:50">
      <c r="A768" s="136"/>
      <c r="B768" s="138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5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  <c r="AP768" s="136"/>
      <c r="AQ768" s="136"/>
      <c r="AR768" s="136"/>
      <c r="AS768" s="136"/>
      <c r="AT768" s="136"/>
      <c r="AU768" s="136"/>
      <c r="AV768" s="136"/>
      <c r="AW768" s="136"/>
      <c r="AX768" s="136"/>
    </row>
    <row r="769" ht="13.2" spans="1:50">
      <c r="A769" s="136"/>
      <c r="B769" s="138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5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  <c r="AP769" s="136"/>
      <c r="AQ769" s="136"/>
      <c r="AR769" s="136"/>
      <c r="AS769" s="136"/>
      <c r="AT769" s="136"/>
      <c r="AU769" s="136"/>
      <c r="AV769" s="136"/>
      <c r="AW769" s="136"/>
      <c r="AX769" s="136"/>
    </row>
    <row r="770" ht="13.2" spans="1:50">
      <c r="A770" s="136"/>
      <c r="B770" s="138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5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  <c r="AP770" s="136"/>
      <c r="AQ770" s="136"/>
      <c r="AR770" s="136"/>
      <c r="AS770" s="136"/>
      <c r="AT770" s="136"/>
      <c r="AU770" s="136"/>
      <c r="AV770" s="136"/>
      <c r="AW770" s="136"/>
      <c r="AX770" s="136"/>
    </row>
    <row r="771" ht="13.2" spans="1:50">
      <c r="A771" s="136"/>
      <c r="B771" s="138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5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  <c r="AP771" s="136"/>
      <c r="AQ771" s="136"/>
      <c r="AR771" s="136"/>
      <c r="AS771" s="136"/>
      <c r="AT771" s="136"/>
      <c r="AU771" s="136"/>
      <c r="AV771" s="136"/>
      <c r="AW771" s="136"/>
      <c r="AX771" s="136"/>
    </row>
    <row r="772" ht="13.2" spans="1:50">
      <c r="A772" s="136"/>
      <c r="B772" s="138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5"/>
      <c r="AC772" s="136"/>
      <c r="AD772" s="136"/>
      <c r="AE772" s="136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  <c r="AP772" s="136"/>
      <c r="AQ772" s="136"/>
      <c r="AR772" s="136"/>
      <c r="AS772" s="136"/>
      <c r="AT772" s="136"/>
      <c r="AU772" s="136"/>
      <c r="AV772" s="136"/>
      <c r="AW772" s="136"/>
      <c r="AX772" s="136"/>
    </row>
    <row r="773" ht="13.2" spans="1:50">
      <c r="A773" s="136"/>
      <c r="B773" s="138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5"/>
      <c r="AC773" s="136"/>
      <c r="AD773" s="136"/>
      <c r="AE773" s="136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  <c r="AP773" s="136"/>
      <c r="AQ773" s="136"/>
      <c r="AR773" s="136"/>
      <c r="AS773" s="136"/>
      <c r="AT773" s="136"/>
      <c r="AU773" s="136"/>
      <c r="AV773" s="136"/>
      <c r="AW773" s="136"/>
      <c r="AX773" s="136"/>
    </row>
    <row r="774" ht="13.2" spans="1:50">
      <c r="A774" s="136"/>
      <c r="B774" s="138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5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  <c r="AP774" s="136"/>
      <c r="AQ774" s="136"/>
      <c r="AR774" s="136"/>
      <c r="AS774" s="136"/>
      <c r="AT774" s="136"/>
      <c r="AU774" s="136"/>
      <c r="AV774" s="136"/>
      <c r="AW774" s="136"/>
      <c r="AX774" s="136"/>
    </row>
    <row r="775" ht="13.2" spans="1:50">
      <c r="A775" s="136"/>
      <c r="B775" s="138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5"/>
      <c r="AC775" s="136"/>
      <c r="AD775" s="136"/>
      <c r="AE775" s="136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  <c r="AP775" s="136"/>
      <c r="AQ775" s="136"/>
      <c r="AR775" s="136"/>
      <c r="AS775" s="136"/>
      <c r="AT775" s="136"/>
      <c r="AU775" s="136"/>
      <c r="AV775" s="136"/>
      <c r="AW775" s="136"/>
      <c r="AX775" s="136"/>
    </row>
    <row r="776" ht="13.2" spans="1:50">
      <c r="A776" s="136"/>
      <c r="B776" s="138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5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  <c r="AP776" s="136"/>
      <c r="AQ776" s="136"/>
      <c r="AR776" s="136"/>
      <c r="AS776" s="136"/>
      <c r="AT776" s="136"/>
      <c r="AU776" s="136"/>
      <c r="AV776" s="136"/>
      <c r="AW776" s="136"/>
      <c r="AX776" s="136"/>
    </row>
    <row r="777" ht="13.2" spans="1:50">
      <c r="A777" s="136"/>
      <c r="B777" s="138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5"/>
      <c r="AC777" s="136"/>
      <c r="AD777" s="136"/>
      <c r="AE777" s="136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  <c r="AP777" s="136"/>
      <c r="AQ777" s="136"/>
      <c r="AR777" s="136"/>
      <c r="AS777" s="136"/>
      <c r="AT777" s="136"/>
      <c r="AU777" s="136"/>
      <c r="AV777" s="136"/>
      <c r="AW777" s="136"/>
      <c r="AX777" s="136"/>
    </row>
    <row r="778" ht="13.2" spans="1:50">
      <c r="A778" s="136"/>
      <c r="B778" s="138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5"/>
      <c r="AC778" s="136"/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136"/>
      <c r="AS778" s="136"/>
      <c r="AT778" s="136"/>
      <c r="AU778" s="136"/>
      <c r="AV778" s="136"/>
      <c r="AW778" s="136"/>
      <c r="AX778" s="136"/>
    </row>
    <row r="779" ht="13.2" spans="1:50">
      <c r="A779" s="136"/>
      <c r="B779" s="138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5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136"/>
      <c r="AS779" s="136"/>
      <c r="AT779" s="136"/>
      <c r="AU779" s="136"/>
      <c r="AV779" s="136"/>
      <c r="AW779" s="136"/>
      <c r="AX779" s="136"/>
    </row>
    <row r="780" ht="13.2" spans="1:50">
      <c r="A780" s="136"/>
      <c r="B780" s="138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5"/>
      <c r="AC780" s="136"/>
      <c r="AD780" s="136"/>
      <c r="AE780" s="136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  <c r="AP780" s="136"/>
      <c r="AQ780" s="136"/>
      <c r="AR780" s="136"/>
      <c r="AS780" s="136"/>
      <c r="AT780" s="136"/>
      <c r="AU780" s="136"/>
      <c r="AV780" s="136"/>
      <c r="AW780" s="136"/>
      <c r="AX780" s="136"/>
    </row>
    <row r="781" ht="13.2" spans="1:50">
      <c r="A781" s="136"/>
      <c r="B781" s="138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5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  <c r="AP781" s="136"/>
      <c r="AQ781" s="136"/>
      <c r="AR781" s="136"/>
      <c r="AS781" s="136"/>
      <c r="AT781" s="136"/>
      <c r="AU781" s="136"/>
      <c r="AV781" s="136"/>
      <c r="AW781" s="136"/>
      <c r="AX781" s="136"/>
    </row>
    <row r="782" ht="13.2" spans="1:50">
      <c r="A782" s="136"/>
      <c r="B782" s="138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5"/>
      <c r="AC782" s="136"/>
      <c r="AD782" s="136"/>
      <c r="AE782" s="136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  <c r="AP782" s="136"/>
      <c r="AQ782" s="136"/>
      <c r="AR782" s="136"/>
      <c r="AS782" s="136"/>
      <c r="AT782" s="136"/>
      <c r="AU782" s="136"/>
      <c r="AV782" s="136"/>
      <c r="AW782" s="136"/>
      <c r="AX782" s="136"/>
    </row>
    <row r="783" ht="13.2" spans="1:50">
      <c r="A783" s="136"/>
      <c r="B783" s="138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5"/>
      <c r="AC783" s="136"/>
      <c r="AD783" s="136"/>
      <c r="AE783" s="136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  <c r="AP783" s="136"/>
      <c r="AQ783" s="136"/>
      <c r="AR783" s="136"/>
      <c r="AS783" s="136"/>
      <c r="AT783" s="136"/>
      <c r="AU783" s="136"/>
      <c r="AV783" s="136"/>
      <c r="AW783" s="136"/>
      <c r="AX783" s="136"/>
    </row>
    <row r="784" ht="13.2" spans="1:50">
      <c r="A784" s="136"/>
      <c r="B784" s="138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5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  <c r="AP784" s="136"/>
      <c r="AQ784" s="136"/>
      <c r="AR784" s="136"/>
      <c r="AS784" s="136"/>
      <c r="AT784" s="136"/>
      <c r="AU784" s="136"/>
      <c r="AV784" s="136"/>
      <c r="AW784" s="136"/>
      <c r="AX784" s="136"/>
    </row>
    <row r="785" ht="13.2" spans="1:50">
      <c r="A785" s="136"/>
      <c r="B785" s="138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5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136"/>
      <c r="AS785" s="136"/>
      <c r="AT785" s="136"/>
      <c r="AU785" s="136"/>
      <c r="AV785" s="136"/>
      <c r="AW785" s="136"/>
      <c r="AX785" s="136"/>
    </row>
    <row r="786" ht="13.2" spans="1:50">
      <c r="A786" s="136"/>
      <c r="B786" s="138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5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  <c r="AP786" s="136"/>
      <c r="AQ786" s="136"/>
      <c r="AR786" s="136"/>
      <c r="AS786" s="136"/>
      <c r="AT786" s="136"/>
      <c r="AU786" s="136"/>
      <c r="AV786" s="136"/>
      <c r="AW786" s="136"/>
      <c r="AX786" s="136"/>
    </row>
    <row r="787" ht="13.2" spans="1:50">
      <c r="A787" s="136"/>
      <c r="B787" s="138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5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136"/>
      <c r="AS787" s="136"/>
      <c r="AT787" s="136"/>
      <c r="AU787" s="136"/>
      <c r="AV787" s="136"/>
      <c r="AW787" s="136"/>
      <c r="AX787" s="136"/>
    </row>
    <row r="788" ht="13.2" spans="1:50">
      <c r="A788" s="136"/>
      <c r="B788" s="138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5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  <c r="AP788" s="136"/>
      <c r="AQ788" s="136"/>
      <c r="AR788" s="136"/>
      <c r="AS788" s="136"/>
      <c r="AT788" s="136"/>
      <c r="AU788" s="136"/>
      <c r="AV788" s="136"/>
      <c r="AW788" s="136"/>
      <c r="AX788" s="136"/>
    </row>
    <row r="789" ht="13.2" spans="1:50">
      <c r="A789" s="136"/>
      <c r="B789" s="138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5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136"/>
      <c r="AQ789" s="136"/>
      <c r="AR789" s="136"/>
      <c r="AS789" s="136"/>
      <c r="AT789" s="136"/>
      <c r="AU789" s="136"/>
      <c r="AV789" s="136"/>
      <c r="AW789" s="136"/>
      <c r="AX789" s="136"/>
    </row>
    <row r="790" ht="13.2" spans="1:50">
      <c r="A790" s="136"/>
      <c r="B790" s="138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5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  <c r="AP790" s="136"/>
      <c r="AQ790" s="136"/>
      <c r="AR790" s="136"/>
      <c r="AS790" s="136"/>
      <c r="AT790" s="136"/>
      <c r="AU790" s="136"/>
      <c r="AV790" s="136"/>
      <c r="AW790" s="136"/>
      <c r="AX790" s="136"/>
    </row>
    <row r="791" ht="13.2" spans="1:50">
      <c r="A791" s="136"/>
      <c r="B791" s="138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5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136"/>
      <c r="AS791" s="136"/>
      <c r="AT791" s="136"/>
      <c r="AU791" s="136"/>
      <c r="AV791" s="136"/>
      <c r="AW791" s="136"/>
      <c r="AX791" s="136"/>
    </row>
    <row r="792" ht="13.2" spans="1:50">
      <c r="A792" s="136"/>
      <c r="B792" s="138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5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136"/>
      <c r="AQ792" s="136"/>
      <c r="AR792" s="136"/>
      <c r="AS792" s="136"/>
      <c r="AT792" s="136"/>
      <c r="AU792" s="136"/>
      <c r="AV792" s="136"/>
      <c r="AW792" s="136"/>
      <c r="AX792" s="136"/>
    </row>
    <row r="793" ht="13.2" spans="1:50">
      <c r="A793" s="136"/>
      <c r="B793" s="138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5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  <c r="AP793" s="136"/>
      <c r="AQ793" s="136"/>
      <c r="AR793" s="136"/>
      <c r="AS793" s="136"/>
      <c r="AT793" s="136"/>
      <c r="AU793" s="136"/>
      <c r="AV793" s="136"/>
      <c r="AW793" s="136"/>
      <c r="AX793" s="136"/>
    </row>
    <row r="794" ht="13.2" spans="1:50">
      <c r="A794" s="136"/>
      <c r="B794" s="138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5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  <c r="AP794" s="136"/>
      <c r="AQ794" s="136"/>
      <c r="AR794" s="136"/>
      <c r="AS794" s="136"/>
      <c r="AT794" s="136"/>
      <c r="AU794" s="136"/>
      <c r="AV794" s="136"/>
      <c r="AW794" s="136"/>
      <c r="AX794" s="136"/>
    </row>
    <row r="795" ht="13.2" spans="1:50">
      <c r="A795" s="136"/>
      <c r="B795" s="138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5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136"/>
      <c r="AS795" s="136"/>
      <c r="AT795" s="136"/>
      <c r="AU795" s="136"/>
      <c r="AV795" s="136"/>
      <c r="AW795" s="136"/>
      <c r="AX795" s="136"/>
    </row>
    <row r="796" ht="13.2" spans="1:50">
      <c r="A796" s="136"/>
      <c r="B796" s="138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5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  <c r="AP796" s="136"/>
      <c r="AQ796" s="136"/>
      <c r="AR796" s="136"/>
      <c r="AS796" s="136"/>
      <c r="AT796" s="136"/>
      <c r="AU796" s="136"/>
      <c r="AV796" s="136"/>
      <c r="AW796" s="136"/>
      <c r="AX796" s="136"/>
    </row>
    <row r="797" ht="13.2" spans="1:50">
      <c r="A797" s="136"/>
      <c r="B797" s="138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5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  <c r="AP797" s="136"/>
      <c r="AQ797" s="136"/>
      <c r="AR797" s="136"/>
      <c r="AS797" s="136"/>
      <c r="AT797" s="136"/>
      <c r="AU797" s="136"/>
      <c r="AV797" s="136"/>
      <c r="AW797" s="136"/>
      <c r="AX797" s="136"/>
    </row>
    <row r="798" ht="13.2" spans="1:50">
      <c r="A798" s="136"/>
      <c r="B798" s="138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5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  <c r="AP798" s="136"/>
      <c r="AQ798" s="136"/>
      <c r="AR798" s="136"/>
      <c r="AS798" s="136"/>
      <c r="AT798" s="136"/>
      <c r="AU798" s="136"/>
      <c r="AV798" s="136"/>
      <c r="AW798" s="136"/>
      <c r="AX798" s="136"/>
    </row>
    <row r="799" ht="13.2" spans="1:50">
      <c r="A799" s="136"/>
      <c r="B799" s="138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5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  <c r="AP799" s="136"/>
      <c r="AQ799" s="136"/>
      <c r="AR799" s="136"/>
      <c r="AS799" s="136"/>
      <c r="AT799" s="136"/>
      <c r="AU799" s="136"/>
      <c r="AV799" s="136"/>
      <c r="AW799" s="136"/>
      <c r="AX799" s="136"/>
    </row>
    <row r="800" ht="13.2" spans="1:50">
      <c r="A800" s="136"/>
      <c r="B800" s="138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5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  <c r="AP800" s="136"/>
      <c r="AQ800" s="136"/>
      <c r="AR800" s="136"/>
      <c r="AS800" s="136"/>
      <c r="AT800" s="136"/>
      <c r="AU800" s="136"/>
      <c r="AV800" s="136"/>
      <c r="AW800" s="136"/>
      <c r="AX800" s="136"/>
    </row>
    <row r="801" ht="13.2" spans="1:50">
      <c r="A801" s="136"/>
      <c r="B801" s="138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5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  <c r="AP801" s="136"/>
      <c r="AQ801" s="136"/>
      <c r="AR801" s="136"/>
      <c r="AS801" s="136"/>
      <c r="AT801" s="136"/>
      <c r="AU801" s="136"/>
      <c r="AV801" s="136"/>
      <c r="AW801" s="136"/>
      <c r="AX801" s="136"/>
    </row>
    <row r="802" ht="13.2" spans="1:50">
      <c r="A802" s="136"/>
      <c r="B802" s="138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5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  <c r="AP802" s="136"/>
      <c r="AQ802" s="136"/>
      <c r="AR802" s="136"/>
      <c r="AS802" s="136"/>
      <c r="AT802" s="136"/>
      <c r="AU802" s="136"/>
      <c r="AV802" s="136"/>
      <c r="AW802" s="136"/>
      <c r="AX802" s="136"/>
    </row>
    <row r="803" ht="13.2" spans="1:50">
      <c r="A803" s="136"/>
      <c r="B803" s="138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5"/>
      <c r="AC803" s="136"/>
      <c r="AD803" s="136"/>
      <c r="AE803" s="136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  <c r="AP803" s="136"/>
      <c r="AQ803" s="136"/>
      <c r="AR803" s="136"/>
      <c r="AS803" s="136"/>
      <c r="AT803" s="136"/>
      <c r="AU803" s="136"/>
      <c r="AV803" s="136"/>
      <c r="AW803" s="136"/>
      <c r="AX803" s="136"/>
    </row>
    <row r="804" ht="13.2" spans="1:50">
      <c r="A804" s="136"/>
      <c r="B804" s="138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5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136"/>
      <c r="AQ804" s="136"/>
      <c r="AR804" s="136"/>
      <c r="AS804" s="136"/>
      <c r="AT804" s="136"/>
      <c r="AU804" s="136"/>
      <c r="AV804" s="136"/>
      <c r="AW804" s="136"/>
      <c r="AX804" s="136"/>
    </row>
    <row r="805" ht="13.2" spans="1:50">
      <c r="A805" s="136"/>
      <c r="B805" s="138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5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136"/>
      <c r="AS805" s="136"/>
      <c r="AT805" s="136"/>
      <c r="AU805" s="136"/>
      <c r="AV805" s="136"/>
      <c r="AW805" s="136"/>
      <c r="AX805" s="136"/>
    </row>
    <row r="806" ht="13.2" spans="1:50">
      <c r="A806" s="136"/>
      <c r="B806" s="138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5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  <c r="AP806" s="136"/>
      <c r="AQ806" s="136"/>
      <c r="AR806" s="136"/>
      <c r="AS806" s="136"/>
      <c r="AT806" s="136"/>
      <c r="AU806" s="136"/>
      <c r="AV806" s="136"/>
      <c r="AW806" s="136"/>
      <c r="AX806" s="136"/>
    </row>
    <row r="807" ht="13.2" spans="1:50">
      <c r="A807" s="136"/>
      <c r="B807" s="138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5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136"/>
      <c r="AQ807" s="136"/>
      <c r="AR807" s="136"/>
      <c r="AS807" s="136"/>
      <c r="AT807" s="136"/>
      <c r="AU807" s="136"/>
      <c r="AV807" s="136"/>
      <c r="AW807" s="136"/>
      <c r="AX807" s="136"/>
    </row>
    <row r="808" ht="13.2" spans="1:50">
      <c r="A808" s="136"/>
      <c r="B808" s="138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5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  <c r="AP808" s="136"/>
      <c r="AQ808" s="136"/>
      <c r="AR808" s="136"/>
      <c r="AS808" s="136"/>
      <c r="AT808" s="136"/>
      <c r="AU808" s="136"/>
      <c r="AV808" s="136"/>
      <c r="AW808" s="136"/>
      <c r="AX808" s="136"/>
    </row>
    <row r="809" ht="13.2" spans="1:50">
      <c r="A809" s="136"/>
      <c r="B809" s="138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5"/>
      <c r="AC809" s="136"/>
      <c r="AD809" s="136"/>
      <c r="AE809" s="136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  <c r="AP809" s="136"/>
      <c r="AQ809" s="136"/>
      <c r="AR809" s="136"/>
      <c r="AS809" s="136"/>
      <c r="AT809" s="136"/>
      <c r="AU809" s="136"/>
      <c r="AV809" s="136"/>
      <c r="AW809" s="136"/>
      <c r="AX809" s="136"/>
    </row>
    <row r="810" ht="13.2" spans="1:50">
      <c r="A810" s="136"/>
      <c r="B810" s="138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5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  <c r="AP810" s="136"/>
      <c r="AQ810" s="136"/>
      <c r="AR810" s="136"/>
      <c r="AS810" s="136"/>
      <c r="AT810" s="136"/>
      <c r="AU810" s="136"/>
      <c r="AV810" s="136"/>
      <c r="AW810" s="136"/>
      <c r="AX810" s="136"/>
    </row>
    <row r="811" ht="13.2" spans="1:50">
      <c r="A811" s="136"/>
      <c r="B811" s="138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5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  <c r="AP811" s="136"/>
      <c r="AQ811" s="136"/>
      <c r="AR811" s="136"/>
      <c r="AS811" s="136"/>
      <c r="AT811" s="136"/>
      <c r="AU811" s="136"/>
      <c r="AV811" s="136"/>
      <c r="AW811" s="136"/>
      <c r="AX811" s="136"/>
    </row>
    <row r="812" ht="13.2" spans="1:50">
      <c r="A812" s="136"/>
      <c r="B812" s="138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5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  <c r="AP812" s="136"/>
      <c r="AQ812" s="136"/>
      <c r="AR812" s="136"/>
      <c r="AS812" s="136"/>
      <c r="AT812" s="136"/>
      <c r="AU812" s="136"/>
      <c r="AV812" s="136"/>
      <c r="AW812" s="136"/>
      <c r="AX812" s="136"/>
    </row>
    <row r="813" ht="13.2" spans="1:50">
      <c r="A813" s="136"/>
      <c r="B813" s="138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5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  <c r="AP813" s="136"/>
      <c r="AQ813" s="136"/>
      <c r="AR813" s="136"/>
      <c r="AS813" s="136"/>
      <c r="AT813" s="136"/>
      <c r="AU813" s="136"/>
      <c r="AV813" s="136"/>
      <c r="AW813" s="136"/>
      <c r="AX813" s="136"/>
    </row>
    <row r="814" ht="13.2" spans="1:50">
      <c r="A814" s="136"/>
      <c r="B814" s="138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5"/>
      <c r="AC814" s="136"/>
      <c r="AD814" s="136"/>
      <c r="AE814" s="136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  <c r="AP814" s="136"/>
      <c r="AQ814" s="136"/>
      <c r="AR814" s="136"/>
      <c r="AS814" s="136"/>
      <c r="AT814" s="136"/>
      <c r="AU814" s="136"/>
      <c r="AV814" s="136"/>
      <c r="AW814" s="136"/>
      <c r="AX814" s="136"/>
    </row>
    <row r="815" ht="13.2" spans="1:50">
      <c r="A815" s="136"/>
      <c r="B815" s="138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5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  <c r="AP815" s="136"/>
      <c r="AQ815" s="136"/>
      <c r="AR815" s="136"/>
      <c r="AS815" s="136"/>
      <c r="AT815" s="136"/>
      <c r="AU815" s="136"/>
      <c r="AV815" s="136"/>
      <c r="AW815" s="136"/>
      <c r="AX815" s="136"/>
    </row>
    <row r="816" ht="13.2" spans="1:50">
      <c r="A816" s="136"/>
      <c r="B816" s="138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5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  <c r="AP816" s="136"/>
      <c r="AQ816" s="136"/>
      <c r="AR816" s="136"/>
      <c r="AS816" s="136"/>
      <c r="AT816" s="136"/>
      <c r="AU816" s="136"/>
      <c r="AV816" s="136"/>
      <c r="AW816" s="136"/>
      <c r="AX816" s="136"/>
    </row>
    <row r="817" ht="13.2" spans="1:50">
      <c r="A817" s="136"/>
      <c r="B817" s="138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5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  <c r="AP817" s="136"/>
      <c r="AQ817" s="136"/>
      <c r="AR817" s="136"/>
      <c r="AS817" s="136"/>
      <c r="AT817" s="136"/>
      <c r="AU817" s="136"/>
      <c r="AV817" s="136"/>
      <c r="AW817" s="136"/>
      <c r="AX817" s="136"/>
    </row>
    <row r="818" ht="13.2" spans="1:50">
      <c r="A818" s="136"/>
      <c r="B818" s="138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5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  <c r="AP818" s="136"/>
      <c r="AQ818" s="136"/>
      <c r="AR818" s="136"/>
      <c r="AS818" s="136"/>
      <c r="AT818" s="136"/>
      <c r="AU818" s="136"/>
      <c r="AV818" s="136"/>
      <c r="AW818" s="136"/>
      <c r="AX818" s="136"/>
    </row>
    <row r="819" ht="13.2" spans="1:50">
      <c r="A819" s="136"/>
      <c r="B819" s="138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5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  <c r="AP819" s="136"/>
      <c r="AQ819" s="136"/>
      <c r="AR819" s="136"/>
      <c r="AS819" s="136"/>
      <c r="AT819" s="136"/>
      <c r="AU819" s="136"/>
      <c r="AV819" s="136"/>
      <c r="AW819" s="136"/>
      <c r="AX819" s="136"/>
    </row>
    <row r="820" ht="13.2" spans="1:50">
      <c r="A820" s="136"/>
      <c r="B820" s="138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5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  <c r="AP820" s="136"/>
      <c r="AQ820" s="136"/>
      <c r="AR820" s="136"/>
      <c r="AS820" s="136"/>
      <c r="AT820" s="136"/>
      <c r="AU820" s="136"/>
      <c r="AV820" s="136"/>
      <c r="AW820" s="136"/>
      <c r="AX820" s="136"/>
    </row>
    <row r="821" ht="13.2" spans="1:50">
      <c r="A821" s="136"/>
      <c r="B821" s="138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5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  <c r="AP821" s="136"/>
      <c r="AQ821" s="136"/>
      <c r="AR821" s="136"/>
      <c r="AS821" s="136"/>
      <c r="AT821" s="136"/>
      <c r="AU821" s="136"/>
      <c r="AV821" s="136"/>
      <c r="AW821" s="136"/>
      <c r="AX821" s="136"/>
    </row>
    <row r="822" ht="13.2" spans="1:50">
      <c r="A822" s="136"/>
      <c r="B822" s="138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5"/>
      <c r="AC822" s="136"/>
      <c r="AD822" s="136"/>
      <c r="AE822" s="136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  <c r="AP822" s="136"/>
      <c r="AQ822" s="136"/>
      <c r="AR822" s="136"/>
      <c r="AS822" s="136"/>
      <c r="AT822" s="136"/>
      <c r="AU822" s="136"/>
      <c r="AV822" s="136"/>
      <c r="AW822" s="136"/>
      <c r="AX822" s="136"/>
    </row>
    <row r="823" ht="13.2" spans="1:50">
      <c r="A823" s="136"/>
      <c r="B823" s="138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5"/>
      <c r="AC823" s="136"/>
      <c r="AD823" s="136"/>
      <c r="AE823" s="136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  <c r="AP823" s="136"/>
      <c r="AQ823" s="136"/>
      <c r="AR823" s="136"/>
      <c r="AS823" s="136"/>
      <c r="AT823" s="136"/>
      <c r="AU823" s="136"/>
      <c r="AV823" s="136"/>
      <c r="AW823" s="136"/>
      <c r="AX823" s="136"/>
    </row>
    <row r="824" ht="13.2" spans="1:50">
      <c r="A824" s="136"/>
      <c r="B824" s="138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5"/>
      <c r="AC824" s="136"/>
      <c r="AD824" s="136"/>
      <c r="AE824" s="136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  <c r="AP824" s="136"/>
      <c r="AQ824" s="136"/>
      <c r="AR824" s="136"/>
      <c r="AS824" s="136"/>
      <c r="AT824" s="136"/>
      <c r="AU824" s="136"/>
      <c r="AV824" s="136"/>
      <c r="AW824" s="136"/>
      <c r="AX824" s="136"/>
    </row>
    <row r="825" ht="13.2" spans="1:50">
      <c r="A825" s="136"/>
      <c r="B825" s="138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5"/>
      <c r="AC825" s="136"/>
      <c r="AD825" s="136"/>
      <c r="AE825" s="136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  <c r="AP825" s="136"/>
      <c r="AQ825" s="136"/>
      <c r="AR825" s="136"/>
      <c r="AS825" s="136"/>
      <c r="AT825" s="136"/>
      <c r="AU825" s="136"/>
      <c r="AV825" s="136"/>
      <c r="AW825" s="136"/>
      <c r="AX825" s="136"/>
    </row>
    <row r="826" ht="13.2" spans="1:50">
      <c r="A826" s="136"/>
      <c r="B826" s="138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5"/>
      <c r="AC826" s="136"/>
      <c r="AD826" s="136"/>
      <c r="AE826" s="136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  <c r="AP826" s="136"/>
      <c r="AQ826" s="136"/>
      <c r="AR826" s="136"/>
      <c r="AS826" s="136"/>
      <c r="AT826" s="136"/>
      <c r="AU826" s="136"/>
      <c r="AV826" s="136"/>
      <c r="AW826" s="136"/>
      <c r="AX826" s="136"/>
    </row>
    <row r="827" ht="13.2" spans="1:50">
      <c r="A827" s="136"/>
      <c r="B827" s="138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5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  <c r="AP827" s="136"/>
      <c r="AQ827" s="136"/>
      <c r="AR827" s="136"/>
      <c r="AS827" s="136"/>
      <c r="AT827" s="136"/>
      <c r="AU827" s="136"/>
      <c r="AV827" s="136"/>
      <c r="AW827" s="136"/>
      <c r="AX827" s="136"/>
    </row>
    <row r="828" ht="13.2" spans="1:50">
      <c r="A828" s="136"/>
      <c r="B828" s="138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5"/>
      <c r="AC828" s="136"/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136"/>
      <c r="AQ828" s="136"/>
      <c r="AR828" s="136"/>
      <c r="AS828" s="136"/>
      <c r="AT828" s="136"/>
      <c r="AU828" s="136"/>
      <c r="AV828" s="136"/>
      <c r="AW828" s="136"/>
      <c r="AX828" s="136"/>
    </row>
    <row r="829" ht="13.2" spans="1:50">
      <c r="A829" s="136"/>
      <c r="B829" s="138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5"/>
      <c r="AC829" s="136"/>
      <c r="AD829" s="136"/>
      <c r="AE829" s="136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  <c r="AP829" s="136"/>
      <c r="AQ829" s="136"/>
      <c r="AR829" s="136"/>
      <c r="AS829" s="136"/>
      <c r="AT829" s="136"/>
      <c r="AU829" s="136"/>
      <c r="AV829" s="136"/>
      <c r="AW829" s="136"/>
      <c r="AX829" s="136"/>
    </row>
    <row r="830" ht="13.2" spans="1:50">
      <c r="A830" s="136"/>
      <c r="B830" s="138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5"/>
      <c r="AC830" s="136"/>
      <c r="AD830" s="136"/>
      <c r="AE830" s="136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  <c r="AP830" s="136"/>
      <c r="AQ830" s="136"/>
      <c r="AR830" s="136"/>
      <c r="AS830" s="136"/>
      <c r="AT830" s="136"/>
      <c r="AU830" s="136"/>
      <c r="AV830" s="136"/>
      <c r="AW830" s="136"/>
      <c r="AX830" s="136"/>
    </row>
    <row r="831" ht="13.2" spans="1:50">
      <c r="A831" s="136"/>
      <c r="B831" s="138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5"/>
      <c r="AC831" s="136"/>
      <c r="AD831" s="136"/>
      <c r="AE831" s="136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  <c r="AP831" s="136"/>
      <c r="AQ831" s="136"/>
      <c r="AR831" s="136"/>
      <c r="AS831" s="136"/>
      <c r="AT831" s="136"/>
      <c r="AU831" s="136"/>
      <c r="AV831" s="136"/>
      <c r="AW831" s="136"/>
      <c r="AX831" s="136"/>
    </row>
    <row r="832" ht="13.2" spans="1:50">
      <c r="A832" s="136"/>
      <c r="B832" s="138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5"/>
      <c r="AC832" s="136"/>
      <c r="AD832" s="136"/>
      <c r="AE832" s="136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  <c r="AP832" s="136"/>
      <c r="AQ832" s="136"/>
      <c r="AR832" s="136"/>
      <c r="AS832" s="136"/>
      <c r="AT832" s="136"/>
      <c r="AU832" s="136"/>
      <c r="AV832" s="136"/>
      <c r="AW832" s="136"/>
      <c r="AX832" s="136"/>
    </row>
    <row r="833" ht="13.2" spans="1:50">
      <c r="A833" s="136"/>
      <c r="B833" s="138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5"/>
      <c r="AC833" s="136"/>
      <c r="AD833" s="136"/>
      <c r="AE833" s="136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  <c r="AP833" s="136"/>
      <c r="AQ833" s="136"/>
      <c r="AR833" s="136"/>
      <c r="AS833" s="136"/>
      <c r="AT833" s="136"/>
      <c r="AU833" s="136"/>
      <c r="AV833" s="136"/>
      <c r="AW833" s="136"/>
      <c r="AX833" s="136"/>
    </row>
    <row r="834" ht="13.2" spans="1:50">
      <c r="A834" s="136"/>
      <c r="B834" s="138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5"/>
      <c r="AC834" s="136"/>
      <c r="AD834" s="136"/>
      <c r="AE834" s="136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  <c r="AP834" s="136"/>
      <c r="AQ834" s="136"/>
      <c r="AR834" s="136"/>
      <c r="AS834" s="136"/>
      <c r="AT834" s="136"/>
      <c r="AU834" s="136"/>
      <c r="AV834" s="136"/>
      <c r="AW834" s="136"/>
      <c r="AX834" s="136"/>
    </row>
    <row r="835" ht="13.2" spans="1:50">
      <c r="A835" s="136"/>
      <c r="B835" s="138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5"/>
      <c r="AC835" s="136"/>
      <c r="AD835" s="136"/>
      <c r="AE835" s="136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  <c r="AP835" s="136"/>
      <c r="AQ835" s="136"/>
      <c r="AR835" s="136"/>
      <c r="AS835" s="136"/>
      <c r="AT835" s="136"/>
      <c r="AU835" s="136"/>
      <c r="AV835" s="136"/>
      <c r="AW835" s="136"/>
      <c r="AX835" s="136"/>
    </row>
    <row r="836" ht="13.2" spans="1:50">
      <c r="A836" s="136"/>
      <c r="B836" s="138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5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  <c r="AP836" s="136"/>
      <c r="AQ836" s="136"/>
      <c r="AR836" s="136"/>
      <c r="AS836" s="136"/>
      <c r="AT836" s="136"/>
      <c r="AU836" s="136"/>
      <c r="AV836" s="136"/>
      <c r="AW836" s="136"/>
      <c r="AX836" s="136"/>
    </row>
    <row r="837" ht="13.2" spans="1:50">
      <c r="A837" s="136"/>
      <c r="B837" s="138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5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  <c r="AP837" s="136"/>
      <c r="AQ837" s="136"/>
      <c r="AR837" s="136"/>
      <c r="AS837" s="136"/>
      <c r="AT837" s="136"/>
      <c r="AU837" s="136"/>
      <c r="AV837" s="136"/>
      <c r="AW837" s="136"/>
      <c r="AX837" s="136"/>
    </row>
    <row r="838" ht="13.2" spans="1:50">
      <c r="A838" s="136"/>
      <c r="B838" s="138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5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  <c r="AP838" s="136"/>
      <c r="AQ838" s="136"/>
      <c r="AR838" s="136"/>
      <c r="AS838" s="136"/>
      <c r="AT838" s="136"/>
      <c r="AU838" s="136"/>
      <c r="AV838" s="136"/>
      <c r="AW838" s="136"/>
      <c r="AX838" s="136"/>
    </row>
    <row r="839" ht="13.2" spans="1:50">
      <c r="A839" s="136"/>
      <c r="B839" s="138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5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  <c r="AP839" s="136"/>
      <c r="AQ839" s="136"/>
      <c r="AR839" s="136"/>
      <c r="AS839" s="136"/>
      <c r="AT839" s="136"/>
      <c r="AU839" s="136"/>
      <c r="AV839" s="136"/>
      <c r="AW839" s="136"/>
      <c r="AX839" s="136"/>
    </row>
    <row r="840" ht="13.2" spans="1:50">
      <c r="A840" s="136"/>
      <c r="B840" s="138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5"/>
      <c r="AC840" s="136"/>
      <c r="AD840" s="136"/>
      <c r="AE840" s="136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  <c r="AP840" s="136"/>
      <c r="AQ840" s="136"/>
      <c r="AR840" s="136"/>
      <c r="AS840" s="136"/>
      <c r="AT840" s="136"/>
      <c r="AU840" s="136"/>
      <c r="AV840" s="136"/>
      <c r="AW840" s="136"/>
      <c r="AX840" s="136"/>
    </row>
    <row r="841" ht="13.2" spans="1:50">
      <c r="A841" s="136"/>
      <c r="B841" s="138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5"/>
      <c r="AC841" s="136"/>
      <c r="AD841" s="136"/>
      <c r="AE841" s="136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  <c r="AP841" s="136"/>
      <c r="AQ841" s="136"/>
      <c r="AR841" s="136"/>
      <c r="AS841" s="136"/>
      <c r="AT841" s="136"/>
      <c r="AU841" s="136"/>
      <c r="AV841" s="136"/>
      <c r="AW841" s="136"/>
      <c r="AX841" s="136"/>
    </row>
    <row r="842" ht="13.2" spans="1:50">
      <c r="A842" s="136"/>
      <c r="B842" s="138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5"/>
      <c r="AC842" s="136"/>
      <c r="AD842" s="136"/>
      <c r="AE842" s="136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  <c r="AP842" s="136"/>
      <c r="AQ842" s="136"/>
      <c r="AR842" s="136"/>
      <c r="AS842" s="136"/>
      <c r="AT842" s="136"/>
      <c r="AU842" s="136"/>
      <c r="AV842" s="136"/>
      <c r="AW842" s="136"/>
      <c r="AX842" s="136"/>
    </row>
    <row r="843" ht="13.2" spans="1:50">
      <c r="A843" s="136"/>
      <c r="B843" s="138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5"/>
      <c r="AC843" s="136"/>
      <c r="AD843" s="136"/>
      <c r="AE843" s="136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  <c r="AP843" s="136"/>
      <c r="AQ843" s="136"/>
      <c r="AR843" s="136"/>
      <c r="AS843" s="136"/>
      <c r="AT843" s="136"/>
      <c r="AU843" s="136"/>
      <c r="AV843" s="136"/>
      <c r="AW843" s="136"/>
      <c r="AX843" s="136"/>
    </row>
    <row r="844" ht="13.2" spans="1:50">
      <c r="A844" s="136"/>
      <c r="B844" s="138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5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  <c r="AP844" s="136"/>
      <c r="AQ844" s="136"/>
      <c r="AR844" s="136"/>
      <c r="AS844" s="136"/>
      <c r="AT844" s="136"/>
      <c r="AU844" s="136"/>
      <c r="AV844" s="136"/>
      <c r="AW844" s="136"/>
      <c r="AX844" s="136"/>
    </row>
    <row r="845" ht="13.2" spans="1:50">
      <c r="A845" s="136"/>
      <c r="B845" s="138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5"/>
      <c r="AC845" s="136"/>
      <c r="AD845" s="136"/>
      <c r="AE845" s="136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  <c r="AP845" s="136"/>
      <c r="AQ845" s="136"/>
      <c r="AR845" s="136"/>
      <c r="AS845" s="136"/>
      <c r="AT845" s="136"/>
      <c r="AU845" s="136"/>
      <c r="AV845" s="136"/>
      <c r="AW845" s="136"/>
      <c r="AX845" s="136"/>
    </row>
    <row r="846" ht="13.2" spans="1:50">
      <c r="A846" s="136"/>
      <c r="B846" s="138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5"/>
      <c r="AC846" s="136"/>
      <c r="AD846" s="136"/>
      <c r="AE846" s="136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  <c r="AP846" s="136"/>
      <c r="AQ846" s="136"/>
      <c r="AR846" s="136"/>
      <c r="AS846" s="136"/>
      <c r="AT846" s="136"/>
      <c r="AU846" s="136"/>
      <c r="AV846" s="136"/>
      <c r="AW846" s="136"/>
      <c r="AX846" s="136"/>
    </row>
    <row r="847" ht="13.2" spans="1:50">
      <c r="A847" s="136"/>
      <c r="B847" s="138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5"/>
      <c r="AC847" s="136"/>
      <c r="AD847" s="136"/>
      <c r="AE847" s="136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  <c r="AP847" s="136"/>
      <c r="AQ847" s="136"/>
      <c r="AR847" s="136"/>
      <c r="AS847" s="136"/>
      <c r="AT847" s="136"/>
      <c r="AU847" s="136"/>
      <c r="AV847" s="136"/>
      <c r="AW847" s="136"/>
      <c r="AX847" s="136"/>
    </row>
    <row r="848" ht="13.2" spans="1:50">
      <c r="A848" s="136"/>
      <c r="B848" s="138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5"/>
      <c r="AC848" s="136"/>
      <c r="AD848" s="136"/>
      <c r="AE848" s="136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  <c r="AP848" s="136"/>
      <c r="AQ848" s="136"/>
      <c r="AR848" s="136"/>
      <c r="AS848" s="136"/>
      <c r="AT848" s="136"/>
      <c r="AU848" s="136"/>
      <c r="AV848" s="136"/>
      <c r="AW848" s="136"/>
      <c r="AX848" s="136"/>
    </row>
    <row r="849" ht="13.2" spans="1:50">
      <c r="A849" s="136"/>
      <c r="B849" s="138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5"/>
      <c r="AC849" s="136"/>
      <c r="AD849" s="136"/>
      <c r="AE849" s="136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  <c r="AP849" s="136"/>
      <c r="AQ849" s="136"/>
      <c r="AR849" s="136"/>
      <c r="AS849" s="136"/>
      <c r="AT849" s="136"/>
      <c r="AU849" s="136"/>
      <c r="AV849" s="136"/>
      <c r="AW849" s="136"/>
      <c r="AX849" s="136"/>
    </row>
    <row r="850" ht="13.2" spans="1:50">
      <c r="A850" s="136"/>
      <c r="B850" s="138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5"/>
      <c r="AC850" s="136"/>
      <c r="AD850" s="136"/>
      <c r="AE850" s="136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  <c r="AP850" s="136"/>
      <c r="AQ850" s="136"/>
      <c r="AR850" s="136"/>
      <c r="AS850" s="136"/>
      <c r="AT850" s="136"/>
      <c r="AU850" s="136"/>
      <c r="AV850" s="136"/>
      <c r="AW850" s="136"/>
      <c r="AX850" s="136"/>
    </row>
    <row r="851" ht="13.2" spans="1:50">
      <c r="A851" s="136"/>
      <c r="B851" s="138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5"/>
      <c r="AC851" s="136"/>
      <c r="AD851" s="136"/>
      <c r="AE851" s="136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  <c r="AP851" s="136"/>
      <c r="AQ851" s="136"/>
      <c r="AR851" s="136"/>
      <c r="AS851" s="136"/>
      <c r="AT851" s="136"/>
      <c r="AU851" s="136"/>
      <c r="AV851" s="136"/>
      <c r="AW851" s="136"/>
      <c r="AX851" s="136"/>
    </row>
    <row r="852" ht="13.2" spans="1:50">
      <c r="A852" s="136"/>
      <c r="B852" s="138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5"/>
      <c r="AC852" s="136"/>
      <c r="AD852" s="136"/>
      <c r="AE852" s="136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  <c r="AP852" s="136"/>
      <c r="AQ852" s="136"/>
      <c r="AR852" s="136"/>
      <c r="AS852" s="136"/>
      <c r="AT852" s="136"/>
      <c r="AU852" s="136"/>
      <c r="AV852" s="136"/>
      <c r="AW852" s="136"/>
      <c r="AX852" s="136"/>
    </row>
    <row r="853" ht="13.2" spans="1:50">
      <c r="A853" s="136"/>
      <c r="B853" s="138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5"/>
      <c r="AC853" s="136"/>
      <c r="AD853" s="136"/>
      <c r="AE853" s="136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  <c r="AP853" s="136"/>
      <c r="AQ853" s="136"/>
      <c r="AR853" s="136"/>
      <c r="AS853" s="136"/>
      <c r="AT853" s="136"/>
      <c r="AU853" s="136"/>
      <c r="AV853" s="136"/>
      <c r="AW853" s="136"/>
      <c r="AX853" s="136"/>
    </row>
    <row r="854" ht="13.2" spans="1:50">
      <c r="A854" s="136"/>
      <c r="B854" s="138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5"/>
      <c r="AC854" s="136"/>
      <c r="AD854" s="136"/>
      <c r="AE854" s="136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  <c r="AP854" s="136"/>
      <c r="AQ854" s="136"/>
      <c r="AR854" s="136"/>
      <c r="AS854" s="136"/>
      <c r="AT854" s="136"/>
      <c r="AU854" s="136"/>
      <c r="AV854" s="136"/>
      <c r="AW854" s="136"/>
      <c r="AX854" s="136"/>
    </row>
    <row r="855" ht="13.2" spans="1:50">
      <c r="A855" s="136"/>
      <c r="B855" s="138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5"/>
      <c r="AC855" s="136"/>
      <c r="AD855" s="136"/>
      <c r="AE855" s="136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  <c r="AP855" s="136"/>
      <c r="AQ855" s="136"/>
      <c r="AR855" s="136"/>
      <c r="AS855" s="136"/>
      <c r="AT855" s="136"/>
      <c r="AU855" s="136"/>
      <c r="AV855" s="136"/>
      <c r="AW855" s="136"/>
      <c r="AX855" s="136"/>
    </row>
    <row r="856" ht="13.2" spans="1:50">
      <c r="A856" s="136"/>
      <c r="B856" s="138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5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  <c r="AP856" s="136"/>
      <c r="AQ856" s="136"/>
      <c r="AR856" s="136"/>
      <c r="AS856" s="136"/>
      <c r="AT856" s="136"/>
      <c r="AU856" s="136"/>
      <c r="AV856" s="136"/>
      <c r="AW856" s="136"/>
      <c r="AX856" s="136"/>
    </row>
    <row r="857" ht="13.2" spans="1:50">
      <c r="A857" s="136"/>
      <c r="B857" s="138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5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  <c r="AQ857" s="136"/>
      <c r="AR857" s="136"/>
      <c r="AS857" s="136"/>
      <c r="AT857" s="136"/>
      <c r="AU857" s="136"/>
      <c r="AV857" s="136"/>
      <c r="AW857" s="136"/>
      <c r="AX857" s="136"/>
    </row>
    <row r="858" ht="13.2" spans="1:50">
      <c r="A858" s="136"/>
      <c r="B858" s="138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5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  <c r="AP858" s="136"/>
      <c r="AQ858" s="136"/>
      <c r="AR858" s="136"/>
      <c r="AS858" s="136"/>
      <c r="AT858" s="136"/>
      <c r="AU858" s="136"/>
      <c r="AV858" s="136"/>
      <c r="AW858" s="136"/>
      <c r="AX858" s="136"/>
    </row>
    <row r="859" ht="13.2" spans="1:50">
      <c r="A859" s="136"/>
      <c r="B859" s="138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5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  <c r="AP859" s="136"/>
      <c r="AQ859" s="136"/>
      <c r="AR859" s="136"/>
      <c r="AS859" s="136"/>
      <c r="AT859" s="136"/>
      <c r="AU859" s="136"/>
      <c r="AV859" s="136"/>
      <c r="AW859" s="136"/>
      <c r="AX859" s="136"/>
    </row>
    <row r="860" ht="13.2" spans="1:50">
      <c r="A860" s="136"/>
      <c r="B860" s="138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5"/>
      <c r="AC860" s="136"/>
      <c r="AD860" s="136"/>
      <c r="AE860" s="136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  <c r="AP860" s="136"/>
      <c r="AQ860" s="136"/>
      <c r="AR860" s="136"/>
      <c r="AS860" s="136"/>
      <c r="AT860" s="136"/>
      <c r="AU860" s="136"/>
      <c r="AV860" s="136"/>
      <c r="AW860" s="136"/>
      <c r="AX860" s="136"/>
    </row>
    <row r="861" ht="13.2" spans="1:50">
      <c r="A861" s="136"/>
      <c r="B861" s="138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5"/>
      <c r="AC861" s="136"/>
      <c r="AD861" s="136"/>
      <c r="AE861" s="136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  <c r="AP861" s="136"/>
      <c r="AQ861" s="136"/>
      <c r="AR861" s="136"/>
      <c r="AS861" s="136"/>
      <c r="AT861" s="136"/>
      <c r="AU861" s="136"/>
      <c r="AV861" s="136"/>
      <c r="AW861" s="136"/>
      <c r="AX861" s="136"/>
    </row>
    <row r="862" ht="13.2" spans="1:50">
      <c r="A862" s="136"/>
      <c r="B862" s="138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5"/>
      <c r="AC862" s="136"/>
      <c r="AD862" s="136"/>
      <c r="AE862" s="136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  <c r="AP862" s="136"/>
      <c r="AQ862" s="136"/>
      <c r="AR862" s="136"/>
      <c r="AS862" s="136"/>
      <c r="AT862" s="136"/>
      <c r="AU862" s="136"/>
      <c r="AV862" s="136"/>
      <c r="AW862" s="136"/>
      <c r="AX862" s="136"/>
    </row>
    <row r="863" ht="13.2" spans="1:50">
      <c r="A863" s="136"/>
      <c r="B863" s="138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5"/>
      <c r="AC863" s="136"/>
      <c r="AD863" s="136"/>
      <c r="AE863" s="136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  <c r="AP863" s="136"/>
      <c r="AQ863" s="136"/>
      <c r="AR863" s="136"/>
      <c r="AS863" s="136"/>
      <c r="AT863" s="136"/>
      <c r="AU863" s="136"/>
      <c r="AV863" s="136"/>
      <c r="AW863" s="136"/>
      <c r="AX863" s="136"/>
    </row>
    <row r="864" ht="13.2" spans="1:50">
      <c r="A864" s="136"/>
      <c r="B864" s="138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5"/>
      <c r="AC864" s="136"/>
      <c r="AD864" s="136"/>
      <c r="AE864" s="136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  <c r="AP864" s="136"/>
      <c r="AQ864" s="136"/>
      <c r="AR864" s="136"/>
      <c r="AS864" s="136"/>
      <c r="AT864" s="136"/>
      <c r="AU864" s="136"/>
      <c r="AV864" s="136"/>
      <c r="AW864" s="136"/>
      <c r="AX864" s="136"/>
    </row>
    <row r="865" ht="13.2" spans="1:50">
      <c r="A865" s="136"/>
      <c r="B865" s="138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5"/>
      <c r="AC865" s="136"/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136"/>
      <c r="AQ865" s="136"/>
      <c r="AR865" s="136"/>
      <c r="AS865" s="136"/>
      <c r="AT865" s="136"/>
      <c r="AU865" s="136"/>
      <c r="AV865" s="136"/>
      <c r="AW865" s="136"/>
      <c r="AX865" s="136"/>
    </row>
    <row r="866" ht="13.2" spans="1:50">
      <c r="A866" s="136"/>
      <c r="B866" s="138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5"/>
      <c r="AC866" s="136"/>
      <c r="AD866" s="136"/>
      <c r="AE866" s="136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  <c r="AP866" s="136"/>
      <c r="AQ866" s="136"/>
      <c r="AR866" s="136"/>
      <c r="AS866" s="136"/>
      <c r="AT866" s="136"/>
      <c r="AU866" s="136"/>
      <c r="AV866" s="136"/>
      <c r="AW866" s="136"/>
      <c r="AX866" s="136"/>
    </row>
    <row r="867" ht="13.2" spans="1:50">
      <c r="A867" s="136"/>
      <c r="B867" s="138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5"/>
      <c r="AC867" s="136"/>
      <c r="AD867" s="136"/>
      <c r="AE867" s="136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  <c r="AP867" s="136"/>
      <c r="AQ867" s="136"/>
      <c r="AR867" s="136"/>
      <c r="AS867" s="136"/>
      <c r="AT867" s="136"/>
      <c r="AU867" s="136"/>
      <c r="AV867" s="136"/>
      <c r="AW867" s="136"/>
      <c r="AX867" s="136"/>
    </row>
    <row r="868" ht="13.2" spans="1:50">
      <c r="A868" s="136"/>
      <c r="B868" s="138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5"/>
      <c r="AC868" s="136"/>
      <c r="AD868" s="136"/>
      <c r="AE868" s="136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  <c r="AP868" s="136"/>
      <c r="AQ868" s="136"/>
      <c r="AR868" s="136"/>
      <c r="AS868" s="136"/>
      <c r="AT868" s="136"/>
      <c r="AU868" s="136"/>
      <c r="AV868" s="136"/>
      <c r="AW868" s="136"/>
      <c r="AX868" s="136"/>
    </row>
    <row r="869" ht="13.2" spans="1:50">
      <c r="A869" s="136"/>
      <c r="B869" s="138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5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  <c r="AW869" s="136"/>
      <c r="AX869" s="136"/>
    </row>
    <row r="870" ht="13.2" spans="1:50">
      <c r="A870" s="136"/>
      <c r="B870" s="138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5"/>
      <c r="AC870" s="136"/>
      <c r="AD870" s="136"/>
      <c r="AE870" s="136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  <c r="AP870" s="136"/>
      <c r="AQ870" s="136"/>
      <c r="AR870" s="136"/>
      <c r="AS870" s="136"/>
      <c r="AT870" s="136"/>
      <c r="AU870" s="136"/>
      <c r="AV870" s="136"/>
      <c r="AW870" s="136"/>
      <c r="AX870" s="136"/>
    </row>
    <row r="871" ht="13.2" spans="1:50">
      <c r="A871" s="136"/>
      <c r="B871" s="138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5"/>
      <c r="AC871" s="136"/>
      <c r="AD871" s="136"/>
      <c r="AE871" s="136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  <c r="AP871" s="136"/>
      <c r="AQ871" s="136"/>
      <c r="AR871" s="136"/>
      <c r="AS871" s="136"/>
      <c r="AT871" s="136"/>
      <c r="AU871" s="136"/>
      <c r="AV871" s="136"/>
      <c r="AW871" s="136"/>
      <c r="AX871" s="136"/>
    </row>
    <row r="872" ht="13.2" spans="1:50">
      <c r="A872" s="136"/>
      <c r="B872" s="138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5"/>
      <c r="AC872" s="136"/>
      <c r="AD872" s="136"/>
      <c r="AE872" s="136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136"/>
      <c r="AQ872" s="136"/>
      <c r="AR872" s="136"/>
      <c r="AS872" s="136"/>
      <c r="AT872" s="136"/>
      <c r="AU872" s="136"/>
      <c r="AV872" s="136"/>
      <c r="AW872" s="136"/>
      <c r="AX872" s="136"/>
    </row>
    <row r="873" ht="13.2" spans="1:50">
      <c r="A873" s="136"/>
      <c r="B873" s="138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5"/>
      <c r="AC873" s="136"/>
      <c r="AD873" s="136"/>
      <c r="AE873" s="136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  <c r="AP873" s="136"/>
      <c r="AQ873" s="136"/>
      <c r="AR873" s="136"/>
      <c r="AS873" s="136"/>
      <c r="AT873" s="136"/>
      <c r="AU873" s="136"/>
      <c r="AV873" s="136"/>
      <c r="AW873" s="136"/>
      <c r="AX873" s="136"/>
    </row>
    <row r="874" ht="13.2" spans="1:50">
      <c r="A874" s="136"/>
      <c r="B874" s="138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5"/>
      <c r="AC874" s="136"/>
      <c r="AD874" s="136"/>
      <c r="AE874" s="136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  <c r="AP874" s="136"/>
      <c r="AQ874" s="136"/>
      <c r="AR874" s="136"/>
      <c r="AS874" s="136"/>
      <c r="AT874" s="136"/>
      <c r="AU874" s="136"/>
      <c r="AV874" s="136"/>
      <c r="AW874" s="136"/>
      <c r="AX874" s="136"/>
    </row>
    <row r="875" ht="13.2" spans="1:50">
      <c r="A875" s="136"/>
      <c r="B875" s="138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5"/>
      <c r="AC875" s="136"/>
      <c r="AD875" s="136"/>
      <c r="AE875" s="136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  <c r="AP875" s="136"/>
      <c r="AQ875" s="136"/>
      <c r="AR875" s="136"/>
      <c r="AS875" s="136"/>
      <c r="AT875" s="136"/>
      <c r="AU875" s="136"/>
      <c r="AV875" s="136"/>
      <c r="AW875" s="136"/>
      <c r="AX875" s="136"/>
    </row>
    <row r="876" ht="13.2" spans="1:50">
      <c r="A876" s="136"/>
      <c r="B876" s="138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5"/>
      <c r="AC876" s="136"/>
      <c r="AD876" s="136"/>
      <c r="AE876" s="136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  <c r="AP876" s="136"/>
      <c r="AQ876" s="136"/>
      <c r="AR876" s="136"/>
      <c r="AS876" s="136"/>
      <c r="AT876" s="136"/>
      <c r="AU876" s="136"/>
      <c r="AV876" s="136"/>
      <c r="AW876" s="136"/>
      <c r="AX876" s="136"/>
    </row>
    <row r="877" ht="13.2" spans="1:50">
      <c r="A877" s="136"/>
      <c r="B877" s="138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5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  <c r="AP877" s="136"/>
      <c r="AQ877" s="136"/>
      <c r="AR877" s="136"/>
      <c r="AS877" s="136"/>
      <c r="AT877" s="136"/>
      <c r="AU877" s="136"/>
      <c r="AV877" s="136"/>
      <c r="AW877" s="136"/>
      <c r="AX877" s="136"/>
    </row>
    <row r="878" ht="13.2" spans="1:50">
      <c r="A878" s="136"/>
      <c r="B878" s="138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5"/>
      <c r="AC878" s="136"/>
      <c r="AD878" s="136"/>
      <c r="AE878" s="136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  <c r="AP878" s="136"/>
      <c r="AQ878" s="136"/>
      <c r="AR878" s="136"/>
      <c r="AS878" s="136"/>
      <c r="AT878" s="136"/>
      <c r="AU878" s="136"/>
      <c r="AV878" s="136"/>
      <c r="AW878" s="136"/>
      <c r="AX878" s="136"/>
    </row>
    <row r="879" ht="13.2" spans="1:50">
      <c r="A879" s="136"/>
      <c r="B879" s="138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5"/>
      <c r="AC879" s="136"/>
      <c r="AD879" s="136"/>
      <c r="AE879" s="136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  <c r="AP879" s="136"/>
      <c r="AQ879" s="136"/>
      <c r="AR879" s="136"/>
      <c r="AS879" s="136"/>
      <c r="AT879" s="136"/>
      <c r="AU879" s="136"/>
      <c r="AV879" s="136"/>
      <c r="AW879" s="136"/>
      <c r="AX879" s="136"/>
    </row>
    <row r="880" ht="13.2" spans="1:50">
      <c r="A880" s="136"/>
      <c r="B880" s="138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5"/>
      <c r="AC880" s="136"/>
      <c r="AD880" s="136"/>
      <c r="AE880" s="136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  <c r="AP880" s="136"/>
      <c r="AQ880" s="136"/>
      <c r="AR880" s="136"/>
      <c r="AS880" s="136"/>
      <c r="AT880" s="136"/>
      <c r="AU880" s="136"/>
      <c r="AV880" s="136"/>
      <c r="AW880" s="136"/>
      <c r="AX880" s="136"/>
    </row>
    <row r="881" ht="13.2" spans="1:50">
      <c r="A881" s="136"/>
      <c r="B881" s="138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5"/>
      <c r="AC881" s="136"/>
      <c r="AD881" s="136"/>
      <c r="AE881" s="136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  <c r="AP881" s="136"/>
      <c r="AQ881" s="136"/>
      <c r="AR881" s="136"/>
      <c r="AS881" s="136"/>
      <c r="AT881" s="136"/>
      <c r="AU881" s="136"/>
      <c r="AV881" s="136"/>
      <c r="AW881" s="136"/>
      <c r="AX881" s="136"/>
    </row>
    <row r="882" ht="13.2" spans="1:50">
      <c r="A882" s="136"/>
      <c r="B882" s="138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5"/>
      <c r="AC882" s="136"/>
      <c r="AD882" s="136"/>
      <c r="AE882" s="136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  <c r="AP882" s="136"/>
      <c r="AQ882" s="136"/>
      <c r="AR882" s="136"/>
      <c r="AS882" s="136"/>
      <c r="AT882" s="136"/>
      <c r="AU882" s="136"/>
      <c r="AV882" s="136"/>
      <c r="AW882" s="136"/>
      <c r="AX882" s="136"/>
    </row>
    <row r="883" ht="13.2" spans="1:50">
      <c r="A883" s="136"/>
      <c r="B883" s="138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5"/>
      <c r="AC883" s="136"/>
      <c r="AD883" s="136"/>
      <c r="AE883" s="136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  <c r="AP883" s="136"/>
      <c r="AQ883" s="136"/>
      <c r="AR883" s="136"/>
      <c r="AS883" s="136"/>
      <c r="AT883" s="136"/>
      <c r="AU883" s="136"/>
      <c r="AV883" s="136"/>
      <c r="AW883" s="136"/>
      <c r="AX883" s="136"/>
    </row>
    <row r="884" ht="13.2" spans="1:50">
      <c r="A884" s="136"/>
      <c r="B884" s="138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5"/>
      <c r="AC884" s="136"/>
      <c r="AD884" s="136"/>
      <c r="AE884" s="136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  <c r="AP884" s="136"/>
      <c r="AQ884" s="136"/>
      <c r="AR884" s="136"/>
      <c r="AS884" s="136"/>
      <c r="AT884" s="136"/>
      <c r="AU884" s="136"/>
      <c r="AV884" s="136"/>
      <c r="AW884" s="136"/>
      <c r="AX884" s="136"/>
    </row>
    <row r="885" ht="13.2" spans="1:50">
      <c r="A885" s="136"/>
      <c r="B885" s="138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5"/>
      <c r="AC885" s="136"/>
      <c r="AD885" s="136"/>
      <c r="AE885" s="136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  <c r="AP885" s="136"/>
      <c r="AQ885" s="136"/>
      <c r="AR885" s="136"/>
      <c r="AS885" s="136"/>
      <c r="AT885" s="136"/>
      <c r="AU885" s="136"/>
      <c r="AV885" s="136"/>
      <c r="AW885" s="136"/>
      <c r="AX885" s="136"/>
    </row>
    <row r="886" ht="13.2" spans="1:50">
      <c r="A886" s="136"/>
      <c r="B886" s="138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5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  <c r="AP886" s="136"/>
      <c r="AQ886" s="136"/>
      <c r="AR886" s="136"/>
      <c r="AS886" s="136"/>
      <c r="AT886" s="136"/>
      <c r="AU886" s="136"/>
      <c r="AV886" s="136"/>
      <c r="AW886" s="136"/>
      <c r="AX886" s="136"/>
    </row>
    <row r="887" ht="13.2" spans="1:50">
      <c r="A887" s="136"/>
      <c r="B887" s="138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5"/>
      <c r="AC887" s="136"/>
      <c r="AD887" s="136"/>
      <c r="AE887" s="136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  <c r="AP887" s="136"/>
      <c r="AQ887" s="136"/>
      <c r="AR887" s="136"/>
      <c r="AS887" s="136"/>
      <c r="AT887" s="136"/>
      <c r="AU887" s="136"/>
      <c r="AV887" s="136"/>
      <c r="AW887" s="136"/>
      <c r="AX887" s="136"/>
    </row>
    <row r="888" ht="13.2" spans="1:50">
      <c r="A888" s="136"/>
      <c r="B888" s="138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5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  <c r="AP888" s="136"/>
      <c r="AQ888" s="136"/>
      <c r="AR888" s="136"/>
      <c r="AS888" s="136"/>
      <c r="AT888" s="136"/>
      <c r="AU888" s="136"/>
      <c r="AV888" s="136"/>
      <c r="AW888" s="136"/>
      <c r="AX888" s="136"/>
    </row>
    <row r="889" ht="13.2" spans="1:50">
      <c r="A889" s="136"/>
      <c r="B889" s="138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5"/>
      <c r="AC889" s="136"/>
      <c r="AD889" s="136"/>
      <c r="AE889" s="136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  <c r="AP889" s="136"/>
      <c r="AQ889" s="136"/>
      <c r="AR889" s="136"/>
      <c r="AS889" s="136"/>
      <c r="AT889" s="136"/>
      <c r="AU889" s="136"/>
      <c r="AV889" s="136"/>
      <c r="AW889" s="136"/>
      <c r="AX889" s="136"/>
    </row>
    <row r="890" ht="13.2" spans="1:50">
      <c r="A890" s="136"/>
      <c r="B890" s="138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5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  <c r="AP890" s="136"/>
      <c r="AQ890" s="136"/>
      <c r="AR890" s="136"/>
      <c r="AS890" s="136"/>
      <c r="AT890" s="136"/>
      <c r="AU890" s="136"/>
      <c r="AV890" s="136"/>
      <c r="AW890" s="136"/>
      <c r="AX890" s="136"/>
    </row>
    <row r="891" ht="13.2" spans="1:50">
      <c r="A891" s="136"/>
      <c r="B891" s="138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5"/>
      <c r="AC891" s="136"/>
      <c r="AD891" s="136"/>
      <c r="AE891" s="136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  <c r="AP891" s="136"/>
      <c r="AQ891" s="136"/>
      <c r="AR891" s="136"/>
      <c r="AS891" s="136"/>
      <c r="AT891" s="136"/>
      <c r="AU891" s="136"/>
      <c r="AV891" s="136"/>
      <c r="AW891" s="136"/>
      <c r="AX891" s="136"/>
    </row>
    <row r="892" ht="13.2" spans="1:50">
      <c r="A892" s="136"/>
      <c r="B892" s="138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5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136"/>
      <c r="AS892" s="136"/>
      <c r="AT892" s="136"/>
      <c r="AU892" s="136"/>
      <c r="AV892" s="136"/>
      <c r="AW892" s="136"/>
      <c r="AX892" s="136"/>
    </row>
    <row r="893" ht="13.2" spans="1:50">
      <c r="A893" s="136"/>
      <c r="B893" s="138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5"/>
      <c r="AC893" s="136"/>
      <c r="AD893" s="136"/>
      <c r="AE893" s="136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  <c r="AP893" s="136"/>
      <c r="AQ893" s="136"/>
      <c r="AR893" s="136"/>
      <c r="AS893" s="136"/>
      <c r="AT893" s="136"/>
      <c r="AU893" s="136"/>
      <c r="AV893" s="136"/>
      <c r="AW893" s="136"/>
      <c r="AX893" s="136"/>
    </row>
    <row r="894" ht="13.2" spans="1:50">
      <c r="A894" s="136"/>
      <c r="B894" s="138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5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  <c r="AP894" s="136"/>
      <c r="AQ894" s="136"/>
      <c r="AR894" s="136"/>
      <c r="AS894" s="136"/>
      <c r="AT894" s="136"/>
      <c r="AU894" s="136"/>
      <c r="AV894" s="136"/>
      <c r="AW894" s="136"/>
      <c r="AX894" s="136"/>
    </row>
    <row r="895" ht="13.2" spans="1:50">
      <c r="A895" s="136"/>
      <c r="B895" s="138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5"/>
      <c r="AC895" s="136"/>
      <c r="AD895" s="136"/>
      <c r="AE895" s="136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  <c r="AP895" s="136"/>
      <c r="AQ895" s="136"/>
      <c r="AR895" s="136"/>
      <c r="AS895" s="136"/>
      <c r="AT895" s="136"/>
      <c r="AU895" s="136"/>
      <c r="AV895" s="136"/>
      <c r="AW895" s="136"/>
      <c r="AX895" s="136"/>
    </row>
    <row r="896" ht="13.2" spans="1:50">
      <c r="A896" s="136"/>
      <c r="B896" s="138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5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  <c r="AP896" s="136"/>
      <c r="AQ896" s="136"/>
      <c r="AR896" s="136"/>
      <c r="AS896" s="136"/>
      <c r="AT896" s="136"/>
      <c r="AU896" s="136"/>
      <c r="AV896" s="136"/>
      <c r="AW896" s="136"/>
      <c r="AX896" s="136"/>
    </row>
    <row r="897" ht="13.2" spans="1:50">
      <c r="A897" s="136"/>
      <c r="B897" s="138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5"/>
      <c r="AC897" s="136"/>
      <c r="AD897" s="136"/>
      <c r="AE897" s="136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  <c r="AP897" s="136"/>
      <c r="AQ897" s="136"/>
      <c r="AR897" s="136"/>
      <c r="AS897" s="136"/>
      <c r="AT897" s="136"/>
      <c r="AU897" s="136"/>
      <c r="AV897" s="136"/>
      <c r="AW897" s="136"/>
      <c r="AX897" s="136"/>
    </row>
    <row r="898" ht="13.2" spans="1:50">
      <c r="A898" s="136"/>
      <c r="B898" s="138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5"/>
      <c r="AC898" s="136"/>
      <c r="AD898" s="136"/>
      <c r="AE898" s="136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  <c r="AP898" s="136"/>
      <c r="AQ898" s="136"/>
      <c r="AR898" s="136"/>
      <c r="AS898" s="136"/>
      <c r="AT898" s="136"/>
      <c r="AU898" s="136"/>
      <c r="AV898" s="136"/>
      <c r="AW898" s="136"/>
      <c r="AX898" s="136"/>
    </row>
    <row r="899" ht="13.2" spans="1:50">
      <c r="A899" s="136"/>
      <c r="B899" s="138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5"/>
      <c r="AC899" s="136"/>
      <c r="AD899" s="136"/>
      <c r="AE899" s="136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  <c r="AP899" s="136"/>
      <c r="AQ899" s="136"/>
      <c r="AR899" s="136"/>
      <c r="AS899" s="136"/>
      <c r="AT899" s="136"/>
      <c r="AU899" s="136"/>
      <c r="AV899" s="136"/>
      <c r="AW899" s="136"/>
      <c r="AX899" s="136"/>
    </row>
    <row r="900" ht="13.2" spans="1:50">
      <c r="A900" s="136"/>
      <c r="B900" s="138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5"/>
      <c r="AC900" s="136"/>
      <c r="AD900" s="136"/>
      <c r="AE900" s="136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  <c r="AP900" s="136"/>
      <c r="AQ900" s="136"/>
      <c r="AR900" s="136"/>
      <c r="AS900" s="136"/>
      <c r="AT900" s="136"/>
      <c r="AU900" s="136"/>
      <c r="AV900" s="136"/>
      <c r="AW900" s="136"/>
      <c r="AX900" s="136"/>
    </row>
    <row r="901" ht="13.2" spans="1:50">
      <c r="A901" s="136"/>
      <c r="B901" s="138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5"/>
      <c r="AC901" s="136"/>
      <c r="AD901" s="136"/>
      <c r="AE901" s="136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  <c r="AP901" s="136"/>
      <c r="AQ901" s="136"/>
      <c r="AR901" s="136"/>
      <c r="AS901" s="136"/>
      <c r="AT901" s="136"/>
      <c r="AU901" s="136"/>
      <c r="AV901" s="136"/>
      <c r="AW901" s="136"/>
      <c r="AX901" s="136"/>
    </row>
    <row r="902" ht="13.2" spans="1:50">
      <c r="A902" s="136"/>
      <c r="B902" s="138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5"/>
      <c r="AC902" s="136"/>
      <c r="AD902" s="136"/>
      <c r="AE902" s="136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  <c r="AP902" s="136"/>
      <c r="AQ902" s="136"/>
      <c r="AR902" s="136"/>
      <c r="AS902" s="136"/>
      <c r="AT902" s="136"/>
      <c r="AU902" s="136"/>
      <c r="AV902" s="136"/>
      <c r="AW902" s="136"/>
      <c r="AX902" s="136"/>
    </row>
    <row r="903" ht="13.2" spans="1:50">
      <c r="A903" s="136"/>
      <c r="B903" s="138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5"/>
      <c r="AC903" s="136"/>
      <c r="AD903" s="136"/>
      <c r="AE903" s="136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  <c r="AP903" s="136"/>
      <c r="AQ903" s="136"/>
      <c r="AR903" s="136"/>
      <c r="AS903" s="136"/>
      <c r="AT903" s="136"/>
      <c r="AU903" s="136"/>
      <c r="AV903" s="136"/>
      <c r="AW903" s="136"/>
      <c r="AX903" s="136"/>
    </row>
    <row r="904" ht="13.2" spans="1:50">
      <c r="A904" s="136"/>
      <c r="B904" s="138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5"/>
      <c r="AC904" s="136"/>
      <c r="AD904" s="136"/>
      <c r="AE904" s="136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  <c r="AP904" s="136"/>
      <c r="AQ904" s="136"/>
      <c r="AR904" s="136"/>
      <c r="AS904" s="136"/>
      <c r="AT904" s="136"/>
      <c r="AU904" s="136"/>
      <c r="AV904" s="136"/>
      <c r="AW904" s="136"/>
      <c r="AX904" s="136"/>
    </row>
    <row r="905" ht="13.2" spans="1:50">
      <c r="A905" s="136"/>
      <c r="B905" s="138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5"/>
      <c r="AC905" s="136"/>
      <c r="AD905" s="136"/>
      <c r="AE905" s="136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  <c r="AP905" s="136"/>
      <c r="AQ905" s="136"/>
      <c r="AR905" s="136"/>
      <c r="AS905" s="136"/>
      <c r="AT905" s="136"/>
      <c r="AU905" s="136"/>
      <c r="AV905" s="136"/>
      <c r="AW905" s="136"/>
      <c r="AX905" s="136"/>
    </row>
    <row r="906" ht="13.2" spans="1:50">
      <c r="A906" s="136"/>
      <c r="B906" s="138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5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  <c r="AP906" s="136"/>
      <c r="AQ906" s="136"/>
      <c r="AR906" s="136"/>
      <c r="AS906" s="136"/>
      <c r="AT906" s="136"/>
      <c r="AU906" s="136"/>
      <c r="AV906" s="136"/>
      <c r="AW906" s="136"/>
      <c r="AX906" s="136"/>
    </row>
    <row r="907" ht="13.2" spans="1:50">
      <c r="A907" s="136"/>
      <c r="B907" s="138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5"/>
      <c r="AC907" s="136"/>
      <c r="AD907" s="136"/>
      <c r="AE907" s="136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  <c r="AP907" s="136"/>
      <c r="AQ907" s="136"/>
      <c r="AR907" s="136"/>
      <c r="AS907" s="136"/>
      <c r="AT907" s="136"/>
      <c r="AU907" s="136"/>
      <c r="AV907" s="136"/>
      <c r="AW907" s="136"/>
      <c r="AX907" s="136"/>
    </row>
    <row r="908" ht="13.2" spans="1:50">
      <c r="A908" s="136"/>
      <c r="B908" s="138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5"/>
      <c r="AC908" s="136"/>
      <c r="AD908" s="136"/>
      <c r="AE908" s="136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  <c r="AP908" s="136"/>
      <c r="AQ908" s="136"/>
      <c r="AR908" s="136"/>
      <c r="AS908" s="136"/>
      <c r="AT908" s="136"/>
      <c r="AU908" s="136"/>
      <c r="AV908" s="136"/>
      <c r="AW908" s="136"/>
      <c r="AX908" s="136"/>
    </row>
    <row r="909" ht="13.2" spans="1:50">
      <c r="A909" s="136"/>
      <c r="B909" s="138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5"/>
      <c r="AC909" s="136"/>
      <c r="AD909" s="136"/>
      <c r="AE909" s="136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  <c r="AP909" s="136"/>
      <c r="AQ909" s="136"/>
      <c r="AR909" s="136"/>
      <c r="AS909" s="136"/>
      <c r="AT909" s="136"/>
      <c r="AU909" s="136"/>
      <c r="AV909" s="136"/>
      <c r="AW909" s="136"/>
      <c r="AX909" s="136"/>
    </row>
    <row r="910" ht="13.2" spans="1:50">
      <c r="A910" s="136"/>
      <c r="B910" s="138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5"/>
      <c r="AC910" s="136"/>
      <c r="AD910" s="136"/>
      <c r="AE910" s="136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  <c r="AP910" s="136"/>
      <c r="AQ910" s="136"/>
      <c r="AR910" s="136"/>
      <c r="AS910" s="136"/>
      <c r="AT910" s="136"/>
      <c r="AU910" s="136"/>
      <c r="AV910" s="136"/>
      <c r="AW910" s="136"/>
      <c r="AX910" s="136"/>
    </row>
    <row r="911" ht="13.2" spans="1:50">
      <c r="A911" s="136"/>
      <c r="B911" s="138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5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136"/>
      <c r="AQ911" s="136"/>
      <c r="AR911" s="136"/>
      <c r="AS911" s="136"/>
      <c r="AT911" s="136"/>
      <c r="AU911" s="136"/>
      <c r="AV911" s="136"/>
      <c r="AW911" s="136"/>
      <c r="AX911" s="136"/>
    </row>
    <row r="912" ht="13.2" spans="1:50">
      <c r="A912" s="136"/>
      <c r="B912" s="138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5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  <c r="AP912" s="136"/>
      <c r="AQ912" s="136"/>
      <c r="AR912" s="136"/>
      <c r="AS912" s="136"/>
      <c r="AT912" s="136"/>
      <c r="AU912" s="136"/>
      <c r="AV912" s="136"/>
      <c r="AW912" s="136"/>
      <c r="AX912" s="136"/>
    </row>
    <row r="913" ht="13.2" spans="1:50">
      <c r="A913" s="136"/>
      <c r="B913" s="138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5"/>
      <c r="AC913" s="136"/>
      <c r="AD913" s="136"/>
      <c r="AE913" s="136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  <c r="AP913" s="136"/>
      <c r="AQ913" s="136"/>
      <c r="AR913" s="136"/>
      <c r="AS913" s="136"/>
      <c r="AT913" s="136"/>
      <c r="AU913" s="136"/>
      <c r="AV913" s="136"/>
      <c r="AW913" s="136"/>
      <c r="AX913" s="136"/>
    </row>
    <row r="914" ht="13.2" spans="1:50">
      <c r="A914" s="136"/>
      <c r="B914" s="138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5"/>
      <c r="AC914" s="136"/>
      <c r="AD914" s="136"/>
      <c r="AE914" s="136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  <c r="AP914" s="136"/>
      <c r="AQ914" s="136"/>
      <c r="AR914" s="136"/>
      <c r="AS914" s="136"/>
      <c r="AT914" s="136"/>
      <c r="AU914" s="136"/>
      <c r="AV914" s="136"/>
      <c r="AW914" s="136"/>
      <c r="AX914" s="136"/>
    </row>
    <row r="915" ht="13.2" spans="1:50">
      <c r="A915" s="136"/>
      <c r="B915" s="138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5"/>
      <c r="AC915" s="136"/>
      <c r="AD915" s="136"/>
      <c r="AE915" s="136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136"/>
      <c r="AQ915" s="136"/>
      <c r="AR915" s="136"/>
      <c r="AS915" s="136"/>
      <c r="AT915" s="136"/>
      <c r="AU915" s="136"/>
      <c r="AV915" s="136"/>
      <c r="AW915" s="136"/>
      <c r="AX915" s="136"/>
    </row>
    <row r="916" ht="13.2" spans="1:50">
      <c r="A916" s="136"/>
      <c r="B916" s="138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5"/>
      <c r="AC916" s="136"/>
      <c r="AD916" s="136"/>
      <c r="AE916" s="136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136"/>
      <c r="AS916" s="136"/>
      <c r="AT916" s="136"/>
      <c r="AU916" s="136"/>
      <c r="AV916" s="136"/>
      <c r="AW916" s="136"/>
      <c r="AX916" s="136"/>
    </row>
    <row r="917" ht="13.2" spans="1:50">
      <c r="A917" s="136"/>
      <c r="B917" s="138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5"/>
      <c r="AC917" s="136"/>
      <c r="AD917" s="136"/>
      <c r="AE917" s="136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  <c r="AP917" s="136"/>
      <c r="AQ917" s="136"/>
      <c r="AR917" s="136"/>
      <c r="AS917" s="136"/>
      <c r="AT917" s="136"/>
      <c r="AU917" s="136"/>
      <c r="AV917" s="136"/>
      <c r="AW917" s="136"/>
      <c r="AX917" s="136"/>
    </row>
    <row r="918" ht="13.2" spans="1:50">
      <c r="A918" s="136"/>
      <c r="B918" s="138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5"/>
      <c r="AC918" s="136"/>
      <c r="AD918" s="136"/>
      <c r="AE918" s="136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  <c r="AP918" s="136"/>
      <c r="AQ918" s="136"/>
      <c r="AR918" s="136"/>
      <c r="AS918" s="136"/>
      <c r="AT918" s="136"/>
      <c r="AU918" s="136"/>
      <c r="AV918" s="136"/>
      <c r="AW918" s="136"/>
      <c r="AX918" s="136"/>
    </row>
    <row r="919" ht="13.2" spans="1:50">
      <c r="A919" s="136"/>
      <c r="B919" s="138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5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  <c r="AP919" s="136"/>
      <c r="AQ919" s="136"/>
      <c r="AR919" s="136"/>
      <c r="AS919" s="136"/>
      <c r="AT919" s="136"/>
      <c r="AU919" s="136"/>
      <c r="AV919" s="136"/>
      <c r="AW919" s="136"/>
      <c r="AX919" s="136"/>
    </row>
    <row r="920" ht="13.2" spans="1:50">
      <c r="A920" s="136"/>
      <c r="B920" s="138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5"/>
      <c r="AC920" s="136"/>
      <c r="AD920" s="136"/>
      <c r="AE920" s="136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  <c r="AP920" s="136"/>
      <c r="AQ920" s="136"/>
      <c r="AR920" s="136"/>
      <c r="AS920" s="136"/>
      <c r="AT920" s="136"/>
      <c r="AU920" s="136"/>
      <c r="AV920" s="136"/>
      <c r="AW920" s="136"/>
      <c r="AX920" s="136"/>
    </row>
    <row r="921" ht="13.2" spans="1:50">
      <c r="A921" s="136"/>
      <c r="B921" s="138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5"/>
      <c r="AC921" s="136"/>
      <c r="AD921" s="136"/>
      <c r="AE921" s="136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  <c r="AP921" s="136"/>
      <c r="AQ921" s="136"/>
      <c r="AR921" s="136"/>
      <c r="AS921" s="136"/>
      <c r="AT921" s="136"/>
      <c r="AU921" s="136"/>
      <c r="AV921" s="136"/>
      <c r="AW921" s="136"/>
      <c r="AX921" s="136"/>
    </row>
    <row r="922" ht="13.2" spans="1:50">
      <c r="A922" s="136"/>
      <c r="B922" s="138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5"/>
      <c r="AC922" s="136"/>
      <c r="AD922" s="136"/>
      <c r="AE922" s="136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  <c r="AP922" s="136"/>
      <c r="AQ922" s="136"/>
      <c r="AR922" s="136"/>
      <c r="AS922" s="136"/>
      <c r="AT922" s="136"/>
      <c r="AU922" s="136"/>
      <c r="AV922" s="136"/>
      <c r="AW922" s="136"/>
      <c r="AX922" s="136"/>
    </row>
    <row r="923" ht="13.2" spans="1:50">
      <c r="A923" s="136"/>
      <c r="B923" s="138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5"/>
      <c r="AC923" s="136"/>
      <c r="AD923" s="136"/>
      <c r="AE923" s="136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  <c r="AP923" s="136"/>
      <c r="AQ923" s="136"/>
      <c r="AR923" s="136"/>
      <c r="AS923" s="136"/>
      <c r="AT923" s="136"/>
      <c r="AU923" s="136"/>
      <c r="AV923" s="136"/>
      <c r="AW923" s="136"/>
      <c r="AX923" s="136"/>
    </row>
    <row r="924" ht="13.2" spans="1:50">
      <c r="A924" s="136"/>
      <c r="B924" s="138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5"/>
      <c r="AC924" s="136"/>
      <c r="AD924" s="136"/>
      <c r="AE924" s="136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  <c r="AP924" s="136"/>
      <c r="AQ924" s="136"/>
      <c r="AR924" s="136"/>
      <c r="AS924" s="136"/>
      <c r="AT924" s="136"/>
      <c r="AU924" s="136"/>
      <c r="AV924" s="136"/>
      <c r="AW924" s="136"/>
      <c r="AX924" s="136"/>
    </row>
    <row r="925" ht="13.2" spans="1:50">
      <c r="A925" s="136"/>
      <c r="B925" s="138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5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  <c r="AP925" s="136"/>
      <c r="AQ925" s="136"/>
      <c r="AR925" s="136"/>
      <c r="AS925" s="136"/>
      <c r="AT925" s="136"/>
      <c r="AU925" s="136"/>
      <c r="AV925" s="136"/>
      <c r="AW925" s="136"/>
      <c r="AX925" s="136"/>
    </row>
    <row r="926" ht="13.2" spans="1:50">
      <c r="A926" s="136"/>
      <c r="B926" s="138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5"/>
      <c r="AC926" s="136"/>
      <c r="AD926" s="136"/>
      <c r="AE926" s="136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  <c r="AP926" s="136"/>
      <c r="AQ926" s="136"/>
      <c r="AR926" s="136"/>
      <c r="AS926" s="136"/>
      <c r="AT926" s="136"/>
      <c r="AU926" s="136"/>
      <c r="AV926" s="136"/>
      <c r="AW926" s="136"/>
      <c r="AX926" s="136"/>
    </row>
    <row r="927" ht="13.2" spans="1:50">
      <c r="A927" s="136"/>
      <c r="B927" s="138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5"/>
      <c r="AC927" s="136"/>
      <c r="AD927" s="136"/>
      <c r="AE927" s="136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  <c r="AP927" s="136"/>
      <c r="AQ927" s="136"/>
      <c r="AR927" s="136"/>
      <c r="AS927" s="136"/>
      <c r="AT927" s="136"/>
      <c r="AU927" s="136"/>
      <c r="AV927" s="136"/>
      <c r="AW927" s="136"/>
      <c r="AX927" s="136"/>
    </row>
    <row r="928" ht="13.2" spans="1:50">
      <c r="A928" s="136"/>
      <c r="B928" s="138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5"/>
      <c r="AC928" s="136"/>
      <c r="AD928" s="136"/>
      <c r="AE928" s="136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  <c r="AP928" s="136"/>
      <c r="AQ928" s="136"/>
      <c r="AR928" s="136"/>
      <c r="AS928" s="136"/>
      <c r="AT928" s="136"/>
      <c r="AU928" s="136"/>
      <c r="AV928" s="136"/>
      <c r="AW928" s="136"/>
      <c r="AX928" s="136"/>
    </row>
    <row r="929" ht="13.2" spans="1:50">
      <c r="A929" s="136"/>
      <c r="B929" s="138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5"/>
      <c r="AC929" s="136"/>
      <c r="AD929" s="136"/>
      <c r="AE929" s="136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  <c r="AP929" s="136"/>
      <c r="AQ929" s="136"/>
      <c r="AR929" s="136"/>
      <c r="AS929" s="136"/>
      <c r="AT929" s="136"/>
      <c r="AU929" s="136"/>
      <c r="AV929" s="136"/>
      <c r="AW929" s="136"/>
      <c r="AX929" s="136"/>
    </row>
    <row r="930" ht="13.2" spans="1:50">
      <c r="A930" s="136"/>
      <c r="B930" s="138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5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  <c r="AP930" s="136"/>
      <c r="AQ930" s="136"/>
      <c r="AR930" s="136"/>
      <c r="AS930" s="136"/>
      <c r="AT930" s="136"/>
      <c r="AU930" s="136"/>
      <c r="AV930" s="136"/>
      <c r="AW930" s="136"/>
      <c r="AX930" s="136"/>
    </row>
    <row r="931" ht="13.2" spans="1:50">
      <c r="A931" s="136"/>
      <c r="B931" s="138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5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  <c r="AP931" s="136"/>
      <c r="AQ931" s="136"/>
      <c r="AR931" s="136"/>
      <c r="AS931" s="136"/>
      <c r="AT931" s="136"/>
      <c r="AU931" s="136"/>
      <c r="AV931" s="136"/>
      <c r="AW931" s="136"/>
      <c r="AX931" s="136"/>
    </row>
    <row r="932" ht="13.2" spans="1:50">
      <c r="A932" s="136"/>
      <c r="B932" s="138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5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  <c r="AP932" s="136"/>
      <c r="AQ932" s="136"/>
      <c r="AR932" s="136"/>
      <c r="AS932" s="136"/>
      <c r="AT932" s="136"/>
      <c r="AU932" s="136"/>
      <c r="AV932" s="136"/>
      <c r="AW932" s="136"/>
      <c r="AX932" s="136"/>
    </row>
    <row r="933" ht="13.2" spans="1:50">
      <c r="A933" s="136"/>
      <c r="B933" s="138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5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136"/>
      <c r="AQ933" s="136"/>
      <c r="AR933" s="136"/>
      <c r="AS933" s="136"/>
      <c r="AT933" s="136"/>
      <c r="AU933" s="136"/>
      <c r="AV933" s="136"/>
      <c r="AW933" s="136"/>
      <c r="AX933" s="136"/>
    </row>
    <row r="934" ht="13.2" spans="1:50">
      <c r="A934" s="136"/>
      <c r="B934" s="138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5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  <c r="AP934" s="136"/>
      <c r="AQ934" s="136"/>
      <c r="AR934" s="136"/>
      <c r="AS934" s="136"/>
      <c r="AT934" s="136"/>
      <c r="AU934" s="136"/>
      <c r="AV934" s="136"/>
      <c r="AW934" s="136"/>
      <c r="AX934" s="136"/>
    </row>
    <row r="935" ht="13.2" spans="1:50">
      <c r="A935" s="136"/>
      <c r="B935" s="138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5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  <c r="AP935" s="136"/>
      <c r="AQ935" s="136"/>
      <c r="AR935" s="136"/>
      <c r="AS935" s="136"/>
      <c r="AT935" s="136"/>
      <c r="AU935" s="136"/>
      <c r="AV935" s="136"/>
      <c r="AW935" s="136"/>
      <c r="AX935" s="136"/>
    </row>
    <row r="936" ht="13.2" spans="1:50">
      <c r="A936" s="136"/>
      <c r="B936" s="138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5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136"/>
      <c r="AQ936" s="136"/>
      <c r="AR936" s="136"/>
      <c r="AS936" s="136"/>
      <c r="AT936" s="136"/>
      <c r="AU936" s="136"/>
      <c r="AV936" s="136"/>
      <c r="AW936" s="136"/>
      <c r="AX936" s="136"/>
    </row>
    <row r="937" ht="13.2" spans="1:50">
      <c r="A937" s="136"/>
      <c r="B937" s="138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5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  <c r="AP937" s="136"/>
      <c r="AQ937" s="136"/>
      <c r="AR937" s="136"/>
      <c r="AS937" s="136"/>
      <c r="AT937" s="136"/>
      <c r="AU937" s="136"/>
      <c r="AV937" s="136"/>
      <c r="AW937" s="136"/>
      <c r="AX937" s="136"/>
    </row>
    <row r="938" ht="13.2" spans="1:50">
      <c r="A938" s="136"/>
      <c r="B938" s="138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5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  <c r="AP938" s="136"/>
      <c r="AQ938" s="136"/>
      <c r="AR938" s="136"/>
      <c r="AS938" s="136"/>
      <c r="AT938" s="136"/>
      <c r="AU938" s="136"/>
      <c r="AV938" s="136"/>
      <c r="AW938" s="136"/>
      <c r="AX938" s="136"/>
    </row>
    <row r="939" ht="13.2" spans="1:50">
      <c r="A939" s="136"/>
      <c r="B939" s="138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5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  <c r="AP939" s="136"/>
      <c r="AQ939" s="136"/>
      <c r="AR939" s="136"/>
      <c r="AS939" s="136"/>
      <c r="AT939" s="136"/>
      <c r="AU939" s="136"/>
      <c r="AV939" s="136"/>
      <c r="AW939" s="136"/>
      <c r="AX939" s="136"/>
    </row>
    <row r="940" ht="13.2" spans="1:50">
      <c r="A940" s="136"/>
      <c r="B940" s="138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5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  <c r="AP940" s="136"/>
      <c r="AQ940" s="136"/>
      <c r="AR940" s="136"/>
      <c r="AS940" s="136"/>
      <c r="AT940" s="136"/>
      <c r="AU940" s="136"/>
      <c r="AV940" s="136"/>
      <c r="AW940" s="136"/>
      <c r="AX940" s="136"/>
    </row>
    <row r="941" ht="13.2" spans="1:50">
      <c r="A941" s="136"/>
      <c r="B941" s="138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5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  <c r="AP941" s="136"/>
      <c r="AQ941" s="136"/>
      <c r="AR941" s="136"/>
      <c r="AS941" s="136"/>
      <c r="AT941" s="136"/>
      <c r="AU941" s="136"/>
      <c r="AV941" s="136"/>
      <c r="AW941" s="136"/>
      <c r="AX941" s="136"/>
    </row>
    <row r="942" ht="13.2" spans="1:50">
      <c r="A942" s="136"/>
      <c r="B942" s="138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5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  <c r="AP942" s="136"/>
      <c r="AQ942" s="136"/>
      <c r="AR942" s="136"/>
      <c r="AS942" s="136"/>
      <c r="AT942" s="136"/>
      <c r="AU942" s="136"/>
      <c r="AV942" s="136"/>
      <c r="AW942" s="136"/>
      <c r="AX942" s="136"/>
    </row>
    <row r="943" ht="13.2" spans="1:50">
      <c r="A943" s="136"/>
      <c r="B943" s="138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5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136"/>
      <c r="AS943" s="136"/>
      <c r="AT943" s="136"/>
      <c r="AU943" s="136"/>
      <c r="AV943" s="136"/>
      <c r="AW943" s="136"/>
      <c r="AX943" s="136"/>
    </row>
    <row r="944" ht="13.2" spans="1:50">
      <c r="A944" s="136"/>
      <c r="B944" s="138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5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  <c r="AP944" s="136"/>
      <c r="AQ944" s="136"/>
      <c r="AR944" s="136"/>
      <c r="AS944" s="136"/>
      <c r="AT944" s="136"/>
      <c r="AU944" s="136"/>
      <c r="AV944" s="136"/>
      <c r="AW944" s="136"/>
      <c r="AX944" s="136"/>
    </row>
    <row r="945" ht="13.2" spans="1:50">
      <c r="A945" s="136"/>
      <c r="B945" s="138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5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  <c r="AP945" s="136"/>
      <c r="AQ945" s="136"/>
      <c r="AR945" s="136"/>
      <c r="AS945" s="136"/>
      <c r="AT945" s="136"/>
      <c r="AU945" s="136"/>
      <c r="AV945" s="136"/>
      <c r="AW945" s="136"/>
      <c r="AX945" s="136"/>
    </row>
    <row r="946" ht="13.2" spans="1:50">
      <c r="A946" s="136"/>
      <c r="B946" s="138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5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136"/>
      <c r="AQ946" s="136"/>
      <c r="AR946" s="136"/>
      <c r="AS946" s="136"/>
      <c r="AT946" s="136"/>
      <c r="AU946" s="136"/>
      <c r="AV946" s="136"/>
      <c r="AW946" s="136"/>
      <c r="AX946" s="136"/>
    </row>
    <row r="947" ht="13.2" spans="1:50">
      <c r="A947" s="136"/>
      <c r="B947" s="138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5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  <c r="AP947" s="136"/>
      <c r="AQ947" s="136"/>
      <c r="AR947" s="136"/>
      <c r="AS947" s="136"/>
      <c r="AT947" s="136"/>
      <c r="AU947" s="136"/>
      <c r="AV947" s="136"/>
      <c r="AW947" s="136"/>
      <c r="AX947" s="136"/>
    </row>
    <row r="948" ht="13.2" spans="1:50">
      <c r="A948" s="136"/>
      <c r="B948" s="138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5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136"/>
      <c r="AQ948" s="136"/>
      <c r="AR948" s="136"/>
      <c r="AS948" s="136"/>
      <c r="AT948" s="136"/>
      <c r="AU948" s="136"/>
      <c r="AV948" s="136"/>
      <c r="AW948" s="136"/>
      <c r="AX948" s="136"/>
    </row>
    <row r="949" ht="13.2" spans="1:50">
      <c r="A949" s="136"/>
      <c r="B949" s="138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5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  <c r="AP949" s="136"/>
      <c r="AQ949" s="136"/>
      <c r="AR949" s="136"/>
      <c r="AS949" s="136"/>
      <c r="AT949" s="136"/>
      <c r="AU949" s="136"/>
      <c r="AV949" s="136"/>
      <c r="AW949" s="136"/>
      <c r="AX949" s="136"/>
    </row>
    <row r="950" ht="13.2" spans="1:50">
      <c r="A950" s="136"/>
      <c r="B950" s="138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5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  <c r="AP950" s="136"/>
      <c r="AQ950" s="136"/>
      <c r="AR950" s="136"/>
      <c r="AS950" s="136"/>
      <c r="AT950" s="136"/>
      <c r="AU950" s="136"/>
      <c r="AV950" s="136"/>
      <c r="AW950" s="136"/>
      <c r="AX950" s="136"/>
    </row>
    <row r="951" ht="13.2" spans="1:50">
      <c r="A951" s="136"/>
      <c r="B951" s="138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5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  <c r="AP951" s="136"/>
      <c r="AQ951" s="136"/>
      <c r="AR951" s="136"/>
      <c r="AS951" s="136"/>
      <c r="AT951" s="136"/>
      <c r="AU951" s="136"/>
      <c r="AV951" s="136"/>
      <c r="AW951" s="136"/>
      <c r="AX951" s="136"/>
    </row>
    <row r="952" ht="13.2" spans="1:50">
      <c r="A952" s="136"/>
      <c r="B952" s="138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5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  <c r="AP952" s="136"/>
      <c r="AQ952" s="136"/>
      <c r="AR952" s="136"/>
      <c r="AS952" s="136"/>
      <c r="AT952" s="136"/>
      <c r="AU952" s="136"/>
      <c r="AV952" s="136"/>
      <c r="AW952" s="136"/>
      <c r="AX952" s="136"/>
    </row>
    <row r="953" ht="13.2" spans="1:50">
      <c r="A953" s="136"/>
      <c r="B953" s="138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5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136"/>
      <c r="AS953" s="136"/>
      <c r="AT953" s="136"/>
      <c r="AU953" s="136"/>
      <c r="AV953" s="136"/>
      <c r="AW953" s="136"/>
      <c r="AX953" s="136"/>
    </row>
    <row r="954" ht="13.2" spans="1:50">
      <c r="A954" s="136"/>
      <c r="B954" s="138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5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  <c r="AP954" s="136"/>
      <c r="AQ954" s="136"/>
      <c r="AR954" s="136"/>
      <c r="AS954" s="136"/>
      <c r="AT954" s="136"/>
      <c r="AU954" s="136"/>
      <c r="AV954" s="136"/>
      <c r="AW954" s="136"/>
      <c r="AX954" s="136"/>
    </row>
    <row r="955" ht="13.2" spans="1:50">
      <c r="A955" s="136"/>
      <c r="B955" s="138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5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  <c r="AP955" s="136"/>
      <c r="AQ955" s="136"/>
      <c r="AR955" s="136"/>
      <c r="AS955" s="136"/>
      <c r="AT955" s="136"/>
      <c r="AU955" s="136"/>
      <c r="AV955" s="136"/>
      <c r="AW955" s="136"/>
      <c r="AX955" s="136"/>
    </row>
    <row r="956" ht="13.2" spans="1:50">
      <c r="A956" s="136"/>
      <c r="B956" s="138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5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136"/>
      <c r="AQ956" s="136"/>
      <c r="AR956" s="136"/>
      <c r="AS956" s="136"/>
      <c r="AT956" s="136"/>
      <c r="AU956" s="136"/>
      <c r="AV956" s="136"/>
      <c r="AW956" s="136"/>
      <c r="AX956" s="136"/>
    </row>
    <row r="957" ht="13.2" spans="1:50">
      <c r="A957" s="136"/>
      <c r="B957" s="138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5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136"/>
      <c r="AQ957" s="136"/>
      <c r="AR957" s="136"/>
      <c r="AS957" s="136"/>
      <c r="AT957" s="136"/>
      <c r="AU957" s="136"/>
      <c r="AV957" s="136"/>
      <c r="AW957" s="136"/>
      <c r="AX957" s="136"/>
    </row>
    <row r="958" ht="13.2" spans="1:50">
      <c r="A958" s="136"/>
      <c r="B958" s="138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5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136"/>
      <c r="AQ958" s="136"/>
      <c r="AR958" s="136"/>
      <c r="AS958" s="136"/>
      <c r="AT958" s="136"/>
      <c r="AU958" s="136"/>
      <c r="AV958" s="136"/>
      <c r="AW958" s="136"/>
      <c r="AX958" s="136"/>
    </row>
    <row r="959" ht="13.2" spans="1:50">
      <c r="A959" s="136"/>
      <c r="B959" s="138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5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136"/>
      <c r="AS959" s="136"/>
      <c r="AT959" s="136"/>
      <c r="AU959" s="136"/>
      <c r="AV959" s="136"/>
      <c r="AW959" s="136"/>
      <c r="AX959" s="136"/>
    </row>
    <row r="960" ht="13.2" spans="1:50">
      <c r="A960" s="136"/>
      <c r="B960" s="138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5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136"/>
      <c r="AQ960" s="136"/>
      <c r="AR960" s="136"/>
      <c r="AS960" s="136"/>
      <c r="AT960" s="136"/>
      <c r="AU960" s="136"/>
      <c r="AV960" s="136"/>
      <c r="AW960" s="136"/>
      <c r="AX960" s="136"/>
    </row>
    <row r="961" ht="13.2" spans="1:50">
      <c r="A961" s="136"/>
      <c r="B961" s="138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5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  <c r="AU961" s="136"/>
      <c r="AV961" s="136"/>
      <c r="AW961" s="136"/>
      <c r="AX961" s="136"/>
    </row>
    <row r="962" ht="13.2" spans="1:50">
      <c r="A962" s="136"/>
      <c r="B962" s="138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5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  <c r="AT962" s="136"/>
      <c r="AU962" s="136"/>
      <c r="AV962" s="136"/>
      <c r="AW962" s="136"/>
      <c r="AX962" s="136"/>
    </row>
    <row r="963" ht="13.2" spans="1:50">
      <c r="A963" s="136"/>
      <c r="B963" s="138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5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136"/>
      <c r="AQ963" s="136"/>
      <c r="AR963" s="136"/>
      <c r="AS963" s="136"/>
      <c r="AT963" s="136"/>
      <c r="AU963" s="136"/>
      <c r="AV963" s="136"/>
      <c r="AW963" s="136"/>
      <c r="AX963" s="136"/>
    </row>
    <row r="964" ht="13.2" spans="1:50">
      <c r="A964" s="136"/>
      <c r="B964" s="138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5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  <c r="AT964" s="136"/>
      <c r="AU964" s="136"/>
      <c r="AV964" s="136"/>
      <c r="AW964" s="136"/>
      <c r="AX964" s="136"/>
    </row>
    <row r="965" ht="13.2" spans="1:50">
      <c r="A965" s="136"/>
      <c r="B965" s="138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5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136"/>
      <c r="AS965" s="136"/>
      <c r="AT965" s="136"/>
      <c r="AU965" s="136"/>
      <c r="AV965" s="136"/>
      <c r="AW965" s="136"/>
      <c r="AX965" s="136"/>
    </row>
    <row r="966" ht="13.2" spans="1:50">
      <c r="A966" s="136"/>
      <c r="B966" s="138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5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  <c r="AP966" s="136"/>
      <c r="AQ966" s="136"/>
      <c r="AR966" s="136"/>
      <c r="AS966" s="136"/>
      <c r="AT966" s="136"/>
      <c r="AU966" s="136"/>
      <c r="AV966" s="136"/>
      <c r="AW966" s="136"/>
      <c r="AX966" s="136"/>
    </row>
    <row r="967" ht="13.2" spans="1:50">
      <c r="A967" s="136"/>
      <c r="B967" s="138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5"/>
      <c r="AC967" s="136"/>
      <c r="AD967" s="136"/>
      <c r="AE967" s="136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  <c r="AP967" s="136"/>
      <c r="AQ967" s="136"/>
      <c r="AR967" s="136"/>
      <c r="AS967" s="136"/>
      <c r="AT967" s="136"/>
      <c r="AU967" s="136"/>
      <c r="AV967" s="136"/>
      <c r="AW967" s="136"/>
      <c r="AX967" s="136"/>
    </row>
    <row r="968" ht="13.2" spans="1:50">
      <c r="A968" s="136"/>
      <c r="B968" s="138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5"/>
      <c r="AC968" s="136"/>
      <c r="AD968" s="136"/>
      <c r="AE968" s="136"/>
      <c r="AF968" s="136"/>
      <c r="AG968" s="136"/>
      <c r="AH968" s="136"/>
      <c r="AI968" s="136"/>
      <c r="AJ968" s="136"/>
      <c r="AK968" s="136"/>
      <c r="AL968" s="136"/>
      <c r="AM968" s="136"/>
      <c r="AN968" s="136"/>
      <c r="AO968" s="136"/>
      <c r="AP968" s="136"/>
      <c r="AQ968" s="136"/>
      <c r="AR968" s="136"/>
      <c r="AS968" s="136"/>
      <c r="AT968" s="136"/>
      <c r="AU968" s="136"/>
      <c r="AV968" s="136"/>
      <c r="AW968" s="136"/>
      <c r="AX968" s="136"/>
    </row>
    <row r="969" ht="13.2" spans="1:50">
      <c r="A969" s="136"/>
      <c r="B969" s="138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5"/>
      <c r="AC969" s="136"/>
      <c r="AD969" s="136"/>
      <c r="AE969" s="136"/>
      <c r="AF969" s="136"/>
      <c r="AG969" s="136"/>
      <c r="AH969" s="136"/>
      <c r="AI969" s="136"/>
      <c r="AJ969" s="136"/>
      <c r="AK969" s="136"/>
      <c r="AL969" s="136"/>
      <c r="AM969" s="136"/>
      <c r="AN969" s="136"/>
      <c r="AO969" s="136"/>
      <c r="AP969" s="136"/>
      <c r="AQ969" s="136"/>
      <c r="AR969" s="136"/>
      <c r="AS969" s="136"/>
      <c r="AT969" s="136"/>
      <c r="AU969" s="136"/>
      <c r="AV969" s="136"/>
      <c r="AW969" s="136"/>
      <c r="AX969" s="136"/>
    </row>
    <row r="970" ht="13.2" spans="1:50">
      <c r="A970" s="136"/>
      <c r="B970" s="138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5"/>
      <c r="AC970" s="136"/>
      <c r="AD970" s="136"/>
      <c r="AE970" s="136"/>
      <c r="AF970" s="136"/>
      <c r="AG970" s="136"/>
      <c r="AH970" s="136"/>
      <c r="AI970" s="136"/>
      <c r="AJ970" s="136"/>
      <c r="AK970" s="136"/>
      <c r="AL970" s="136"/>
      <c r="AM970" s="136"/>
      <c r="AN970" s="136"/>
      <c r="AO970" s="136"/>
      <c r="AP970" s="136"/>
      <c r="AQ970" s="136"/>
      <c r="AR970" s="136"/>
      <c r="AS970" s="136"/>
      <c r="AT970" s="136"/>
      <c r="AU970" s="136"/>
      <c r="AV970" s="136"/>
      <c r="AW970" s="136"/>
      <c r="AX970" s="136"/>
    </row>
    <row r="971" ht="13.2" spans="1:50">
      <c r="A971" s="136"/>
      <c r="B971" s="138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5"/>
      <c r="AC971" s="136"/>
      <c r="AD971" s="136"/>
      <c r="AE971" s="136"/>
      <c r="AF971" s="136"/>
      <c r="AG971" s="136"/>
      <c r="AH971" s="136"/>
      <c r="AI971" s="136"/>
      <c r="AJ971" s="136"/>
      <c r="AK971" s="136"/>
      <c r="AL971" s="136"/>
      <c r="AM971" s="136"/>
      <c r="AN971" s="136"/>
      <c r="AO971" s="136"/>
      <c r="AP971" s="136"/>
      <c r="AQ971" s="136"/>
      <c r="AR971" s="136"/>
      <c r="AS971" s="136"/>
      <c r="AT971" s="136"/>
      <c r="AU971" s="136"/>
      <c r="AV971" s="136"/>
      <c r="AW971" s="136"/>
      <c r="AX971" s="136"/>
    </row>
    <row r="972" ht="13.2" spans="1:50">
      <c r="A972" s="136"/>
      <c r="B972" s="138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5"/>
      <c r="AC972" s="136"/>
      <c r="AD972" s="136"/>
      <c r="AE972" s="136"/>
      <c r="AF972" s="136"/>
      <c r="AG972" s="136"/>
      <c r="AH972" s="136"/>
      <c r="AI972" s="136"/>
      <c r="AJ972" s="136"/>
      <c r="AK972" s="136"/>
      <c r="AL972" s="136"/>
      <c r="AM972" s="136"/>
      <c r="AN972" s="136"/>
      <c r="AO972" s="136"/>
      <c r="AP972" s="136"/>
      <c r="AQ972" s="136"/>
      <c r="AR972" s="136"/>
      <c r="AS972" s="136"/>
      <c r="AT972" s="136"/>
      <c r="AU972" s="136"/>
      <c r="AV972" s="136"/>
      <c r="AW972" s="136"/>
      <c r="AX972" s="136"/>
    </row>
    <row r="973" ht="13.2" spans="1:50">
      <c r="A973" s="136"/>
      <c r="B973" s="138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5"/>
      <c r="AC973" s="136"/>
      <c r="AD973" s="136"/>
      <c r="AE973" s="136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  <c r="AP973" s="136"/>
      <c r="AQ973" s="136"/>
      <c r="AR973" s="136"/>
      <c r="AS973" s="136"/>
      <c r="AT973" s="136"/>
      <c r="AU973" s="136"/>
      <c r="AV973" s="136"/>
      <c r="AW973" s="136"/>
      <c r="AX973" s="136"/>
    </row>
    <row r="974" ht="13.2" spans="1:50">
      <c r="A974" s="136"/>
      <c r="B974" s="138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5"/>
      <c r="AC974" s="136"/>
      <c r="AD974" s="136"/>
      <c r="AE974" s="136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  <c r="AP974" s="136"/>
      <c r="AQ974" s="136"/>
      <c r="AR974" s="136"/>
      <c r="AS974" s="136"/>
      <c r="AT974" s="136"/>
      <c r="AU974" s="136"/>
      <c r="AV974" s="136"/>
      <c r="AW974" s="136"/>
      <c r="AX974" s="136"/>
    </row>
    <row r="975" ht="13.2" spans="1:50">
      <c r="A975" s="136"/>
      <c r="B975" s="138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5"/>
      <c r="AC975" s="136"/>
      <c r="AD975" s="136"/>
      <c r="AE975" s="136"/>
      <c r="AF975" s="136"/>
      <c r="AG975" s="136"/>
      <c r="AH975" s="136"/>
      <c r="AI975" s="136"/>
      <c r="AJ975" s="136"/>
      <c r="AK975" s="136"/>
      <c r="AL975" s="136"/>
      <c r="AM975" s="136"/>
      <c r="AN975" s="136"/>
      <c r="AO975" s="136"/>
      <c r="AP975" s="136"/>
      <c r="AQ975" s="136"/>
      <c r="AR975" s="136"/>
      <c r="AS975" s="136"/>
      <c r="AT975" s="136"/>
      <c r="AU975" s="136"/>
      <c r="AV975" s="136"/>
      <c r="AW975" s="136"/>
      <c r="AX975" s="136"/>
    </row>
    <row r="976" ht="13.2" spans="1:50">
      <c r="A976" s="136"/>
      <c r="B976" s="138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5"/>
      <c r="AC976" s="136"/>
      <c r="AD976" s="136"/>
      <c r="AE976" s="136"/>
      <c r="AF976" s="136"/>
      <c r="AG976" s="136"/>
      <c r="AH976" s="136"/>
      <c r="AI976" s="136"/>
      <c r="AJ976" s="136"/>
      <c r="AK976" s="136"/>
      <c r="AL976" s="136"/>
      <c r="AM976" s="136"/>
      <c r="AN976" s="136"/>
      <c r="AO976" s="136"/>
      <c r="AP976" s="136"/>
      <c r="AQ976" s="136"/>
      <c r="AR976" s="136"/>
      <c r="AS976" s="136"/>
      <c r="AT976" s="136"/>
      <c r="AU976" s="136"/>
      <c r="AV976" s="136"/>
      <c r="AW976" s="136"/>
      <c r="AX976" s="136"/>
    </row>
    <row r="977" ht="13.2" spans="1:50">
      <c r="A977" s="136"/>
      <c r="B977" s="138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5"/>
      <c r="AC977" s="136"/>
      <c r="AD977" s="136"/>
      <c r="AE977" s="136"/>
      <c r="AF977" s="136"/>
      <c r="AG977" s="136"/>
      <c r="AH977" s="136"/>
      <c r="AI977" s="136"/>
      <c r="AJ977" s="136"/>
      <c r="AK977" s="136"/>
      <c r="AL977" s="136"/>
      <c r="AM977" s="136"/>
      <c r="AN977" s="136"/>
      <c r="AO977" s="136"/>
      <c r="AP977" s="136"/>
      <c r="AQ977" s="136"/>
      <c r="AR977" s="136"/>
      <c r="AS977" s="136"/>
      <c r="AT977" s="136"/>
      <c r="AU977" s="136"/>
      <c r="AV977" s="136"/>
      <c r="AW977" s="136"/>
      <c r="AX977" s="136"/>
    </row>
    <row r="978" ht="13.2" spans="1:50">
      <c r="A978" s="136"/>
      <c r="B978" s="138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5"/>
      <c r="AC978" s="136"/>
      <c r="AD978" s="136"/>
      <c r="AE978" s="136"/>
      <c r="AF978" s="136"/>
      <c r="AG978" s="136"/>
      <c r="AH978" s="136"/>
      <c r="AI978" s="136"/>
      <c r="AJ978" s="136"/>
      <c r="AK978" s="136"/>
      <c r="AL978" s="136"/>
      <c r="AM978" s="136"/>
      <c r="AN978" s="136"/>
      <c r="AO978" s="136"/>
      <c r="AP978" s="136"/>
      <c r="AQ978" s="136"/>
      <c r="AR978" s="136"/>
      <c r="AS978" s="136"/>
      <c r="AT978" s="136"/>
      <c r="AU978" s="136"/>
      <c r="AV978" s="136"/>
      <c r="AW978" s="136"/>
      <c r="AX978" s="136"/>
    </row>
    <row r="979" ht="13.2" spans="1:50">
      <c r="A979" s="136"/>
      <c r="B979" s="138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5"/>
      <c r="AC979" s="136"/>
      <c r="AD979" s="136"/>
      <c r="AE979" s="136"/>
      <c r="AF979" s="136"/>
      <c r="AG979" s="136"/>
      <c r="AH979" s="136"/>
      <c r="AI979" s="136"/>
      <c r="AJ979" s="136"/>
      <c r="AK979" s="136"/>
      <c r="AL979" s="136"/>
      <c r="AM979" s="136"/>
      <c r="AN979" s="136"/>
      <c r="AO979" s="136"/>
      <c r="AP979" s="136"/>
      <c r="AQ979" s="136"/>
      <c r="AR979" s="136"/>
      <c r="AS979" s="136"/>
      <c r="AT979" s="136"/>
      <c r="AU979" s="136"/>
      <c r="AV979" s="136"/>
      <c r="AW979" s="136"/>
      <c r="AX979" s="136"/>
    </row>
    <row r="980" ht="13.2" spans="1:50">
      <c r="A980" s="136"/>
      <c r="B980" s="138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5"/>
      <c r="AC980" s="136"/>
      <c r="AD980" s="136"/>
      <c r="AE980" s="136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  <c r="AP980" s="136"/>
      <c r="AQ980" s="136"/>
      <c r="AR980" s="136"/>
      <c r="AS980" s="136"/>
      <c r="AT980" s="136"/>
      <c r="AU980" s="136"/>
      <c r="AV980" s="136"/>
      <c r="AW980" s="136"/>
      <c r="AX980" s="136"/>
    </row>
    <row r="981" ht="13.2" spans="1:50">
      <c r="A981" s="136"/>
      <c r="B981" s="138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5"/>
      <c r="AC981" s="136"/>
      <c r="AD981" s="136"/>
      <c r="AE981" s="136"/>
      <c r="AF981" s="136"/>
      <c r="AG981" s="136"/>
      <c r="AH981" s="136"/>
      <c r="AI981" s="136"/>
      <c r="AJ981" s="136"/>
      <c r="AK981" s="136"/>
      <c r="AL981" s="136"/>
      <c r="AM981" s="136"/>
      <c r="AN981" s="136"/>
      <c r="AO981" s="136"/>
      <c r="AP981" s="136"/>
      <c r="AQ981" s="136"/>
      <c r="AR981" s="136"/>
      <c r="AS981" s="136"/>
      <c r="AT981" s="136"/>
      <c r="AU981" s="136"/>
      <c r="AV981" s="136"/>
      <c r="AW981" s="136"/>
      <c r="AX981" s="136"/>
    </row>
    <row r="982" ht="13.2" spans="1:50">
      <c r="A982" s="136"/>
      <c r="B982" s="138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5"/>
      <c r="AC982" s="136"/>
      <c r="AD982" s="136"/>
      <c r="AE982" s="136"/>
      <c r="AF982" s="136"/>
      <c r="AG982" s="136"/>
      <c r="AH982" s="136"/>
      <c r="AI982" s="136"/>
      <c r="AJ982" s="136"/>
      <c r="AK982" s="136"/>
      <c r="AL982" s="136"/>
      <c r="AM982" s="136"/>
      <c r="AN982" s="136"/>
      <c r="AO982" s="136"/>
      <c r="AP982" s="136"/>
      <c r="AQ982" s="136"/>
      <c r="AR982" s="136"/>
      <c r="AS982" s="136"/>
      <c r="AT982" s="136"/>
      <c r="AU982" s="136"/>
      <c r="AV982" s="136"/>
      <c r="AW982" s="136"/>
      <c r="AX982" s="136"/>
    </row>
    <row r="983" ht="13.2" spans="1:50">
      <c r="A983" s="136"/>
      <c r="B983" s="138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5"/>
      <c r="AC983" s="136"/>
      <c r="AD983" s="136"/>
      <c r="AE983" s="136"/>
      <c r="AF983" s="136"/>
      <c r="AG983" s="136"/>
      <c r="AH983" s="136"/>
      <c r="AI983" s="136"/>
      <c r="AJ983" s="136"/>
      <c r="AK983" s="136"/>
      <c r="AL983" s="136"/>
      <c r="AM983" s="136"/>
      <c r="AN983" s="136"/>
      <c r="AO983" s="136"/>
      <c r="AP983" s="136"/>
      <c r="AQ983" s="136"/>
      <c r="AR983" s="136"/>
      <c r="AS983" s="136"/>
      <c r="AT983" s="136"/>
      <c r="AU983" s="136"/>
      <c r="AV983" s="136"/>
      <c r="AW983" s="136"/>
      <c r="AX983" s="136"/>
    </row>
  </sheetData>
  <mergeCells count="23">
    <mergeCell ref="A1:C1"/>
    <mergeCell ref="A2:C2"/>
    <mergeCell ref="A3:C3"/>
    <mergeCell ref="A4:C4"/>
    <mergeCell ref="J5:L5"/>
    <mergeCell ref="D6:H6"/>
    <mergeCell ref="J6:L6"/>
    <mergeCell ref="M6:O6"/>
    <mergeCell ref="P6:R6"/>
    <mergeCell ref="S6:U6"/>
    <mergeCell ref="V6:X6"/>
    <mergeCell ref="Y6:AA6"/>
    <mergeCell ref="B7:C7"/>
    <mergeCell ref="D7:H7"/>
    <mergeCell ref="B8:C8"/>
    <mergeCell ref="B9:C9"/>
    <mergeCell ref="B10:C10"/>
    <mergeCell ref="M151:Q151"/>
    <mergeCell ref="M152:Q152"/>
    <mergeCell ref="M153:Q153"/>
    <mergeCell ref="M154:Q154"/>
    <mergeCell ref="M155:Q155"/>
    <mergeCell ref="A6:A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66"/>
  <sheetViews>
    <sheetView topLeftCell="L130" workbookViewId="0">
      <selection activeCell="R141" sqref="R141"/>
    </sheetView>
  </sheetViews>
  <sheetFormatPr defaultColWidth="14" defaultRowHeight="15.75" customHeight="1"/>
  <cols>
    <col min="1" max="1" width="6.57407407407407" style="131" customWidth="1"/>
    <col min="2" max="2" width="42.1388888888889" style="131" customWidth="1"/>
    <col min="3" max="3" width="14.712962962963" style="131" customWidth="1"/>
    <col min="4" max="7" width="10.712962962963" style="131" customWidth="1"/>
    <col min="8" max="25" width="14.4259259259259" style="131"/>
    <col min="26" max="26" width="14.4259259259259" style="132"/>
    <col min="27" max="16384" width="14.4259259259259" style="131"/>
  </cols>
  <sheetData>
    <row r="1" ht="13.2" spans="1:48">
      <c r="A1" s="133" t="s">
        <v>329</v>
      </c>
      <c r="B1" s="134"/>
      <c r="C1" s="134"/>
      <c r="D1" s="135"/>
      <c r="E1" s="135"/>
      <c r="F1" s="135"/>
      <c r="G1" s="135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5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</row>
    <row r="2" ht="13.2" spans="1:48">
      <c r="A2" s="244" t="s">
        <v>330</v>
      </c>
      <c r="B2" s="134"/>
      <c r="C2" s="134"/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5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</row>
    <row r="3" ht="13.2" spans="1:48">
      <c r="A3" s="137" t="s">
        <v>331</v>
      </c>
      <c r="B3" s="137"/>
      <c r="C3" s="133"/>
      <c r="D3" s="135"/>
      <c r="E3" s="135"/>
      <c r="F3" s="135"/>
      <c r="G3" s="135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5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</row>
    <row r="4" ht="13.2" spans="1:48">
      <c r="A4" s="137" t="s">
        <v>332</v>
      </c>
      <c r="B4" s="137"/>
      <c r="C4" s="133"/>
      <c r="D4" s="135"/>
      <c r="E4" s="135"/>
      <c r="F4" s="135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5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</row>
    <row r="5" ht="13.2" spans="1:48">
      <c r="A5" s="136"/>
      <c r="B5" s="138"/>
      <c r="C5" s="136"/>
      <c r="D5" s="136"/>
      <c r="E5" s="136"/>
      <c r="F5" s="136"/>
      <c r="G5" s="136"/>
      <c r="H5" s="161" t="s">
        <v>4</v>
      </c>
      <c r="I5" s="245"/>
      <c r="J5" s="245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5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</row>
    <row r="6" ht="13.2" spans="1:48">
      <c r="A6" s="139" t="s">
        <v>5</v>
      </c>
      <c r="B6" s="140" t="s">
        <v>6</v>
      </c>
      <c r="C6" s="141" t="s">
        <v>7</v>
      </c>
      <c r="D6" s="140" t="s">
        <v>333</v>
      </c>
      <c r="E6" s="142"/>
      <c r="F6" s="142"/>
      <c r="G6" s="142"/>
      <c r="H6" s="162" t="s">
        <v>9</v>
      </c>
      <c r="I6" s="163"/>
      <c r="J6" s="164"/>
      <c r="K6" s="162" t="s">
        <v>10</v>
      </c>
      <c r="L6" s="163"/>
      <c r="M6" s="164"/>
      <c r="N6" s="162" t="s">
        <v>11</v>
      </c>
      <c r="O6" s="163"/>
      <c r="P6" s="164"/>
      <c r="Q6" s="162" t="s">
        <v>12</v>
      </c>
      <c r="R6" s="163"/>
      <c r="S6" s="164"/>
      <c r="T6" s="162" t="s">
        <v>13</v>
      </c>
      <c r="U6" s="163"/>
      <c r="V6" s="164"/>
      <c r="W6" s="162" t="s">
        <v>14</v>
      </c>
      <c r="X6" s="163"/>
      <c r="Y6" s="172"/>
      <c r="Z6" s="135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</row>
    <row r="7" ht="13.2" spans="1:48">
      <c r="A7" s="145"/>
      <c r="B7" s="140" t="s">
        <v>15</v>
      </c>
      <c r="C7" s="146"/>
      <c r="D7" s="140" t="s">
        <v>16</v>
      </c>
      <c r="E7" s="142"/>
      <c r="F7" s="142"/>
      <c r="G7" s="146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73"/>
      <c r="Y7" s="174"/>
      <c r="Z7" s="135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</row>
    <row r="8" ht="13.2" spans="1:48">
      <c r="A8" s="145"/>
      <c r="B8" s="147" t="s">
        <v>18</v>
      </c>
      <c r="C8" s="148"/>
      <c r="D8" s="149" t="s">
        <v>10</v>
      </c>
      <c r="E8" s="149" t="s">
        <v>9</v>
      </c>
      <c r="F8" s="149" t="s">
        <v>11</v>
      </c>
      <c r="G8" s="149" t="s">
        <v>12</v>
      </c>
      <c r="H8" s="166" t="s">
        <v>19</v>
      </c>
      <c r="I8" s="167" t="s">
        <v>20</v>
      </c>
      <c r="J8" s="167" t="s">
        <v>21</v>
      </c>
      <c r="K8" s="167" t="s">
        <v>19</v>
      </c>
      <c r="L8" s="167" t="s">
        <v>20</v>
      </c>
      <c r="M8" s="167" t="s">
        <v>21</v>
      </c>
      <c r="N8" s="167" t="s">
        <v>19</v>
      </c>
      <c r="O8" s="167" t="s">
        <v>20</v>
      </c>
      <c r="P8" s="167" t="s">
        <v>21</v>
      </c>
      <c r="Q8" s="167" t="s">
        <v>19</v>
      </c>
      <c r="R8" s="167" t="s">
        <v>20</v>
      </c>
      <c r="S8" s="167" t="s">
        <v>21</v>
      </c>
      <c r="T8" s="167" t="s">
        <v>19</v>
      </c>
      <c r="U8" s="167" t="s">
        <v>20</v>
      </c>
      <c r="V8" s="167" t="s">
        <v>21</v>
      </c>
      <c r="W8" s="167" t="s">
        <v>19</v>
      </c>
      <c r="X8" s="175" t="s">
        <v>20</v>
      </c>
      <c r="Y8" s="174" t="s">
        <v>21</v>
      </c>
      <c r="Z8" s="135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</row>
    <row r="9" ht="13.2" spans="1:48">
      <c r="A9" s="145"/>
      <c r="B9" s="147" t="s">
        <v>22</v>
      </c>
      <c r="C9" s="148"/>
      <c r="D9" s="150" t="s">
        <v>23</v>
      </c>
      <c r="E9" s="150" t="s">
        <v>24</v>
      </c>
      <c r="F9" s="150" t="s">
        <v>25</v>
      </c>
      <c r="G9" s="150" t="s">
        <v>26</v>
      </c>
      <c r="H9" s="168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76"/>
      <c r="Y9" s="174"/>
      <c r="Z9" s="135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</row>
    <row r="10" ht="13.2" spans="1:48">
      <c r="A10" s="151"/>
      <c r="B10" s="147" t="s">
        <v>27</v>
      </c>
      <c r="C10" s="148"/>
      <c r="D10" s="152">
        <v>20</v>
      </c>
      <c r="E10" s="152">
        <v>30</v>
      </c>
      <c r="F10" s="152">
        <v>30</v>
      </c>
      <c r="G10" s="152">
        <v>20</v>
      </c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76"/>
      <c r="Y10" s="174"/>
      <c r="Z10" s="135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</row>
    <row r="11" ht="13.2" spans="1:48">
      <c r="A11" s="154">
        <v>1</v>
      </c>
      <c r="B11" s="155" t="s">
        <v>334</v>
      </c>
      <c r="C11" s="156" t="s">
        <v>335</v>
      </c>
      <c r="D11" s="157">
        <v>20</v>
      </c>
      <c r="E11" s="157">
        <v>29</v>
      </c>
      <c r="F11" s="157">
        <v>29</v>
      </c>
      <c r="G11" s="157">
        <v>18</v>
      </c>
      <c r="H11" s="170">
        <f t="shared" ref="H11:H61" si="0">IF($D$8="CO1",SUM(D11),)+IF($E$8="CO1",SUM(E11),)+IF($G$8="CO1",SUM(G11),)</f>
        <v>29</v>
      </c>
      <c r="I11" s="171">
        <f t="shared" ref="I11:I61" si="1">IF($D$8="CO1",SUMIF($D11,"&gt;0",$D$10),)+IF($E$8="CO1",SUMIF($E11,"&gt;0",$E$10),)+IF($G$8="CO1",SUMIF($G11,"&gt;0",$G$10),)</f>
        <v>30</v>
      </c>
      <c r="J11" s="171">
        <f t="shared" ref="J11:J61" si="2">IF(H11=0," ",H11/I11*100)</f>
        <v>96.6666666666667</v>
      </c>
      <c r="K11" s="171">
        <f t="shared" ref="K11:K61" si="3">IF($D$8="CO2",SUM(D11),)+IF($E$8="CO2",SUM(E11),)+IF($G$8="CO2",SUM(G11),)</f>
        <v>20</v>
      </c>
      <c r="L11" s="171">
        <f t="shared" ref="L11:L61" si="4">IF($D$8="CO2",SUMIF($D11,"&gt;0",$D$10),)+IF($E$8="CO2",SUMIF($E11,"&gt;0",$E$10),)+IF($G$8="CO2",SUMIF($G11,"&gt;0",$G$10),)</f>
        <v>20</v>
      </c>
      <c r="M11" s="171">
        <f t="shared" ref="M11:M61" si="5">IF(K11=0," ",K11/L11*100)</f>
        <v>100</v>
      </c>
      <c r="N11" s="171">
        <f t="shared" ref="N11:N61" si="6">IF($D$8="CO3",SUM(D11),)+IF($E$8="CO3",SUM(E11),)+IF($G$8="CO3",SUM(G11),)</f>
        <v>0</v>
      </c>
      <c r="O11" s="171">
        <f t="shared" ref="O11:O61" si="7">IF($D$8="CO3",SUMIF($D11,"&gt;0",$D$10),)+IF($E$8="CO3",SUMIF($E11,"&gt;0",$E$10),)+IF($G$8="CO3",SUMIF($G11,"&gt;0",$G$10),)</f>
        <v>0</v>
      </c>
      <c r="P11" s="171" t="str">
        <f t="shared" ref="P11:P61" si="8">IF(N11=0," ",N11/O11*100)</f>
        <v> </v>
      </c>
      <c r="Q11" s="171">
        <f t="shared" ref="Q11:Q61" si="9">IF($D$8="CO4",SUM(D11),)+IF($E$8="CO4",SUM(E11),)+IF($G$8="CO4",SUM(G11),)</f>
        <v>18</v>
      </c>
      <c r="R11" s="171">
        <f t="shared" ref="R11:R61" si="10">IF($D$8="CO4",SUMIF($D11,"&gt;0",$D$10),)+IF($E$8="CO4",SUMIF($E11,"&gt;0",$E$10),)+IF($G$8="CO4",SUMIF($G11,"&gt;0",$G$10),)</f>
        <v>20</v>
      </c>
      <c r="S11" s="171">
        <f t="shared" ref="S11:S61" si="11">IF(Q11=0," ",Q11/R11*100)</f>
        <v>90</v>
      </c>
      <c r="T11" s="171">
        <f t="shared" ref="T11:T61" si="12">IF($D$8="CO5",SUM(D11),)+IF($E$8="CO5",SUM(E11),)+IF($G$8="CO5",SUM(G11),)</f>
        <v>0</v>
      </c>
      <c r="U11" s="171">
        <f t="shared" ref="U11:U61" si="13">IF($D$8="CO5",SUMIF($D11,"&gt;0",$D$10),)+IF($E$8="CO5",SUMIF($E11,"&gt;0",$E$10),)+IF($G$8="CO5",SUMIF($G11,"&gt;0",$G$10),)</f>
        <v>0</v>
      </c>
      <c r="V11" s="171" t="str">
        <f t="shared" ref="V11:V61" si="14">IF(T11=0," ",T11/U11*100)</f>
        <v> </v>
      </c>
      <c r="W11" s="171">
        <f t="shared" ref="W11:W61" si="15">IF($D$8="CO6",SUM(D11),)+IF($E$8="CO6",SUM(E11),)+IF($G$8="CO6",SUM(G11),)</f>
        <v>0</v>
      </c>
      <c r="X11" s="177">
        <f t="shared" ref="X11:X61" si="16">IF($D$8="CO6",SUMIF($D11,"&gt;0",$D$10),)+IF($E$8="CO6",SUMIF($E11,"&gt;0",$E$10),)+IF($G$8="CO6",SUMIF($G11,"&gt;0",$G$10),)</f>
        <v>0</v>
      </c>
      <c r="Y11" s="178" t="str">
        <f t="shared" ref="Y11:Y61" si="17">IF(W11=0," ",W11/X11*100)</f>
        <v> </v>
      </c>
      <c r="Z11" s="135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</row>
    <row r="12" ht="13.2" spans="1:48">
      <c r="A12" s="158">
        <v>2</v>
      </c>
      <c r="B12" s="155" t="s">
        <v>336</v>
      </c>
      <c r="C12" s="156" t="s">
        <v>337</v>
      </c>
      <c r="D12" s="157">
        <v>19</v>
      </c>
      <c r="E12" s="157">
        <v>29</v>
      </c>
      <c r="F12" s="157">
        <v>28</v>
      </c>
      <c r="G12" s="157">
        <v>18</v>
      </c>
      <c r="H12" s="170">
        <f t="shared" si="0"/>
        <v>29</v>
      </c>
      <c r="I12" s="171">
        <f t="shared" si="1"/>
        <v>30</v>
      </c>
      <c r="J12" s="171">
        <f t="shared" si="2"/>
        <v>96.6666666666667</v>
      </c>
      <c r="K12" s="171">
        <f t="shared" si="3"/>
        <v>19</v>
      </c>
      <c r="L12" s="171">
        <f t="shared" si="4"/>
        <v>20</v>
      </c>
      <c r="M12" s="171">
        <f t="shared" si="5"/>
        <v>95</v>
      </c>
      <c r="N12" s="171">
        <f t="shared" si="6"/>
        <v>0</v>
      </c>
      <c r="O12" s="171">
        <f t="shared" si="7"/>
        <v>0</v>
      </c>
      <c r="P12" s="171" t="str">
        <f t="shared" si="8"/>
        <v> </v>
      </c>
      <c r="Q12" s="171">
        <f t="shared" si="9"/>
        <v>18</v>
      </c>
      <c r="R12" s="171">
        <f t="shared" si="10"/>
        <v>20</v>
      </c>
      <c r="S12" s="171">
        <f t="shared" si="11"/>
        <v>90</v>
      </c>
      <c r="T12" s="171">
        <f t="shared" si="12"/>
        <v>0</v>
      </c>
      <c r="U12" s="171">
        <f t="shared" si="13"/>
        <v>0</v>
      </c>
      <c r="V12" s="171" t="str">
        <f t="shared" si="14"/>
        <v> </v>
      </c>
      <c r="W12" s="171">
        <f t="shared" si="15"/>
        <v>0</v>
      </c>
      <c r="X12" s="177">
        <f t="shared" si="16"/>
        <v>0</v>
      </c>
      <c r="Y12" s="178" t="str">
        <f t="shared" si="17"/>
        <v> </v>
      </c>
      <c r="Z12" s="135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</row>
    <row r="13" ht="13.2" spans="1:48">
      <c r="A13" s="154">
        <v>3</v>
      </c>
      <c r="B13" s="155" t="s">
        <v>338</v>
      </c>
      <c r="C13" s="156" t="s">
        <v>339</v>
      </c>
      <c r="D13" s="157">
        <v>19</v>
      </c>
      <c r="E13" s="157">
        <v>29</v>
      </c>
      <c r="F13" s="157">
        <v>30</v>
      </c>
      <c r="G13" s="157">
        <v>20</v>
      </c>
      <c r="H13" s="170">
        <f t="shared" si="0"/>
        <v>29</v>
      </c>
      <c r="I13" s="171">
        <f t="shared" si="1"/>
        <v>30</v>
      </c>
      <c r="J13" s="171">
        <f t="shared" si="2"/>
        <v>96.6666666666667</v>
      </c>
      <c r="K13" s="171">
        <f t="shared" si="3"/>
        <v>19</v>
      </c>
      <c r="L13" s="171">
        <f t="shared" si="4"/>
        <v>20</v>
      </c>
      <c r="M13" s="171">
        <f t="shared" si="5"/>
        <v>95</v>
      </c>
      <c r="N13" s="171">
        <f t="shared" si="6"/>
        <v>0</v>
      </c>
      <c r="O13" s="171">
        <f t="shared" si="7"/>
        <v>0</v>
      </c>
      <c r="P13" s="171" t="str">
        <f t="shared" si="8"/>
        <v> </v>
      </c>
      <c r="Q13" s="171">
        <f t="shared" si="9"/>
        <v>20</v>
      </c>
      <c r="R13" s="171">
        <f t="shared" si="10"/>
        <v>20</v>
      </c>
      <c r="S13" s="171">
        <f t="shared" si="11"/>
        <v>100</v>
      </c>
      <c r="T13" s="171">
        <f t="shared" si="12"/>
        <v>0</v>
      </c>
      <c r="U13" s="171">
        <f t="shared" si="13"/>
        <v>0</v>
      </c>
      <c r="V13" s="171" t="str">
        <f t="shared" si="14"/>
        <v> </v>
      </c>
      <c r="W13" s="171">
        <f t="shared" si="15"/>
        <v>0</v>
      </c>
      <c r="X13" s="177">
        <f t="shared" si="16"/>
        <v>0</v>
      </c>
      <c r="Y13" s="178" t="str">
        <f t="shared" si="17"/>
        <v> </v>
      </c>
      <c r="Z13" s="135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</row>
    <row r="14" ht="13.2" spans="1:48">
      <c r="A14" s="158">
        <v>4</v>
      </c>
      <c r="B14" s="155" t="s">
        <v>340</v>
      </c>
      <c r="C14" s="156" t="s">
        <v>341</v>
      </c>
      <c r="D14" s="157">
        <v>19</v>
      </c>
      <c r="E14" s="157">
        <v>28</v>
      </c>
      <c r="F14" s="157">
        <v>29</v>
      </c>
      <c r="G14" s="157">
        <v>19</v>
      </c>
      <c r="H14" s="170">
        <f t="shared" si="0"/>
        <v>28</v>
      </c>
      <c r="I14" s="171">
        <f t="shared" si="1"/>
        <v>30</v>
      </c>
      <c r="J14" s="171">
        <f t="shared" si="2"/>
        <v>93.3333333333333</v>
      </c>
      <c r="K14" s="171">
        <f t="shared" si="3"/>
        <v>19</v>
      </c>
      <c r="L14" s="171">
        <f t="shared" si="4"/>
        <v>20</v>
      </c>
      <c r="M14" s="171">
        <f t="shared" si="5"/>
        <v>95</v>
      </c>
      <c r="N14" s="171">
        <f t="shared" si="6"/>
        <v>0</v>
      </c>
      <c r="O14" s="171">
        <f t="shared" si="7"/>
        <v>0</v>
      </c>
      <c r="P14" s="171" t="str">
        <f t="shared" si="8"/>
        <v> </v>
      </c>
      <c r="Q14" s="171">
        <f t="shared" si="9"/>
        <v>19</v>
      </c>
      <c r="R14" s="171">
        <f t="shared" si="10"/>
        <v>20</v>
      </c>
      <c r="S14" s="171">
        <f t="shared" si="11"/>
        <v>95</v>
      </c>
      <c r="T14" s="171">
        <f t="shared" si="12"/>
        <v>0</v>
      </c>
      <c r="U14" s="171">
        <f t="shared" si="13"/>
        <v>0</v>
      </c>
      <c r="V14" s="171" t="str">
        <f t="shared" si="14"/>
        <v> </v>
      </c>
      <c r="W14" s="171">
        <f t="shared" si="15"/>
        <v>0</v>
      </c>
      <c r="X14" s="177">
        <f t="shared" si="16"/>
        <v>0</v>
      </c>
      <c r="Y14" s="178" t="str">
        <f t="shared" si="17"/>
        <v> </v>
      </c>
      <c r="Z14" s="135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</row>
    <row r="15" ht="13.2" spans="1:48">
      <c r="A15" s="154">
        <v>5</v>
      </c>
      <c r="B15" s="155" t="s">
        <v>342</v>
      </c>
      <c r="C15" s="156" t="s">
        <v>343</v>
      </c>
      <c r="D15" s="157">
        <v>19</v>
      </c>
      <c r="E15" s="157">
        <v>29</v>
      </c>
      <c r="F15" s="157">
        <v>29</v>
      </c>
      <c r="G15" s="157">
        <v>20</v>
      </c>
      <c r="H15" s="170">
        <f t="shared" si="0"/>
        <v>29</v>
      </c>
      <c r="I15" s="171">
        <f t="shared" si="1"/>
        <v>30</v>
      </c>
      <c r="J15" s="171">
        <f t="shared" si="2"/>
        <v>96.6666666666667</v>
      </c>
      <c r="K15" s="171">
        <f t="shared" si="3"/>
        <v>19</v>
      </c>
      <c r="L15" s="171">
        <f t="shared" si="4"/>
        <v>20</v>
      </c>
      <c r="M15" s="171">
        <f t="shared" si="5"/>
        <v>95</v>
      </c>
      <c r="N15" s="171">
        <f t="shared" si="6"/>
        <v>0</v>
      </c>
      <c r="O15" s="171">
        <f t="shared" si="7"/>
        <v>0</v>
      </c>
      <c r="P15" s="171" t="str">
        <f t="shared" si="8"/>
        <v> </v>
      </c>
      <c r="Q15" s="171">
        <f t="shared" si="9"/>
        <v>20</v>
      </c>
      <c r="R15" s="171">
        <f t="shared" si="10"/>
        <v>20</v>
      </c>
      <c r="S15" s="171">
        <f t="shared" si="11"/>
        <v>100</v>
      </c>
      <c r="T15" s="171">
        <f t="shared" si="12"/>
        <v>0</v>
      </c>
      <c r="U15" s="171">
        <f t="shared" si="13"/>
        <v>0</v>
      </c>
      <c r="V15" s="171" t="str">
        <f t="shared" si="14"/>
        <v> </v>
      </c>
      <c r="W15" s="171">
        <f t="shared" si="15"/>
        <v>0</v>
      </c>
      <c r="X15" s="177">
        <f t="shared" si="16"/>
        <v>0</v>
      </c>
      <c r="Y15" s="178" t="str">
        <f t="shared" si="17"/>
        <v> </v>
      </c>
      <c r="Z15" s="135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</row>
    <row r="16" ht="13.2" spans="1:48">
      <c r="A16" s="158">
        <v>6</v>
      </c>
      <c r="B16" s="155" t="s">
        <v>344</v>
      </c>
      <c r="C16" s="156" t="s">
        <v>345</v>
      </c>
      <c r="D16" s="157">
        <v>15</v>
      </c>
      <c r="E16" s="157">
        <v>25</v>
      </c>
      <c r="F16" s="157">
        <v>30</v>
      </c>
      <c r="G16" s="157">
        <v>20</v>
      </c>
      <c r="H16" s="170">
        <f t="shared" si="0"/>
        <v>25</v>
      </c>
      <c r="I16" s="171">
        <f t="shared" si="1"/>
        <v>30</v>
      </c>
      <c r="J16" s="171">
        <f t="shared" si="2"/>
        <v>83.3333333333333</v>
      </c>
      <c r="K16" s="171">
        <f t="shared" si="3"/>
        <v>15</v>
      </c>
      <c r="L16" s="171">
        <f t="shared" si="4"/>
        <v>20</v>
      </c>
      <c r="M16" s="171">
        <f t="shared" si="5"/>
        <v>75</v>
      </c>
      <c r="N16" s="171">
        <f t="shared" si="6"/>
        <v>0</v>
      </c>
      <c r="O16" s="171">
        <f t="shared" si="7"/>
        <v>0</v>
      </c>
      <c r="P16" s="171" t="str">
        <f t="shared" si="8"/>
        <v> </v>
      </c>
      <c r="Q16" s="171">
        <f t="shared" si="9"/>
        <v>20</v>
      </c>
      <c r="R16" s="171">
        <f t="shared" si="10"/>
        <v>20</v>
      </c>
      <c r="S16" s="171">
        <f t="shared" si="11"/>
        <v>100</v>
      </c>
      <c r="T16" s="171">
        <f t="shared" si="12"/>
        <v>0</v>
      </c>
      <c r="U16" s="171">
        <f t="shared" si="13"/>
        <v>0</v>
      </c>
      <c r="V16" s="171" t="str">
        <f t="shared" si="14"/>
        <v> </v>
      </c>
      <c r="W16" s="171">
        <f t="shared" si="15"/>
        <v>0</v>
      </c>
      <c r="X16" s="177">
        <f t="shared" si="16"/>
        <v>0</v>
      </c>
      <c r="Y16" s="178" t="str">
        <f t="shared" si="17"/>
        <v> </v>
      </c>
      <c r="Z16" s="135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</row>
    <row r="17" ht="13.2" spans="1:48">
      <c r="A17" s="154">
        <v>7</v>
      </c>
      <c r="B17" s="155" t="s">
        <v>346</v>
      </c>
      <c r="C17" s="156" t="s">
        <v>347</v>
      </c>
      <c r="D17" s="157">
        <v>19</v>
      </c>
      <c r="E17" s="157">
        <v>29</v>
      </c>
      <c r="F17" s="157">
        <v>30</v>
      </c>
      <c r="G17" s="157">
        <v>20</v>
      </c>
      <c r="H17" s="170">
        <f t="shared" si="0"/>
        <v>29</v>
      </c>
      <c r="I17" s="171">
        <f t="shared" si="1"/>
        <v>30</v>
      </c>
      <c r="J17" s="171">
        <f t="shared" si="2"/>
        <v>96.6666666666667</v>
      </c>
      <c r="K17" s="171">
        <f t="shared" si="3"/>
        <v>19</v>
      </c>
      <c r="L17" s="171">
        <f t="shared" si="4"/>
        <v>20</v>
      </c>
      <c r="M17" s="171">
        <f t="shared" si="5"/>
        <v>95</v>
      </c>
      <c r="N17" s="171">
        <f t="shared" si="6"/>
        <v>0</v>
      </c>
      <c r="O17" s="171">
        <f t="shared" si="7"/>
        <v>0</v>
      </c>
      <c r="P17" s="171" t="str">
        <f t="shared" si="8"/>
        <v> </v>
      </c>
      <c r="Q17" s="171">
        <f t="shared" si="9"/>
        <v>20</v>
      </c>
      <c r="R17" s="171">
        <f t="shared" si="10"/>
        <v>20</v>
      </c>
      <c r="S17" s="171">
        <f t="shared" si="11"/>
        <v>100</v>
      </c>
      <c r="T17" s="171">
        <f t="shared" si="12"/>
        <v>0</v>
      </c>
      <c r="U17" s="171">
        <f t="shared" si="13"/>
        <v>0</v>
      </c>
      <c r="V17" s="171" t="str">
        <f t="shared" si="14"/>
        <v> </v>
      </c>
      <c r="W17" s="171">
        <f t="shared" si="15"/>
        <v>0</v>
      </c>
      <c r="X17" s="177">
        <f t="shared" si="16"/>
        <v>0</v>
      </c>
      <c r="Y17" s="178" t="str">
        <f t="shared" si="17"/>
        <v> </v>
      </c>
      <c r="Z17" s="135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</row>
    <row r="18" ht="13.2" spans="1:48">
      <c r="A18" s="158">
        <v>8</v>
      </c>
      <c r="B18" s="159" t="s">
        <v>348</v>
      </c>
      <c r="C18" s="160" t="s">
        <v>349</v>
      </c>
      <c r="D18" s="157">
        <v>19</v>
      </c>
      <c r="E18" s="157">
        <v>29</v>
      </c>
      <c r="F18" s="157">
        <v>28</v>
      </c>
      <c r="G18" s="157">
        <v>18</v>
      </c>
      <c r="H18" s="170">
        <f t="shared" si="0"/>
        <v>29</v>
      </c>
      <c r="I18" s="171">
        <f t="shared" si="1"/>
        <v>30</v>
      </c>
      <c r="J18" s="171">
        <f t="shared" si="2"/>
        <v>96.6666666666667</v>
      </c>
      <c r="K18" s="171">
        <f t="shared" si="3"/>
        <v>19</v>
      </c>
      <c r="L18" s="171">
        <f t="shared" si="4"/>
        <v>20</v>
      </c>
      <c r="M18" s="171">
        <f t="shared" si="5"/>
        <v>95</v>
      </c>
      <c r="N18" s="171">
        <f t="shared" si="6"/>
        <v>0</v>
      </c>
      <c r="O18" s="171">
        <f t="shared" si="7"/>
        <v>0</v>
      </c>
      <c r="P18" s="171" t="str">
        <f t="shared" si="8"/>
        <v> </v>
      </c>
      <c r="Q18" s="171">
        <f t="shared" si="9"/>
        <v>18</v>
      </c>
      <c r="R18" s="171">
        <f t="shared" si="10"/>
        <v>20</v>
      </c>
      <c r="S18" s="171">
        <f t="shared" si="11"/>
        <v>90</v>
      </c>
      <c r="T18" s="171">
        <f t="shared" si="12"/>
        <v>0</v>
      </c>
      <c r="U18" s="171">
        <f t="shared" si="13"/>
        <v>0</v>
      </c>
      <c r="V18" s="171" t="str">
        <f t="shared" si="14"/>
        <v> </v>
      </c>
      <c r="W18" s="171">
        <f t="shared" si="15"/>
        <v>0</v>
      </c>
      <c r="X18" s="177">
        <f t="shared" si="16"/>
        <v>0</v>
      </c>
      <c r="Y18" s="178" t="str">
        <f t="shared" si="17"/>
        <v> </v>
      </c>
      <c r="Z18" s="179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</row>
    <row r="19" ht="13.2" spans="1:48">
      <c r="A19" s="154">
        <v>9</v>
      </c>
      <c r="B19" s="155" t="s">
        <v>350</v>
      </c>
      <c r="C19" s="156" t="s">
        <v>351</v>
      </c>
      <c r="D19" s="157">
        <v>15</v>
      </c>
      <c r="E19" s="157">
        <v>28</v>
      </c>
      <c r="F19" s="157">
        <v>28</v>
      </c>
      <c r="G19" s="157">
        <v>15</v>
      </c>
      <c r="H19" s="170">
        <f t="shared" si="0"/>
        <v>28</v>
      </c>
      <c r="I19" s="171">
        <f t="shared" si="1"/>
        <v>30</v>
      </c>
      <c r="J19" s="171">
        <f t="shared" si="2"/>
        <v>93.3333333333333</v>
      </c>
      <c r="K19" s="171">
        <f t="shared" si="3"/>
        <v>15</v>
      </c>
      <c r="L19" s="171">
        <f t="shared" si="4"/>
        <v>20</v>
      </c>
      <c r="M19" s="171">
        <f t="shared" si="5"/>
        <v>75</v>
      </c>
      <c r="N19" s="171">
        <f t="shared" si="6"/>
        <v>0</v>
      </c>
      <c r="O19" s="171">
        <f t="shared" si="7"/>
        <v>0</v>
      </c>
      <c r="P19" s="171" t="str">
        <f t="shared" si="8"/>
        <v> </v>
      </c>
      <c r="Q19" s="171">
        <f t="shared" si="9"/>
        <v>15</v>
      </c>
      <c r="R19" s="171">
        <f t="shared" si="10"/>
        <v>20</v>
      </c>
      <c r="S19" s="171">
        <f t="shared" si="11"/>
        <v>75</v>
      </c>
      <c r="T19" s="171">
        <f t="shared" si="12"/>
        <v>0</v>
      </c>
      <c r="U19" s="171">
        <f t="shared" si="13"/>
        <v>0</v>
      </c>
      <c r="V19" s="171" t="str">
        <f t="shared" si="14"/>
        <v> </v>
      </c>
      <c r="W19" s="171">
        <f t="shared" si="15"/>
        <v>0</v>
      </c>
      <c r="X19" s="177">
        <f t="shared" si="16"/>
        <v>0</v>
      </c>
      <c r="Y19" s="178" t="str">
        <f t="shared" si="17"/>
        <v> </v>
      </c>
      <c r="Z19" s="179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</row>
    <row r="20" ht="13.2" spans="1:48">
      <c r="A20" s="158">
        <v>10</v>
      </c>
      <c r="B20" s="155" t="s">
        <v>352</v>
      </c>
      <c r="C20" s="156" t="s">
        <v>353</v>
      </c>
      <c r="D20" s="157">
        <v>18</v>
      </c>
      <c r="E20" s="157">
        <v>27</v>
      </c>
      <c r="F20" s="157">
        <v>28</v>
      </c>
      <c r="G20" s="157">
        <v>19</v>
      </c>
      <c r="H20" s="170">
        <f t="shared" si="0"/>
        <v>27</v>
      </c>
      <c r="I20" s="171">
        <f t="shared" si="1"/>
        <v>30</v>
      </c>
      <c r="J20" s="171">
        <f t="shared" si="2"/>
        <v>90</v>
      </c>
      <c r="K20" s="171">
        <f t="shared" si="3"/>
        <v>18</v>
      </c>
      <c r="L20" s="171">
        <f t="shared" si="4"/>
        <v>20</v>
      </c>
      <c r="M20" s="171">
        <f t="shared" si="5"/>
        <v>90</v>
      </c>
      <c r="N20" s="171">
        <f t="shared" si="6"/>
        <v>0</v>
      </c>
      <c r="O20" s="171">
        <f t="shared" si="7"/>
        <v>0</v>
      </c>
      <c r="P20" s="171" t="str">
        <f t="shared" si="8"/>
        <v> </v>
      </c>
      <c r="Q20" s="171">
        <f t="shared" si="9"/>
        <v>19</v>
      </c>
      <c r="R20" s="171">
        <f t="shared" si="10"/>
        <v>20</v>
      </c>
      <c r="S20" s="171">
        <f t="shared" si="11"/>
        <v>95</v>
      </c>
      <c r="T20" s="171">
        <f t="shared" si="12"/>
        <v>0</v>
      </c>
      <c r="U20" s="171">
        <f t="shared" si="13"/>
        <v>0</v>
      </c>
      <c r="V20" s="171" t="str">
        <f t="shared" si="14"/>
        <v> </v>
      </c>
      <c r="W20" s="171">
        <f t="shared" si="15"/>
        <v>0</v>
      </c>
      <c r="X20" s="177">
        <f t="shared" si="16"/>
        <v>0</v>
      </c>
      <c r="Y20" s="178" t="str">
        <f t="shared" si="17"/>
        <v> </v>
      </c>
      <c r="Z20" s="135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</row>
    <row r="21" ht="13.2" spans="1:48">
      <c r="A21" s="154">
        <v>11</v>
      </c>
      <c r="B21" s="155" t="s">
        <v>354</v>
      </c>
      <c r="C21" s="156" t="s">
        <v>355</v>
      </c>
      <c r="D21" s="157">
        <v>19</v>
      </c>
      <c r="E21" s="157">
        <v>29</v>
      </c>
      <c r="F21" s="157">
        <v>29</v>
      </c>
      <c r="G21" s="157">
        <v>20</v>
      </c>
      <c r="H21" s="170">
        <f t="shared" si="0"/>
        <v>29</v>
      </c>
      <c r="I21" s="171">
        <f t="shared" si="1"/>
        <v>30</v>
      </c>
      <c r="J21" s="171">
        <f t="shared" si="2"/>
        <v>96.6666666666667</v>
      </c>
      <c r="K21" s="171">
        <f t="shared" si="3"/>
        <v>19</v>
      </c>
      <c r="L21" s="171">
        <f t="shared" si="4"/>
        <v>20</v>
      </c>
      <c r="M21" s="171">
        <f t="shared" si="5"/>
        <v>95</v>
      </c>
      <c r="N21" s="171">
        <f t="shared" si="6"/>
        <v>0</v>
      </c>
      <c r="O21" s="171">
        <f t="shared" si="7"/>
        <v>0</v>
      </c>
      <c r="P21" s="171" t="str">
        <f t="shared" si="8"/>
        <v> </v>
      </c>
      <c r="Q21" s="171">
        <f t="shared" si="9"/>
        <v>20</v>
      </c>
      <c r="R21" s="171">
        <f t="shared" si="10"/>
        <v>20</v>
      </c>
      <c r="S21" s="171">
        <f t="shared" si="11"/>
        <v>100</v>
      </c>
      <c r="T21" s="171">
        <f t="shared" si="12"/>
        <v>0</v>
      </c>
      <c r="U21" s="171">
        <f t="shared" si="13"/>
        <v>0</v>
      </c>
      <c r="V21" s="171" t="str">
        <f t="shared" si="14"/>
        <v> </v>
      </c>
      <c r="W21" s="171">
        <f t="shared" si="15"/>
        <v>0</v>
      </c>
      <c r="X21" s="177">
        <f t="shared" si="16"/>
        <v>0</v>
      </c>
      <c r="Y21" s="178" t="str">
        <f t="shared" si="17"/>
        <v> </v>
      </c>
      <c r="Z21" s="135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</row>
    <row r="22" ht="13.2" spans="1:48">
      <c r="A22" s="158">
        <v>12</v>
      </c>
      <c r="B22" s="155" t="s">
        <v>356</v>
      </c>
      <c r="C22" s="156" t="s">
        <v>357</v>
      </c>
      <c r="D22" s="157">
        <v>19</v>
      </c>
      <c r="E22" s="157">
        <v>27</v>
      </c>
      <c r="F22" s="157">
        <v>28</v>
      </c>
      <c r="G22" s="157">
        <v>19</v>
      </c>
      <c r="H22" s="170">
        <f t="shared" si="0"/>
        <v>27</v>
      </c>
      <c r="I22" s="171">
        <f t="shared" si="1"/>
        <v>30</v>
      </c>
      <c r="J22" s="171">
        <f t="shared" si="2"/>
        <v>90</v>
      </c>
      <c r="K22" s="171">
        <f t="shared" si="3"/>
        <v>19</v>
      </c>
      <c r="L22" s="171">
        <f t="shared" si="4"/>
        <v>20</v>
      </c>
      <c r="M22" s="171">
        <f t="shared" si="5"/>
        <v>95</v>
      </c>
      <c r="N22" s="171">
        <f t="shared" si="6"/>
        <v>0</v>
      </c>
      <c r="O22" s="171">
        <f t="shared" si="7"/>
        <v>0</v>
      </c>
      <c r="P22" s="171" t="str">
        <f t="shared" si="8"/>
        <v> </v>
      </c>
      <c r="Q22" s="171">
        <f t="shared" si="9"/>
        <v>19</v>
      </c>
      <c r="R22" s="171">
        <f t="shared" si="10"/>
        <v>20</v>
      </c>
      <c r="S22" s="171">
        <f t="shared" si="11"/>
        <v>95</v>
      </c>
      <c r="T22" s="171">
        <f t="shared" si="12"/>
        <v>0</v>
      </c>
      <c r="U22" s="171">
        <f t="shared" si="13"/>
        <v>0</v>
      </c>
      <c r="V22" s="171" t="str">
        <f t="shared" si="14"/>
        <v> </v>
      </c>
      <c r="W22" s="171">
        <f t="shared" si="15"/>
        <v>0</v>
      </c>
      <c r="X22" s="177">
        <f t="shared" si="16"/>
        <v>0</v>
      </c>
      <c r="Y22" s="178" t="str">
        <f t="shared" si="17"/>
        <v> </v>
      </c>
      <c r="Z22" s="135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</row>
    <row r="23" ht="13.2" spans="1:48">
      <c r="A23" s="154">
        <v>13</v>
      </c>
      <c r="B23" s="159" t="s">
        <v>358</v>
      </c>
      <c r="C23" s="160" t="s">
        <v>359</v>
      </c>
      <c r="D23" s="157">
        <v>19</v>
      </c>
      <c r="E23" s="157">
        <v>28</v>
      </c>
      <c r="F23" s="157">
        <v>29</v>
      </c>
      <c r="G23" s="157">
        <v>19</v>
      </c>
      <c r="H23" s="170">
        <f t="shared" si="0"/>
        <v>28</v>
      </c>
      <c r="I23" s="171">
        <f t="shared" si="1"/>
        <v>30</v>
      </c>
      <c r="J23" s="171">
        <f t="shared" si="2"/>
        <v>93.3333333333333</v>
      </c>
      <c r="K23" s="171">
        <f t="shared" si="3"/>
        <v>19</v>
      </c>
      <c r="L23" s="171">
        <f t="shared" si="4"/>
        <v>20</v>
      </c>
      <c r="M23" s="171">
        <f t="shared" si="5"/>
        <v>95</v>
      </c>
      <c r="N23" s="171">
        <f t="shared" si="6"/>
        <v>0</v>
      </c>
      <c r="O23" s="171">
        <f t="shared" si="7"/>
        <v>0</v>
      </c>
      <c r="P23" s="171" t="str">
        <f t="shared" si="8"/>
        <v> </v>
      </c>
      <c r="Q23" s="171">
        <f t="shared" si="9"/>
        <v>19</v>
      </c>
      <c r="R23" s="171">
        <f t="shared" si="10"/>
        <v>20</v>
      </c>
      <c r="S23" s="171">
        <f t="shared" si="11"/>
        <v>95</v>
      </c>
      <c r="T23" s="171">
        <f t="shared" si="12"/>
        <v>0</v>
      </c>
      <c r="U23" s="171">
        <f t="shared" si="13"/>
        <v>0</v>
      </c>
      <c r="V23" s="171" t="str">
        <f t="shared" si="14"/>
        <v> </v>
      </c>
      <c r="W23" s="171">
        <f t="shared" si="15"/>
        <v>0</v>
      </c>
      <c r="X23" s="177">
        <f t="shared" si="16"/>
        <v>0</v>
      </c>
      <c r="Y23" s="178" t="str">
        <f t="shared" si="17"/>
        <v> </v>
      </c>
      <c r="Z23" s="135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</row>
    <row r="24" ht="13.2" spans="1:48">
      <c r="A24" s="158">
        <v>14</v>
      </c>
      <c r="B24" s="155" t="s">
        <v>360</v>
      </c>
      <c r="C24" s="156" t="s">
        <v>361</v>
      </c>
      <c r="D24" s="157">
        <v>20</v>
      </c>
      <c r="E24" s="157">
        <v>29</v>
      </c>
      <c r="F24" s="157">
        <v>29</v>
      </c>
      <c r="G24" s="157">
        <v>18</v>
      </c>
      <c r="H24" s="170">
        <f t="shared" si="0"/>
        <v>29</v>
      </c>
      <c r="I24" s="171">
        <f t="shared" si="1"/>
        <v>30</v>
      </c>
      <c r="J24" s="171">
        <f t="shared" si="2"/>
        <v>96.6666666666667</v>
      </c>
      <c r="K24" s="171">
        <f t="shared" si="3"/>
        <v>20</v>
      </c>
      <c r="L24" s="171">
        <f t="shared" si="4"/>
        <v>20</v>
      </c>
      <c r="M24" s="171">
        <f t="shared" si="5"/>
        <v>100</v>
      </c>
      <c r="N24" s="171">
        <f t="shared" si="6"/>
        <v>0</v>
      </c>
      <c r="O24" s="171">
        <f t="shared" si="7"/>
        <v>0</v>
      </c>
      <c r="P24" s="171" t="str">
        <f t="shared" si="8"/>
        <v> </v>
      </c>
      <c r="Q24" s="171">
        <f t="shared" si="9"/>
        <v>18</v>
      </c>
      <c r="R24" s="171">
        <f t="shared" si="10"/>
        <v>20</v>
      </c>
      <c r="S24" s="171">
        <f t="shared" si="11"/>
        <v>90</v>
      </c>
      <c r="T24" s="171">
        <f t="shared" si="12"/>
        <v>0</v>
      </c>
      <c r="U24" s="171">
        <f t="shared" si="13"/>
        <v>0</v>
      </c>
      <c r="V24" s="171" t="str">
        <f t="shared" si="14"/>
        <v> </v>
      </c>
      <c r="W24" s="171">
        <f t="shared" si="15"/>
        <v>0</v>
      </c>
      <c r="X24" s="177">
        <f t="shared" si="16"/>
        <v>0</v>
      </c>
      <c r="Y24" s="178" t="str">
        <f t="shared" si="17"/>
        <v> </v>
      </c>
      <c r="Z24" s="135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</row>
    <row r="25" ht="13.2" spans="1:48">
      <c r="A25" s="154">
        <v>15</v>
      </c>
      <c r="B25" s="155" t="s">
        <v>362</v>
      </c>
      <c r="C25" s="156" t="s">
        <v>363</v>
      </c>
      <c r="D25" s="157">
        <v>18</v>
      </c>
      <c r="E25" s="157">
        <v>27</v>
      </c>
      <c r="F25" s="157">
        <v>28</v>
      </c>
      <c r="G25" s="157">
        <v>19</v>
      </c>
      <c r="H25" s="170">
        <f t="shared" si="0"/>
        <v>27</v>
      </c>
      <c r="I25" s="171">
        <f t="shared" si="1"/>
        <v>30</v>
      </c>
      <c r="J25" s="171">
        <f t="shared" si="2"/>
        <v>90</v>
      </c>
      <c r="K25" s="171">
        <f t="shared" si="3"/>
        <v>18</v>
      </c>
      <c r="L25" s="171">
        <f t="shared" si="4"/>
        <v>20</v>
      </c>
      <c r="M25" s="171">
        <f t="shared" si="5"/>
        <v>90</v>
      </c>
      <c r="N25" s="171">
        <f t="shared" si="6"/>
        <v>0</v>
      </c>
      <c r="O25" s="171">
        <f t="shared" si="7"/>
        <v>0</v>
      </c>
      <c r="P25" s="171" t="str">
        <f t="shared" si="8"/>
        <v> </v>
      </c>
      <c r="Q25" s="171">
        <f t="shared" si="9"/>
        <v>19</v>
      </c>
      <c r="R25" s="171">
        <f t="shared" si="10"/>
        <v>20</v>
      </c>
      <c r="S25" s="171">
        <f t="shared" si="11"/>
        <v>95</v>
      </c>
      <c r="T25" s="171">
        <f t="shared" si="12"/>
        <v>0</v>
      </c>
      <c r="U25" s="171">
        <f t="shared" si="13"/>
        <v>0</v>
      </c>
      <c r="V25" s="171" t="str">
        <f t="shared" si="14"/>
        <v> </v>
      </c>
      <c r="W25" s="171">
        <f t="shared" si="15"/>
        <v>0</v>
      </c>
      <c r="X25" s="177">
        <f t="shared" si="16"/>
        <v>0</v>
      </c>
      <c r="Y25" s="178" t="str">
        <f t="shared" si="17"/>
        <v> </v>
      </c>
      <c r="Z25" s="135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</row>
    <row r="26" ht="13.2" spans="1:48">
      <c r="A26" s="158">
        <v>16</v>
      </c>
      <c r="B26" s="155" t="s">
        <v>364</v>
      </c>
      <c r="C26" s="156" t="s">
        <v>365</v>
      </c>
      <c r="D26" s="157">
        <v>19</v>
      </c>
      <c r="E26" s="157">
        <v>28</v>
      </c>
      <c r="F26" s="157">
        <v>29</v>
      </c>
      <c r="G26" s="157">
        <v>19</v>
      </c>
      <c r="H26" s="170">
        <f t="shared" si="0"/>
        <v>28</v>
      </c>
      <c r="I26" s="171">
        <f t="shared" si="1"/>
        <v>30</v>
      </c>
      <c r="J26" s="171">
        <f t="shared" si="2"/>
        <v>93.3333333333333</v>
      </c>
      <c r="K26" s="171">
        <f t="shared" si="3"/>
        <v>19</v>
      </c>
      <c r="L26" s="171">
        <f t="shared" si="4"/>
        <v>20</v>
      </c>
      <c r="M26" s="171">
        <f t="shared" si="5"/>
        <v>95</v>
      </c>
      <c r="N26" s="171">
        <f t="shared" si="6"/>
        <v>0</v>
      </c>
      <c r="O26" s="171">
        <f t="shared" si="7"/>
        <v>0</v>
      </c>
      <c r="P26" s="171" t="str">
        <f t="shared" si="8"/>
        <v> </v>
      </c>
      <c r="Q26" s="171">
        <f t="shared" si="9"/>
        <v>19</v>
      </c>
      <c r="R26" s="171">
        <f t="shared" si="10"/>
        <v>20</v>
      </c>
      <c r="S26" s="171">
        <f t="shared" si="11"/>
        <v>95</v>
      </c>
      <c r="T26" s="171">
        <f t="shared" si="12"/>
        <v>0</v>
      </c>
      <c r="U26" s="171">
        <f t="shared" si="13"/>
        <v>0</v>
      </c>
      <c r="V26" s="171" t="str">
        <f t="shared" si="14"/>
        <v> </v>
      </c>
      <c r="W26" s="171">
        <f t="shared" si="15"/>
        <v>0</v>
      </c>
      <c r="X26" s="177">
        <f t="shared" si="16"/>
        <v>0</v>
      </c>
      <c r="Y26" s="178" t="str">
        <f t="shared" si="17"/>
        <v> </v>
      </c>
      <c r="Z26" s="135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</row>
    <row r="27" ht="13.2" spans="1:48">
      <c r="A27" s="154">
        <v>17</v>
      </c>
      <c r="B27" s="155" t="s">
        <v>366</v>
      </c>
      <c r="C27" s="156" t="s">
        <v>367</v>
      </c>
      <c r="D27" s="157">
        <v>19</v>
      </c>
      <c r="E27" s="157">
        <v>29</v>
      </c>
      <c r="F27" s="157">
        <v>28</v>
      </c>
      <c r="G27" s="157">
        <v>18</v>
      </c>
      <c r="H27" s="170">
        <f t="shared" si="0"/>
        <v>29</v>
      </c>
      <c r="I27" s="171">
        <f t="shared" si="1"/>
        <v>30</v>
      </c>
      <c r="J27" s="171">
        <f t="shared" si="2"/>
        <v>96.6666666666667</v>
      </c>
      <c r="K27" s="171">
        <f t="shared" si="3"/>
        <v>19</v>
      </c>
      <c r="L27" s="171">
        <f t="shared" si="4"/>
        <v>20</v>
      </c>
      <c r="M27" s="171">
        <f t="shared" si="5"/>
        <v>95</v>
      </c>
      <c r="N27" s="171">
        <f t="shared" si="6"/>
        <v>0</v>
      </c>
      <c r="O27" s="171">
        <f t="shared" si="7"/>
        <v>0</v>
      </c>
      <c r="P27" s="171" t="str">
        <f t="shared" si="8"/>
        <v> </v>
      </c>
      <c r="Q27" s="171">
        <f t="shared" si="9"/>
        <v>18</v>
      </c>
      <c r="R27" s="171">
        <f t="shared" si="10"/>
        <v>20</v>
      </c>
      <c r="S27" s="171">
        <f t="shared" si="11"/>
        <v>90</v>
      </c>
      <c r="T27" s="171">
        <f t="shared" si="12"/>
        <v>0</v>
      </c>
      <c r="U27" s="171">
        <f t="shared" si="13"/>
        <v>0</v>
      </c>
      <c r="V27" s="171" t="str">
        <f t="shared" si="14"/>
        <v> </v>
      </c>
      <c r="W27" s="171">
        <f t="shared" si="15"/>
        <v>0</v>
      </c>
      <c r="X27" s="177">
        <f t="shared" si="16"/>
        <v>0</v>
      </c>
      <c r="Y27" s="178" t="str">
        <f t="shared" si="17"/>
        <v> </v>
      </c>
      <c r="Z27" s="135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</row>
    <row r="28" ht="13.2" spans="1:48">
      <c r="A28" s="158">
        <v>18</v>
      </c>
      <c r="B28" s="155" t="s">
        <v>368</v>
      </c>
      <c r="C28" s="156" t="s">
        <v>369</v>
      </c>
      <c r="D28" s="157">
        <v>19</v>
      </c>
      <c r="E28" s="157">
        <v>29</v>
      </c>
      <c r="F28" s="157">
        <v>30</v>
      </c>
      <c r="G28" s="157">
        <v>20</v>
      </c>
      <c r="H28" s="170">
        <f t="shared" si="0"/>
        <v>29</v>
      </c>
      <c r="I28" s="171">
        <f t="shared" si="1"/>
        <v>30</v>
      </c>
      <c r="J28" s="171">
        <f t="shared" si="2"/>
        <v>96.6666666666667</v>
      </c>
      <c r="K28" s="171">
        <f t="shared" si="3"/>
        <v>19</v>
      </c>
      <c r="L28" s="171">
        <f t="shared" si="4"/>
        <v>20</v>
      </c>
      <c r="M28" s="171">
        <f t="shared" si="5"/>
        <v>95</v>
      </c>
      <c r="N28" s="171">
        <f t="shared" si="6"/>
        <v>0</v>
      </c>
      <c r="O28" s="171">
        <f t="shared" si="7"/>
        <v>0</v>
      </c>
      <c r="P28" s="171" t="str">
        <f t="shared" si="8"/>
        <v> </v>
      </c>
      <c r="Q28" s="171">
        <f t="shared" si="9"/>
        <v>20</v>
      </c>
      <c r="R28" s="171">
        <f t="shared" si="10"/>
        <v>20</v>
      </c>
      <c r="S28" s="171">
        <f t="shared" si="11"/>
        <v>100</v>
      </c>
      <c r="T28" s="171">
        <f t="shared" si="12"/>
        <v>0</v>
      </c>
      <c r="U28" s="171">
        <f t="shared" si="13"/>
        <v>0</v>
      </c>
      <c r="V28" s="171" t="str">
        <f t="shared" si="14"/>
        <v> </v>
      </c>
      <c r="W28" s="171">
        <f t="shared" si="15"/>
        <v>0</v>
      </c>
      <c r="X28" s="177">
        <f t="shared" si="16"/>
        <v>0</v>
      </c>
      <c r="Y28" s="178" t="str">
        <f t="shared" si="17"/>
        <v> </v>
      </c>
      <c r="Z28" s="135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</row>
    <row r="29" ht="13.2" spans="1:48">
      <c r="A29" s="154">
        <v>19</v>
      </c>
      <c r="B29" s="155" t="s">
        <v>370</v>
      </c>
      <c r="C29" s="156" t="s">
        <v>371</v>
      </c>
      <c r="D29" s="157">
        <v>19</v>
      </c>
      <c r="E29" s="157">
        <v>28</v>
      </c>
      <c r="F29" s="157">
        <v>29</v>
      </c>
      <c r="G29" s="157">
        <v>19</v>
      </c>
      <c r="H29" s="170">
        <f t="shared" si="0"/>
        <v>28</v>
      </c>
      <c r="I29" s="171">
        <f t="shared" si="1"/>
        <v>30</v>
      </c>
      <c r="J29" s="171">
        <f t="shared" si="2"/>
        <v>93.3333333333333</v>
      </c>
      <c r="K29" s="171">
        <f t="shared" si="3"/>
        <v>19</v>
      </c>
      <c r="L29" s="171">
        <f t="shared" si="4"/>
        <v>20</v>
      </c>
      <c r="M29" s="171">
        <f t="shared" si="5"/>
        <v>95</v>
      </c>
      <c r="N29" s="171">
        <f t="shared" si="6"/>
        <v>0</v>
      </c>
      <c r="O29" s="171">
        <f t="shared" si="7"/>
        <v>0</v>
      </c>
      <c r="P29" s="171" t="str">
        <f t="shared" si="8"/>
        <v> </v>
      </c>
      <c r="Q29" s="171">
        <f t="shared" si="9"/>
        <v>19</v>
      </c>
      <c r="R29" s="171">
        <f t="shared" si="10"/>
        <v>20</v>
      </c>
      <c r="S29" s="171">
        <f t="shared" si="11"/>
        <v>95</v>
      </c>
      <c r="T29" s="171">
        <f t="shared" si="12"/>
        <v>0</v>
      </c>
      <c r="U29" s="171">
        <f t="shared" si="13"/>
        <v>0</v>
      </c>
      <c r="V29" s="171" t="str">
        <f t="shared" si="14"/>
        <v> </v>
      </c>
      <c r="W29" s="171">
        <f t="shared" si="15"/>
        <v>0</v>
      </c>
      <c r="X29" s="177">
        <f t="shared" si="16"/>
        <v>0</v>
      </c>
      <c r="Y29" s="178" t="str">
        <f t="shared" si="17"/>
        <v> </v>
      </c>
      <c r="Z29" s="135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</row>
    <row r="30" ht="13.2" spans="1:48">
      <c r="A30" s="158">
        <v>20</v>
      </c>
      <c r="B30" s="155" t="s">
        <v>372</v>
      </c>
      <c r="C30" s="156" t="s">
        <v>373</v>
      </c>
      <c r="D30" s="157">
        <v>19</v>
      </c>
      <c r="E30" s="157">
        <v>29</v>
      </c>
      <c r="F30" s="157">
        <v>29</v>
      </c>
      <c r="G30" s="157">
        <v>20</v>
      </c>
      <c r="H30" s="170">
        <f t="shared" si="0"/>
        <v>29</v>
      </c>
      <c r="I30" s="171">
        <f t="shared" si="1"/>
        <v>30</v>
      </c>
      <c r="J30" s="171">
        <f t="shared" si="2"/>
        <v>96.6666666666667</v>
      </c>
      <c r="K30" s="171">
        <f t="shared" si="3"/>
        <v>19</v>
      </c>
      <c r="L30" s="171">
        <f t="shared" si="4"/>
        <v>20</v>
      </c>
      <c r="M30" s="171">
        <f t="shared" si="5"/>
        <v>95</v>
      </c>
      <c r="N30" s="171">
        <f t="shared" si="6"/>
        <v>0</v>
      </c>
      <c r="O30" s="171">
        <f t="shared" si="7"/>
        <v>0</v>
      </c>
      <c r="P30" s="171" t="str">
        <f t="shared" si="8"/>
        <v> </v>
      </c>
      <c r="Q30" s="171">
        <f t="shared" si="9"/>
        <v>20</v>
      </c>
      <c r="R30" s="171">
        <f t="shared" si="10"/>
        <v>20</v>
      </c>
      <c r="S30" s="171">
        <f t="shared" si="11"/>
        <v>100</v>
      </c>
      <c r="T30" s="171">
        <f t="shared" si="12"/>
        <v>0</v>
      </c>
      <c r="U30" s="171">
        <f t="shared" si="13"/>
        <v>0</v>
      </c>
      <c r="V30" s="171" t="str">
        <f t="shared" si="14"/>
        <v> </v>
      </c>
      <c r="W30" s="171">
        <f t="shared" si="15"/>
        <v>0</v>
      </c>
      <c r="X30" s="177">
        <f t="shared" si="16"/>
        <v>0</v>
      </c>
      <c r="Y30" s="178" t="str">
        <f t="shared" si="17"/>
        <v> </v>
      </c>
      <c r="Z30" s="135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</row>
    <row r="31" ht="13.2" spans="1:48">
      <c r="A31" s="154">
        <v>21</v>
      </c>
      <c r="B31" s="155" t="s">
        <v>374</v>
      </c>
      <c r="C31" s="156" t="s">
        <v>375</v>
      </c>
      <c r="D31" s="157">
        <v>19</v>
      </c>
      <c r="E31" s="157">
        <v>28</v>
      </c>
      <c r="F31" s="157">
        <v>29</v>
      </c>
      <c r="G31" s="157">
        <v>19</v>
      </c>
      <c r="H31" s="170">
        <f t="shared" si="0"/>
        <v>28</v>
      </c>
      <c r="I31" s="171">
        <f t="shared" si="1"/>
        <v>30</v>
      </c>
      <c r="J31" s="171">
        <f t="shared" si="2"/>
        <v>93.3333333333333</v>
      </c>
      <c r="K31" s="171">
        <f t="shared" si="3"/>
        <v>19</v>
      </c>
      <c r="L31" s="171">
        <f t="shared" si="4"/>
        <v>20</v>
      </c>
      <c r="M31" s="171">
        <f t="shared" si="5"/>
        <v>95</v>
      </c>
      <c r="N31" s="171">
        <f t="shared" si="6"/>
        <v>0</v>
      </c>
      <c r="O31" s="171">
        <f t="shared" si="7"/>
        <v>0</v>
      </c>
      <c r="P31" s="171" t="str">
        <f t="shared" si="8"/>
        <v> </v>
      </c>
      <c r="Q31" s="171">
        <f t="shared" si="9"/>
        <v>19</v>
      </c>
      <c r="R31" s="171">
        <f t="shared" si="10"/>
        <v>20</v>
      </c>
      <c r="S31" s="171">
        <f t="shared" si="11"/>
        <v>95</v>
      </c>
      <c r="T31" s="171">
        <f t="shared" si="12"/>
        <v>0</v>
      </c>
      <c r="U31" s="171">
        <f t="shared" si="13"/>
        <v>0</v>
      </c>
      <c r="V31" s="171" t="str">
        <f t="shared" si="14"/>
        <v> </v>
      </c>
      <c r="W31" s="171">
        <f t="shared" si="15"/>
        <v>0</v>
      </c>
      <c r="X31" s="177">
        <f t="shared" si="16"/>
        <v>0</v>
      </c>
      <c r="Y31" s="178" t="str">
        <f t="shared" si="17"/>
        <v> </v>
      </c>
      <c r="Z31" s="135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</row>
    <row r="32" ht="13.2" spans="1:48">
      <c r="A32" s="158">
        <v>22</v>
      </c>
      <c r="B32" s="155" t="s">
        <v>376</v>
      </c>
      <c r="C32" s="156" t="s">
        <v>377</v>
      </c>
      <c r="D32" s="157">
        <v>20</v>
      </c>
      <c r="E32" s="157">
        <v>30</v>
      </c>
      <c r="F32" s="157">
        <v>29</v>
      </c>
      <c r="G32" s="157">
        <v>20</v>
      </c>
      <c r="H32" s="170">
        <f t="shared" si="0"/>
        <v>30</v>
      </c>
      <c r="I32" s="171">
        <f t="shared" si="1"/>
        <v>30</v>
      </c>
      <c r="J32" s="171">
        <f t="shared" si="2"/>
        <v>100</v>
      </c>
      <c r="K32" s="171">
        <f t="shared" si="3"/>
        <v>20</v>
      </c>
      <c r="L32" s="171">
        <f t="shared" si="4"/>
        <v>20</v>
      </c>
      <c r="M32" s="171">
        <f t="shared" si="5"/>
        <v>100</v>
      </c>
      <c r="N32" s="171">
        <f t="shared" si="6"/>
        <v>0</v>
      </c>
      <c r="O32" s="171">
        <f t="shared" si="7"/>
        <v>0</v>
      </c>
      <c r="P32" s="171" t="str">
        <f t="shared" si="8"/>
        <v> </v>
      </c>
      <c r="Q32" s="171">
        <f t="shared" si="9"/>
        <v>20</v>
      </c>
      <c r="R32" s="171">
        <f t="shared" si="10"/>
        <v>20</v>
      </c>
      <c r="S32" s="171">
        <f t="shared" si="11"/>
        <v>100</v>
      </c>
      <c r="T32" s="171">
        <f t="shared" si="12"/>
        <v>0</v>
      </c>
      <c r="U32" s="171">
        <f t="shared" si="13"/>
        <v>0</v>
      </c>
      <c r="V32" s="171" t="str">
        <f t="shared" si="14"/>
        <v> </v>
      </c>
      <c r="W32" s="171">
        <f t="shared" si="15"/>
        <v>0</v>
      </c>
      <c r="X32" s="177">
        <f t="shared" si="16"/>
        <v>0</v>
      </c>
      <c r="Y32" s="178" t="str">
        <f t="shared" si="17"/>
        <v> </v>
      </c>
      <c r="Z32" s="135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</row>
    <row r="33" ht="13.2" spans="1:48">
      <c r="A33" s="154">
        <v>23</v>
      </c>
      <c r="B33" s="155" t="s">
        <v>378</v>
      </c>
      <c r="C33" s="156" t="s">
        <v>379</v>
      </c>
      <c r="D33" s="157">
        <v>19</v>
      </c>
      <c r="E33" s="157">
        <v>29</v>
      </c>
      <c r="F33" s="157">
        <v>30</v>
      </c>
      <c r="G33" s="157">
        <v>20</v>
      </c>
      <c r="H33" s="170">
        <f t="shared" si="0"/>
        <v>29</v>
      </c>
      <c r="I33" s="171">
        <f t="shared" si="1"/>
        <v>30</v>
      </c>
      <c r="J33" s="171">
        <f t="shared" si="2"/>
        <v>96.6666666666667</v>
      </c>
      <c r="K33" s="171">
        <f t="shared" si="3"/>
        <v>19</v>
      </c>
      <c r="L33" s="171">
        <f t="shared" si="4"/>
        <v>20</v>
      </c>
      <c r="M33" s="171">
        <f t="shared" si="5"/>
        <v>95</v>
      </c>
      <c r="N33" s="171">
        <f t="shared" si="6"/>
        <v>0</v>
      </c>
      <c r="O33" s="171">
        <f t="shared" si="7"/>
        <v>0</v>
      </c>
      <c r="P33" s="171" t="str">
        <f t="shared" si="8"/>
        <v> </v>
      </c>
      <c r="Q33" s="171">
        <f t="shared" si="9"/>
        <v>20</v>
      </c>
      <c r="R33" s="171">
        <f t="shared" si="10"/>
        <v>20</v>
      </c>
      <c r="S33" s="171">
        <f t="shared" si="11"/>
        <v>100</v>
      </c>
      <c r="T33" s="171">
        <f t="shared" si="12"/>
        <v>0</v>
      </c>
      <c r="U33" s="171">
        <f t="shared" si="13"/>
        <v>0</v>
      </c>
      <c r="V33" s="171" t="str">
        <f t="shared" si="14"/>
        <v> </v>
      </c>
      <c r="W33" s="171">
        <f t="shared" si="15"/>
        <v>0</v>
      </c>
      <c r="X33" s="177">
        <f t="shared" si="16"/>
        <v>0</v>
      </c>
      <c r="Y33" s="178" t="str">
        <f t="shared" si="17"/>
        <v> </v>
      </c>
      <c r="Z33" s="135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</row>
    <row r="34" ht="13.2" spans="1:48">
      <c r="A34" s="158">
        <v>24</v>
      </c>
      <c r="B34" s="155" t="s">
        <v>380</v>
      </c>
      <c r="C34" s="156" t="s">
        <v>381</v>
      </c>
      <c r="D34" s="157">
        <v>19</v>
      </c>
      <c r="E34" s="157">
        <v>28</v>
      </c>
      <c r="F34" s="157">
        <v>29</v>
      </c>
      <c r="G34" s="157">
        <v>19</v>
      </c>
      <c r="H34" s="170">
        <f t="shared" si="0"/>
        <v>28</v>
      </c>
      <c r="I34" s="171">
        <f t="shared" si="1"/>
        <v>30</v>
      </c>
      <c r="J34" s="171">
        <f t="shared" si="2"/>
        <v>93.3333333333333</v>
      </c>
      <c r="K34" s="171">
        <f t="shared" si="3"/>
        <v>19</v>
      </c>
      <c r="L34" s="171">
        <f t="shared" si="4"/>
        <v>20</v>
      </c>
      <c r="M34" s="171">
        <f t="shared" si="5"/>
        <v>95</v>
      </c>
      <c r="N34" s="171">
        <f t="shared" si="6"/>
        <v>0</v>
      </c>
      <c r="O34" s="171">
        <f t="shared" si="7"/>
        <v>0</v>
      </c>
      <c r="P34" s="171" t="str">
        <f t="shared" si="8"/>
        <v> </v>
      </c>
      <c r="Q34" s="171">
        <f t="shared" si="9"/>
        <v>19</v>
      </c>
      <c r="R34" s="171">
        <f t="shared" si="10"/>
        <v>20</v>
      </c>
      <c r="S34" s="171">
        <f t="shared" si="11"/>
        <v>95</v>
      </c>
      <c r="T34" s="171">
        <f t="shared" si="12"/>
        <v>0</v>
      </c>
      <c r="U34" s="171">
        <f t="shared" si="13"/>
        <v>0</v>
      </c>
      <c r="V34" s="171" t="str">
        <f t="shared" si="14"/>
        <v> </v>
      </c>
      <c r="W34" s="171">
        <f t="shared" si="15"/>
        <v>0</v>
      </c>
      <c r="X34" s="177">
        <f t="shared" si="16"/>
        <v>0</v>
      </c>
      <c r="Y34" s="178" t="str">
        <f t="shared" si="17"/>
        <v> </v>
      </c>
      <c r="Z34" s="135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</row>
    <row r="35" ht="13.2" spans="1:48">
      <c r="A35" s="154">
        <v>25</v>
      </c>
      <c r="B35" s="155" t="s">
        <v>382</v>
      </c>
      <c r="C35" s="156" t="s">
        <v>383</v>
      </c>
      <c r="D35" s="157">
        <v>15</v>
      </c>
      <c r="E35" s="157">
        <v>25</v>
      </c>
      <c r="F35" s="157">
        <v>25</v>
      </c>
      <c r="G35" s="157">
        <v>15</v>
      </c>
      <c r="H35" s="170">
        <f t="shared" si="0"/>
        <v>25</v>
      </c>
      <c r="I35" s="171">
        <f t="shared" si="1"/>
        <v>30</v>
      </c>
      <c r="J35" s="171">
        <f t="shared" si="2"/>
        <v>83.3333333333333</v>
      </c>
      <c r="K35" s="171">
        <f t="shared" si="3"/>
        <v>15</v>
      </c>
      <c r="L35" s="171">
        <f t="shared" si="4"/>
        <v>20</v>
      </c>
      <c r="M35" s="171">
        <f t="shared" si="5"/>
        <v>75</v>
      </c>
      <c r="N35" s="171">
        <f t="shared" si="6"/>
        <v>0</v>
      </c>
      <c r="O35" s="171">
        <f t="shared" si="7"/>
        <v>0</v>
      </c>
      <c r="P35" s="171" t="str">
        <f t="shared" si="8"/>
        <v> </v>
      </c>
      <c r="Q35" s="171">
        <f t="shared" si="9"/>
        <v>15</v>
      </c>
      <c r="R35" s="171">
        <f t="shared" si="10"/>
        <v>20</v>
      </c>
      <c r="S35" s="171">
        <f t="shared" si="11"/>
        <v>75</v>
      </c>
      <c r="T35" s="171">
        <f t="shared" si="12"/>
        <v>0</v>
      </c>
      <c r="U35" s="171">
        <f t="shared" si="13"/>
        <v>0</v>
      </c>
      <c r="V35" s="171" t="str">
        <f t="shared" si="14"/>
        <v> </v>
      </c>
      <c r="W35" s="171">
        <f t="shared" si="15"/>
        <v>0</v>
      </c>
      <c r="X35" s="177">
        <f t="shared" si="16"/>
        <v>0</v>
      </c>
      <c r="Y35" s="178" t="str">
        <f t="shared" si="17"/>
        <v> </v>
      </c>
      <c r="Z35" s="135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</row>
    <row r="36" ht="13.2" spans="1:48">
      <c r="A36" s="158">
        <v>26</v>
      </c>
      <c r="B36" s="155" t="s">
        <v>384</v>
      </c>
      <c r="C36" s="156" t="s">
        <v>385</v>
      </c>
      <c r="D36" s="157">
        <v>19</v>
      </c>
      <c r="E36" s="157">
        <v>28</v>
      </c>
      <c r="F36" s="157">
        <v>29</v>
      </c>
      <c r="G36" s="157">
        <v>19</v>
      </c>
      <c r="H36" s="170">
        <f t="shared" si="0"/>
        <v>28</v>
      </c>
      <c r="I36" s="171">
        <f t="shared" si="1"/>
        <v>30</v>
      </c>
      <c r="J36" s="171">
        <f t="shared" si="2"/>
        <v>93.3333333333333</v>
      </c>
      <c r="K36" s="171">
        <f t="shared" si="3"/>
        <v>19</v>
      </c>
      <c r="L36" s="171">
        <f t="shared" si="4"/>
        <v>20</v>
      </c>
      <c r="M36" s="171">
        <f t="shared" si="5"/>
        <v>95</v>
      </c>
      <c r="N36" s="171">
        <f t="shared" si="6"/>
        <v>0</v>
      </c>
      <c r="O36" s="171">
        <f t="shared" si="7"/>
        <v>0</v>
      </c>
      <c r="P36" s="171" t="str">
        <f t="shared" si="8"/>
        <v> </v>
      </c>
      <c r="Q36" s="171">
        <f t="shared" si="9"/>
        <v>19</v>
      </c>
      <c r="R36" s="171">
        <f t="shared" si="10"/>
        <v>20</v>
      </c>
      <c r="S36" s="171">
        <f t="shared" si="11"/>
        <v>95</v>
      </c>
      <c r="T36" s="171">
        <f t="shared" si="12"/>
        <v>0</v>
      </c>
      <c r="U36" s="171">
        <f t="shared" si="13"/>
        <v>0</v>
      </c>
      <c r="V36" s="171" t="str">
        <f t="shared" si="14"/>
        <v> </v>
      </c>
      <c r="W36" s="171">
        <f t="shared" si="15"/>
        <v>0</v>
      </c>
      <c r="X36" s="177">
        <f t="shared" si="16"/>
        <v>0</v>
      </c>
      <c r="Y36" s="178" t="str">
        <f t="shared" si="17"/>
        <v> </v>
      </c>
      <c r="Z36" s="135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</row>
    <row r="37" ht="13.2" spans="1:48">
      <c r="A37" s="154">
        <v>27</v>
      </c>
      <c r="B37" s="155" t="s">
        <v>386</v>
      </c>
      <c r="C37" s="156" t="s">
        <v>387</v>
      </c>
      <c r="D37" s="157">
        <v>19</v>
      </c>
      <c r="E37" s="157">
        <v>27</v>
      </c>
      <c r="F37" s="157">
        <v>28</v>
      </c>
      <c r="G37" s="157">
        <v>19</v>
      </c>
      <c r="H37" s="170">
        <f t="shared" si="0"/>
        <v>27</v>
      </c>
      <c r="I37" s="171">
        <f t="shared" si="1"/>
        <v>30</v>
      </c>
      <c r="J37" s="171">
        <f t="shared" si="2"/>
        <v>90</v>
      </c>
      <c r="K37" s="171">
        <f t="shared" si="3"/>
        <v>19</v>
      </c>
      <c r="L37" s="171">
        <f t="shared" si="4"/>
        <v>20</v>
      </c>
      <c r="M37" s="171">
        <f t="shared" si="5"/>
        <v>95</v>
      </c>
      <c r="N37" s="171">
        <f t="shared" si="6"/>
        <v>0</v>
      </c>
      <c r="O37" s="171">
        <f t="shared" si="7"/>
        <v>0</v>
      </c>
      <c r="P37" s="171" t="str">
        <f t="shared" si="8"/>
        <v> </v>
      </c>
      <c r="Q37" s="171">
        <f t="shared" si="9"/>
        <v>19</v>
      </c>
      <c r="R37" s="171">
        <f t="shared" si="10"/>
        <v>20</v>
      </c>
      <c r="S37" s="171">
        <f t="shared" si="11"/>
        <v>95</v>
      </c>
      <c r="T37" s="171">
        <f t="shared" si="12"/>
        <v>0</v>
      </c>
      <c r="U37" s="171">
        <f t="shared" si="13"/>
        <v>0</v>
      </c>
      <c r="V37" s="171" t="str">
        <f t="shared" si="14"/>
        <v> </v>
      </c>
      <c r="W37" s="171">
        <f t="shared" si="15"/>
        <v>0</v>
      </c>
      <c r="X37" s="177">
        <f t="shared" si="16"/>
        <v>0</v>
      </c>
      <c r="Y37" s="178" t="str">
        <f t="shared" si="17"/>
        <v> </v>
      </c>
      <c r="Z37" s="135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</row>
    <row r="38" ht="13.2" spans="1:48">
      <c r="A38" s="158">
        <v>28</v>
      </c>
      <c r="B38" s="155" t="s">
        <v>388</v>
      </c>
      <c r="C38" s="156" t="s">
        <v>389</v>
      </c>
      <c r="D38" s="157">
        <v>19</v>
      </c>
      <c r="E38" s="157">
        <v>28</v>
      </c>
      <c r="F38" s="157">
        <v>29</v>
      </c>
      <c r="G38" s="157">
        <v>19</v>
      </c>
      <c r="H38" s="170">
        <f t="shared" si="0"/>
        <v>28</v>
      </c>
      <c r="I38" s="171">
        <f t="shared" si="1"/>
        <v>30</v>
      </c>
      <c r="J38" s="171">
        <f t="shared" si="2"/>
        <v>93.3333333333333</v>
      </c>
      <c r="K38" s="171">
        <f t="shared" si="3"/>
        <v>19</v>
      </c>
      <c r="L38" s="171">
        <f t="shared" si="4"/>
        <v>20</v>
      </c>
      <c r="M38" s="171">
        <f t="shared" si="5"/>
        <v>95</v>
      </c>
      <c r="N38" s="171">
        <f t="shared" si="6"/>
        <v>0</v>
      </c>
      <c r="O38" s="171">
        <f t="shared" si="7"/>
        <v>0</v>
      </c>
      <c r="P38" s="171" t="str">
        <f t="shared" si="8"/>
        <v> </v>
      </c>
      <c r="Q38" s="171">
        <f t="shared" si="9"/>
        <v>19</v>
      </c>
      <c r="R38" s="171">
        <f t="shared" si="10"/>
        <v>20</v>
      </c>
      <c r="S38" s="171">
        <f t="shared" si="11"/>
        <v>95</v>
      </c>
      <c r="T38" s="171">
        <f t="shared" si="12"/>
        <v>0</v>
      </c>
      <c r="U38" s="171">
        <f t="shared" si="13"/>
        <v>0</v>
      </c>
      <c r="V38" s="171" t="str">
        <f t="shared" si="14"/>
        <v> </v>
      </c>
      <c r="W38" s="171">
        <f t="shared" si="15"/>
        <v>0</v>
      </c>
      <c r="X38" s="177">
        <f t="shared" si="16"/>
        <v>0</v>
      </c>
      <c r="Y38" s="178" t="str">
        <f t="shared" si="17"/>
        <v> </v>
      </c>
      <c r="Z38" s="135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</row>
    <row r="39" ht="13.2" spans="1:48">
      <c r="A39" s="154">
        <v>29</v>
      </c>
      <c r="B39" s="155" t="s">
        <v>390</v>
      </c>
      <c r="C39" s="156" t="s">
        <v>391</v>
      </c>
      <c r="D39" s="157">
        <v>19</v>
      </c>
      <c r="E39" s="157">
        <v>27</v>
      </c>
      <c r="F39" s="157">
        <v>28</v>
      </c>
      <c r="G39" s="157">
        <v>19</v>
      </c>
      <c r="H39" s="170">
        <f t="shared" si="0"/>
        <v>27</v>
      </c>
      <c r="I39" s="171">
        <f t="shared" si="1"/>
        <v>30</v>
      </c>
      <c r="J39" s="171">
        <f t="shared" si="2"/>
        <v>90</v>
      </c>
      <c r="K39" s="171">
        <f t="shared" si="3"/>
        <v>19</v>
      </c>
      <c r="L39" s="171">
        <f t="shared" si="4"/>
        <v>20</v>
      </c>
      <c r="M39" s="171">
        <f t="shared" si="5"/>
        <v>95</v>
      </c>
      <c r="N39" s="171">
        <f t="shared" si="6"/>
        <v>0</v>
      </c>
      <c r="O39" s="171">
        <f t="shared" si="7"/>
        <v>0</v>
      </c>
      <c r="P39" s="171" t="str">
        <f t="shared" si="8"/>
        <v> </v>
      </c>
      <c r="Q39" s="171">
        <f t="shared" si="9"/>
        <v>19</v>
      </c>
      <c r="R39" s="171">
        <f t="shared" si="10"/>
        <v>20</v>
      </c>
      <c r="S39" s="171">
        <f t="shared" si="11"/>
        <v>95</v>
      </c>
      <c r="T39" s="171">
        <f t="shared" si="12"/>
        <v>0</v>
      </c>
      <c r="U39" s="171">
        <f t="shared" si="13"/>
        <v>0</v>
      </c>
      <c r="V39" s="171" t="str">
        <f t="shared" si="14"/>
        <v> </v>
      </c>
      <c r="W39" s="171">
        <f t="shared" si="15"/>
        <v>0</v>
      </c>
      <c r="X39" s="177">
        <f t="shared" si="16"/>
        <v>0</v>
      </c>
      <c r="Y39" s="178" t="str">
        <f t="shared" si="17"/>
        <v> </v>
      </c>
      <c r="Z39" s="135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</row>
    <row r="40" ht="13.2" spans="1:48">
      <c r="A40" s="158">
        <v>30</v>
      </c>
      <c r="B40" s="155" t="s">
        <v>392</v>
      </c>
      <c r="C40" s="156" t="s">
        <v>393</v>
      </c>
      <c r="D40" s="157">
        <v>19</v>
      </c>
      <c r="E40" s="157">
        <v>29</v>
      </c>
      <c r="F40" s="157">
        <v>28</v>
      </c>
      <c r="G40" s="157">
        <v>18</v>
      </c>
      <c r="H40" s="170">
        <f t="shared" si="0"/>
        <v>29</v>
      </c>
      <c r="I40" s="171">
        <f t="shared" si="1"/>
        <v>30</v>
      </c>
      <c r="J40" s="171">
        <f t="shared" si="2"/>
        <v>96.6666666666667</v>
      </c>
      <c r="K40" s="171">
        <f t="shared" si="3"/>
        <v>19</v>
      </c>
      <c r="L40" s="171">
        <f t="shared" si="4"/>
        <v>20</v>
      </c>
      <c r="M40" s="171">
        <f t="shared" si="5"/>
        <v>95</v>
      </c>
      <c r="N40" s="171">
        <f t="shared" si="6"/>
        <v>0</v>
      </c>
      <c r="O40" s="171">
        <f t="shared" si="7"/>
        <v>0</v>
      </c>
      <c r="P40" s="171" t="str">
        <f t="shared" si="8"/>
        <v> </v>
      </c>
      <c r="Q40" s="171">
        <f t="shared" si="9"/>
        <v>18</v>
      </c>
      <c r="R40" s="171">
        <f t="shared" si="10"/>
        <v>20</v>
      </c>
      <c r="S40" s="171">
        <f t="shared" si="11"/>
        <v>90</v>
      </c>
      <c r="T40" s="171">
        <f t="shared" si="12"/>
        <v>0</v>
      </c>
      <c r="U40" s="171">
        <f t="shared" si="13"/>
        <v>0</v>
      </c>
      <c r="V40" s="171" t="str">
        <f t="shared" si="14"/>
        <v> </v>
      </c>
      <c r="W40" s="171">
        <f t="shared" si="15"/>
        <v>0</v>
      </c>
      <c r="X40" s="177">
        <f t="shared" si="16"/>
        <v>0</v>
      </c>
      <c r="Y40" s="178" t="str">
        <f t="shared" si="17"/>
        <v> </v>
      </c>
      <c r="Z40" s="135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</row>
    <row r="41" ht="13.2" spans="1:48">
      <c r="A41" s="154">
        <v>31</v>
      </c>
      <c r="B41" s="155" t="s">
        <v>394</v>
      </c>
      <c r="C41" s="156" t="s">
        <v>395</v>
      </c>
      <c r="D41" s="157">
        <v>19</v>
      </c>
      <c r="E41" s="157">
        <v>29</v>
      </c>
      <c r="F41" s="157">
        <v>29</v>
      </c>
      <c r="G41" s="157">
        <v>20</v>
      </c>
      <c r="H41" s="170">
        <f t="shared" si="0"/>
        <v>29</v>
      </c>
      <c r="I41" s="171">
        <f t="shared" si="1"/>
        <v>30</v>
      </c>
      <c r="J41" s="171">
        <f t="shared" si="2"/>
        <v>96.6666666666667</v>
      </c>
      <c r="K41" s="171">
        <f t="shared" si="3"/>
        <v>19</v>
      </c>
      <c r="L41" s="171">
        <f t="shared" si="4"/>
        <v>20</v>
      </c>
      <c r="M41" s="171">
        <f t="shared" si="5"/>
        <v>95</v>
      </c>
      <c r="N41" s="171">
        <f t="shared" si="6"/>
        <v>0</v>
      </c>
      <c r="O41" s="171">
        <f t="shared" si="7"/>
        <v>0</v>
      </c>
      <c r="P41" s="171" t="str">
        <f t="shared" si="8"/>
        <v> </v>
      </c>
      <c r="Q41" s="171">
        <f t="shared" si="9"/>
        <v>20</v>
      </c>
      <c r="R41" s="171">
        <f t="shared" si="10"/>
        <v>20</v>
      </c>
      <c r="S41" s="171">
        <f t="shared" si="11"/>
        <v>100</v>
      </c>
      <c r="T41" s="171">
        <f t="shared" si="12"/>
        <v>0</v>
      </c>
      <c r="U41" s="171">
        <f t="shared" si="13"/>
        <v>0</v>
      </c>
      <c r="V41" s="171" t="str">
        <f t="shared" si="14"/>
        <v> </v>
      </c>
      <c r="W41" s="171">
        <f t="shared" si="15"/>
        <v>0</v>
      </c>
      <c r="X41" s="177">
        <f t="shared" si="16"/>
        <v>0</v>
      </c>
      <c r="Y41" s="178" t="str">
        <f t="shared" si="17"/>
        <v> </v>
      </c>
      <c r="Z41" s="135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</row>
    <row r="42" ht="13.2" spans="1:48">
      <c r="A42" s="158">
        <v>32</v>
      </c>
      <c r="B42" s="155" t="s">
        <v>396</v>
      </c>
      <c r="C42" s="156" t="s">
        <v>397</v>
      </c>
      <c r="D42" s="157">
        <v>19</v>
      </c>
      <c r="E42" s="157">
        <v>28</v>
      </c>
      <c r="F42" s="157">
        <v>29</v>
      </c>
      <c r="G42" s="157">
        <v>19</v>
      </c>
      <c r="H42" s="170">
        <f t="shared" si="0"/>
        <v>28</v>
      </c>
      <c r="I42" s="171">
        <f t="shared" si="1"/>
        <v>30</v>
      </c>
      <c r="J42" s="171">
        <f t="shared" si="2"/>
        <v>93.3333333333333</v>
      </c>
      <c r="K42" s="171">
        <f t="shared" si="3"/>
        <v>19</v>
      </c>
      <c r="L42" s="171">
        <f t="shared" si="4"/>
        <v>20</v>
      </c>
      <c r="M42" s="171">
        <f t="shared" si="5"/>
        <v>95</v>
      </c>
      <c r="N42" s="171">
        <f t="shared" si="6"/>
        <v>0</v>
      </c>
      <c r="O42" s="171">
        <f t="shared" si="7"/>
        <v>0</v>
      </c>
      <c r="P42" s="171" t="str">
        <f t="shared" si="8"/>
        <v> </v>
      </c>
      <c r="Q42" s="171">
        <f t="shared" si="9"/>
        <v>19</v>
      </c>
      <c r="R42" s="171">
        <f t="shared" si="10"/>
        <v>20</v>
      </c>
      <c r="S42" s="171">
        <f t="shared" si="11"/>
        <v>95</v>
      </c>
      <c r="T42" s="171">
        <f t="shared" si="12"/>
        <v>0</v>
      </c>
      <c r="U42" s="171">
        <f t="shared" si="13"/>
        <v>0</v>
      </c>
      <c r="V42" s="171" t="str">
        <f t="shared" si="14"/>
        <v> </v>
      </c>
      <c r="W42" s="171">
        <f t="shared" si="15"/>
        <v>0</v>
      </c>
      <c r="X42" s="177">
        <f t="shared" si="16"/>
        <v>0</v>
      </c>
      <c r="Y42" s="178" t="str">
        <f t="shared" si="17"/>
        <v> </v>
      </c>
      <c r="Z42" s="135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</row>
    <row r="43" ht="13.2" spans="1:48">
      <c r="A43" s="154">
        <v>33</v>
      </c>
      <c r="B43" s="159" t="s">
        <v>398</v>
      </c>
      <c r="C43" s="160" t="s">
        <v>399</v>
      </c>
      <c r="D43" s="157">
        <v>15</v>
      </c>
      <c r="E43" s="157">
        <v>25</v>
      </c>
      <c r="F43" s="157">
        <v>30</v>
      </c>
      <c r="G43" s="157">
        <v>20</v>
      </c>
      <c r="H43" s="170">
        <f t="shared" si="0"/>
        <v>25</v>
      </c>
      <c r="I43" s="171">
        <f t="shared" si="1"/>
        <v>30</v>
      </c>
      <c r="J43" s="171">
        <f t="shared" si="2"/>
        <v>83.3333333333333</v>
      </c>
      <c r="K43" s="171">
        <f t="shared" si="3"/>
        <v>15</v>
      </c>
      <c r="L43" s="171">
        <f t="shared" si="4"/>
        <v>20</v>
      </c>
      <c r="M43" s="171">
        <f t="shared" si="5"/>
        <v>75</v>
      </c>
      <c r="N43" s="171">
        <f t="shared" si="6"/>
        <v>0</v>
      </c>
      <c r="O43" s="171">
        <f t="shared" si="7"/>
        <v>0</v>
      </c>
      <c r="P43" s="171" t="str">
        <f t="shared" si="8"/>
        <v> </v>
      </c>
      <c r="Q43" s="171">
        <f t="shared" si="9"/>
        <v>20</v>
      </c>
      <c r="R43" s="171">
        <f t="shared" si="10"/>
        <v>20</v>
      </c>
      <c r="S43" s="171">
        <f t="shared" si="11"/>
        <v>100</v>
      </c>
      <c r="T43" s="171">
        <f t="shared" si="12"/>
        <v>0</v>
      </c>
      <c r="U43" s="171">
        <f t="shared" si="13"/>
        <v>0</v>
      </c>
      <c r="V43" s="171" t="str">
        <f t="shared" si="14"/>
        <v> </v>
      </c>
      <c r="W43" s="171">
        <f t="shared" si="15"/>
        <v>0</v>
      </c>
      <c r="X43" s="177">
        <f t="shared" si="16"/>
        <v>0</v>
      </c>
      <c r="Y43" s="178" t="str">
        <f t="shared" si="17"/>
        <v> </v>
      </c>
      <c r="Z43" s="135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</row>
    <row r="44" ht="13.2" spans="1:48">
      <c r="A44" s="158">
        <v>34</v>
      </c>
      <c r="B44" s="155" t="s">
        <v>400</v>
      </c>
      <c r="C44" s="156" t="s">
        <v>401</v>
      </c>
      <c r="D44" s="157">
        <v>19</v>
      </c>
      <c r="E44" s="157">
        <v>28</v>
      </c>
      <c r="F44" s="157">
        <v>29</v>
      </c>
      <c r="G44" s="157">
        <v>19</v>
      </c>
      <c r="H44" s="170">
        <f t="shared" si="0"/>
        <v>28</v>
      </c>
      <c r="I44" s="171">
        <f t="shared" si="1"/>
        <v>30</v>
      </c>
      <c r="J44" s="171">
        <f t="shared" si="2"/>
        <v>93.3333333333333</v>
      </c>
      <c r="K44" s="171">
        <f t="shared" si="3"/>
        <v>19</v>
      </c>
      <c r="L44" s="171">
        <f t="shared" si="4"/>
        <v>20</v>
      </c>
      <c r="M44" s="171">
        <f t="shared" si="5"/>
        <v>95</v>
      </c>
      <c r="N44" s="171">
        <f t="shared" si="6"/>
        <v>0</v>
      </c>
      <c r="O44" s="171">
        <f t="shared" si="7"/>
        <v>0</v>
      </c>
      <c r="P44" s="171" t="str">
        <f t="shared" si="8"/>
        <v> </v>
      </c>
      <c r="Q44" s="171">
        <f t="shared" si="9"/>
        <v>19</v>
      </c>
      <c r="R44" s="171">
        <f t="shared" si="10"/>
        <v>20</v>
      </c>
      <c r="S44" s="171">
        <f t="shared" si="11"/>
        <v>95</v>
      </c>
      <c r="T44" s="171">
        <f t="shared" si="12"/>
        <v>0</v>
      </c>
      <c r="U44" s="171">
        <f t="shared" si="13"/>
        <v>0</v>
      </c>
      <c r="V44" s="171" t="str">
        <f t="shared" si="14"/>
        <v> </v>
      </c>
      <c r="W44" s="171">
        <f t="shared" si="15"/>
        <v>0</v>
      </c>
      <c r="X44" s="177">
        <f t="shared" si="16"/>
        <v>0</v>
      </c>
      <c r="Y44" s="178" t="str">
        <f t="shared" si="17"/>
        <v> </v>
      </c>
      <c r="Z44" s="135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</row>
    <row r="45" ht="13.2" spans="1:48">
      <c r="A45" s="154">
        <v>35</v>
      </c>
      <c r="B45" s="155" t="s">
        <v>402</v>
      </c>
      <c r="C45" s="156" t="s">
        <v>403</v>
      </c>
      <c r="D45" s="157">
        <v>19</v>
      </c>
      <c r="E45" s="157">
        <v>28</v>
      </c>
      <c r="F45" s="157">
        <v>29</v>
      </c>
      <c r="G45" s="157">
        <v>19</v>
      </c>
      <c r="H45" s="170">
        <f t="shared" si="0"/>
        <v>28</v>
      </c>
      <c r="I45" s="171">
        <f t="shared" si="1"/>
        <v>30</v>
      </c>
      <c r="J45" s="171">
        <f t="shared" si="2"/>
        <v>93.3333333333333</v>
      </c>
      <c r="K45" s="171">
        <f t="shared" si="3"/>
        <v>19</v>
      </c>
      <c r="L45" s="171">
        <f t="shared" si="4"/>
        <v>20</v>
      </c>
      <c r="M45" s="171">
        <f t="shared" si="5"/>
        <v>95</v>
      </c>
      <c r="N45" s="171">
        <f t="shared" si="6"/>
        <v>0</v>
      </c>
      <c r="O45" s="171">
        <f t="shared" si="7"/>
        <v>0</v>
      </c>
      <c r="P45" s="171" t="str">
        <f t="shared" si="8"/>
        <v> </v>
      </c>
      <c r="Q45" s="171">
        <f t="shared" si="9"/>
        <v>19</v>
      </c>
      <c r="R45" s="171">
        <f t="shared" si="10"/>
        <v>20</v>
      </c>
      <c r="S45" s="171">
        <f t="shared" si="11"/>
        <v>95</v>
      </c>
      <c r="T45" s="171">
        <f t="shared" si="12"/>
        <v>0</v>
      </c>
      <c r="U45" s="171">
        <f t="shared" si="13"/>
        <v>0</v>
      </c>
      <c r="V45" s="171" t="str">
        <f t="shared" si="14"/>
        <v> </v>
      </c>
      <c r="W45" s="171">
        <f t="shared" si="15"/>
        <v>0</v>
      </c>
      <c r="X45" s="177">
        <f t="shared" si="16"/>
        <v>0</v>
      </c>
      <c r="Y45" s="178" t="str">
        <f t="shared" si="17"/>
        <v> </v>
      </c>
      <c r="Z45" s="135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</row>
    <row r="46" ht="13.2" spans="1:48">
      <c r="A46" s="158">
        <v>36</v>
      </c>
      <c r="B46" s="155" t="s">
        <v>404</v>
      </c>
      <c r="C46" s="156" t="s">
        <v>405</v>
      </c>
      <c r="D46" s="157">
        <v>19</v>
      </c>
      <c r="E46" s="157">
        <v>28</v>
      </c>
      <c r="F46" s="157">
        <v>29</v>
      </c>
      <c r="G46" s="157">
        <v>19</v>
      </c>
      <c r="H46" s="170">
        <f t="shared" si="0"/>
        <v>28</v>
      </c>
      <c r="I46" s="171">
        <f t="shared" si="1"/>
        <v>30</v>
      </c>
      <c r="J46" s="171">
        <f t="shared" si="2"/>
        <v>93.3333333333333</v>
      </c>
      <c r="K46" s="171">
        <f t="shared" si="3"/>
        <v>19</v>
      </c>
      <c r="L46" s="171">
        <f t="shared" si="4"/>
        <v>20</v>
      </c>
      <c r="M46" s="171">
        <f t="shared" si="5"/>
        <v>95</v>
      </c>
      <c r="N46" s="171">
        <f t="shared" si="6"/>
        <v>0</v>
      </c>
      <c r="O46" s="171">
        <f t="shared" si="7"/>
        <v>0</v>
      </c>
      <c r="P46" s="171" t="str">
        <f t="shared" si="8"/>
        <v> </v>
      </c>
      <c r="Q46" s="171">
        <f t="shared" si="9"/>
        <v>19</v>
      </c>
      <c r="R46" s="171">
        <f t="shared" si="10"/>
        <v>20</v>
      </c>
      <c r="S46" s="171">
        <f t="shared" si="11"/>
        <v>95</v>
      </c>
      <c r="T46" s="171">
        <f t="shared" si="12"/>
        <v>0</v>
      </c>
      <c r="U46" s="171">
        <f t="shared" si="13"/>
        <v>0</v>
      </c>
      <c r="V46" s="171" t="str">
        <f t="shared" si="14"/>
        <v> </v>
      </c>
      <c r="W46" s="171">
        <f t="shared" si="15"/>
        <v>0</v>
      </c>
      <c r="X46" s="177">
        <f t="shared" si="16"/>
        <v>0</v>
      </c>
      <c r="Y46" s="178" t="str">
        <f t="shared" si="17"/>
        <v> </v>
      </c>
      <c r="Z46" s="135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</row>
    <row r="47" ht="13.2" spans="1:48">
      <c r="A47" s="154">
        <v>37</v>
      </c>
      <c r="B47" s="155" t="s">
        <v>406</v>
      </c>
      <c r="C47" s="156" t="s">
        <v>407</v>
      </c>
      <c r="D47" s="157">
        <v>19</v>
      </c>
      <c r="E47" s="157">
        <v>29</v>
      </c>
      <c r="F47" s="157">
        <v>29</v>
      </c>
      <c r="G47" s="157">
        <v>20</v>
      </c>
      <c r="H47" s="170">
        <f t="shared" si="0"/>
        <v>29</v>
      </c>
      <c r="I47" s="171">
        <f t="shared" si="1"/>
        <v>30</v>
      </c>
      <c r="J47" s="171">
        <f t="shared" si="2"/>
        <v>96.6666666666667</v>
      </c>
      <c r="K47" s="171">
        <f t="shared" si="3"/>
        <v>19</v>
      </c>
      <c r="L47" s="171">
        <f t="shared" si="4"/>
        <v>20</v>
      </c>
      <c r="M47" s="171">
        <f t="shared" si="5"/>
        <v>95</v>
      </c>
      <c r="N47" s="171">
        <f t="shared" si="6"/>
        <v>0</v>
      </c>
      <c r="O47" s="171">
        <f t="shared" si="7"/>
        <v>0</v>
      </c>
      <c r="P47" s="171" t="str">
        <f t="shared" si="8"/>
        <v> </v>
      </c>
      <c r="Q47" s="171">
        <f t="shared" si="9"/>
        <v>20</v>
      </c>
      <c r="R47" s="171">
        <f t="shared" si="10"/>
        <v>20</v>
      </c>
      <c r="S47" s="171">
        <f t="shared" si="11"/>
        <v>100</v>
      </c>
      <c r="T47" s="171">
        <f t="shared" si="12"/>
        <v>0</v>
      </c>
      <c r="U47" s="171">
        <f t="shared" si="13"/>
        <v>0</v>
      </c>
      <c r="V47" s="171" t="str">
        <f t="shared" si="14"/>
        <v> </v>
      </c>
      <c r="W47" s="171">
        <f t="shared" si="15"/>
        <v>0</v>
      </c>
      <c r="X47" s="177">
        <f t="shared" si="16"/>
        <v>0</v>
      </c>
      <c r="Y47" s="178" t="str">
        <f t="shared" si="17"/>
        <v> </v>
      </c>
      <c r="Z47" s="135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</row>
    <row r="48" ht="13.2" spans="1:48">
      <c r="A48" s="158">
        <v>38</v>
      </c>
      <c r="B48" s="155" t="s">
        <v>408</v>
      </c>
      <c r="C48" s="156" t="s">
        <v>409</v>
      </c>
      <c r="D48" s="157">
        <v>20</v>
      </c>
      <c r="E48" s="157">
        <v>29</v>
      </c>
      <c r="F48" s="157">
        <v>29</v>
      </c>
      <c r="G48" s="157">
        <v>18</v>
      </c>
      <c r="H48" s="170">
        <f t="shared" si="0"/>
        <v>29</v>
      </c>
      <c r="I48" s="171">
        <f t="shared" si="1"/>
        <v>30</v>
      </c>
      <c r="J48" s="171">
        <f t="shared" si="2"/>
        <v>96.6666666666667</v>
      </c>
      <c r="K48" s="171">
        <f t="shared" si="3"/>
        <v>20</v>
      </c>
      <c r="L48" s="171">
        <f t="shared" si="4"/>
        <v>20</v>
      </c>
      <c r="M48" s="171">
        <f t="shared" si="5"/>
        <v>100</v>
      </c>
      <c r="N48" s="171">
        <f t="shared" si="6"/>
        <v>0</v>
      </c>
      <c r="O48" s="171">
        <f t="shared" si="7"/>
        <v>0</v>
      </c>
      <c r="P48" s="171" t="str">
        <f t="shared" si="8"/>
        <v> </v>
      </c>
      <c r="Q48" s="171">
        <f t="shared" si="9"/>
        <v>18</v>
      </c>
      <c r="R48" s="171">
        <f t="shared" si="10"/>
        <v>20</v>
      </c>
      <c r="S48" s="171">
        <f t="shared" si="11"/>
        <v>90</v>
      </c>
      <c r="T48" s="171">
        <f t="shared" si="12"/>
        <v>0</v>
      </c>
      <c r="U48" s="171">
        <f t="shared" si="13"/>
        <v>0</v>
      </c>
      <c r="V48" s="171" t="str">
        <f t="shared" si="14"/>
        <v> </v>
      </c>
      <c r="W48" s="171">
        <f t="shared" si="15"/>
        <v>0</v>
      </c>
      <c r="X48" s="177">
        <f t="shared" si="16"/>
        <v>0</v>
      </c>
      <c r="Y48" s="178" t="str">
        <f t="shared" si="17"/>
        <v> </v>
      </c>
      <c r="Z48" s="135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</row>
    <row r="49" ht="13.2" spans="1:48">
      <c r="A49" s="154">
        <v>39</v>
      </c>
      <c r="B49" s="155" t="s">
        <v>410</v>
      </c>
      <c r="C49" s="156" t="s">
        <v>411</v>
      </c>
      <c r="D49" s="157">
        <v>15</v>
      </c>
      <c r="E49" s="157">
        <v>28</v>
      </c>
      <c r="F49" s="157">
        <v>28</v>
      </c>
      <c r="G49" s="157">
        <v>15</v>
      </c>
      <c r="H49" s="170">
        <f t="shared" si="0"/>
        <v>28</v>
      </c>
      <c r="I49" s="171">
        <f t="shared" si="1"/>
        <v>30</v>
      </c>
      <c r="J49" s="171">
        <f t="shared" si="2"/>
        <v>93.3333333333333</v>
      </c>
      <c r="K49" s="171">
        <f t="shared" si="3"/>
        <v>15</v>
      </c>
      <c r="L49" s="171">
        <f t="shared" si="4"/>
        <v>20</v>
      </c>
      <c r="M49" s="171">
        <f t="shared" si="5"/>
        <v>75</v>
      </c>
      <c r="N49" s="171">
        <f t="shared" si="6"/>
        <v>0</v>
      </c>
      <c r="O49" s="171">
        <f t="shared" si="7"/>
        <v>0</v>
      </c>
      <c r="P49" s="171" t="str">
        <f t="shared" si="8"/>
        <v> </v>
      </c>
      <c r="Q49" s="171">
        <f t="shared" si="9"/>
        <v>15</v>
      </c>
      <c r="R49" s="171">
        <f t="shared" si="10"/>
        <v>20</v>
      </c>
      <c r="S49" s="171">
        <f t="shared" si="11"/>
        <v>75</v>
      </c>
      <c r="T49" s="171">
        <f t="shared" si="12"/>
        <v>0</v>
      </c>
      <c r="U49" s="171">
        <f t="shared" si="13"/>
        <v>0</v>
      </c>
      <c r="V49" s="171" t="str">
        <f t="shared" si="14"/>
        <v> </v>
      </c>
      <c r="W49" s="171">
        <f t="shared" si="15"/>
        <v>0</v>
      </c>
      <c r="X49" s="177">
        <f t="shared" si="16"/>
        <v>0</v>
      </c>
      <c r="Y49" s="178" t="str">
        <f t="shared" si="17"/>
        <v> </v>
      </c>
      <c r="Z49" s="135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</row>
    <row r="50" ht="13.2" spans="1:48">
      <c r="A50" s="158">
        <v>40</v>
      </c>
      <c r="B50" s="155" t="s">
        <v>412</v>
      </c>
      <c r="C50" s="156" t="s">
        <v>413</v>
      </c>
      <c r="D50" s="157">
        <v>19</v>
      </c>
      <c r="E50" s="157">
        <v>29</v>
      </c>
      <c r="F50" s="157">
        <v>29</v>
      </c>
      <c r="G50" s="157">
        <v>20</v>
      </c>
      <c r="H50" s="170">
        <f t="shared" si="0"/>
        <v>29</v>
      </c>
      <c r="I50" s="171">
        <f t="shared" si="1"/>
        <v>30</v>
      </c>
      <c r="J50" s="171">
        <f t="shared" si="2"/>
        <v>96.6666666666667</v>
      </c>
      <c r="K50" s="171">
        <f t="shared" si="3"/>
        <v>19</v>
      </c>
      <c r="L50" s="171">
        <f t="shared" si="4"/>
        <v>20</v>
      </c>
      <c r="M50" s="171">
        <f t="shared" si="5"/>
        <v>95</v>
      </c>
      <c r="N50" s="171">
        <f t="shared" si="6"/>
        <v>0</v>
      </c>
      <c r="O50" s="171">
        <f t="shared" si="7"/>
        <v>0</v>
      </c>
      <c r="P50" s="171" t="str">
        <f t="shared" si="8"/>
        <v> </v>
      </c>
      <c r="Q50" s="171">
        <f t="shared" si="9"/>
        <v>20</v>
      </c>
      <c r="R50" s="171">
        <f t="shared" si="10"/>
        <v>20</v>
      </c>
      <c r="S50" s="171">
        <f t="shared" si="11"/>
        <v>100</v>
      </c>
      <c r="T50" s="171">
        <f t="shared" si="12"/>
        <v>0</v>
      </c>
      <c r="U50" s="171">
        <f t="shared" si="13"/>
        <v>0</v>
      </c>
      <c r="V50" s="171" t="str">
        <f t="shared" si="14"/>
        <v> </v>
      </c>
      <c r="W50" s="171">
        <f t="shared" si="15"/>
        <v>0</v>
      </c>
      <c r="X50" s="177">
        <f t="shared" si="16"/>
        <v>0</v>
      </c>
      <c r="Y50" s="178" t="str">
        <f t="shared" si="17"/>
        <v> </v>
      </c>
      <c r="Z50" s="135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</row>
    <row r="51" ht="13.2" spans="1:48">
      <c r="A51" s="154">
        <v>41</v>
      </c>
      <c r="B51" s="155" t="s">
        <v>414</v>
      </c>
      <c r="C51" s="156" t="s">
        <v>415</v>
      </c>
      <c r="D51" s="157">
        <v>19</v>
      </c>
      <c r="E51" s="157">
        <v>29</v>
      </c>
      <c r="F51" s="157">
        <v>30</v>
      </c>
      <c r="G51" s="157">
        <v>20</v>
      </c>
      <c r="H51" s="170">
        <f t="shared" si="0"/>
        <v>29</v>
      </c>
      <c r="I51" s="171">
        <f t="shared" si="1"/>
        <v>30</v>
      </c>
      <c r="J51" s="171">
        <f t="shared" si="2"/>
        <v>96.6666666666667</v>
      </c>
      <c r="K51" s="171">
        <f t="shared" si="3"/>
        <v>19</v>
      </c>
      <c r="L51" s="171">
        <f t="shared" si="4"/>
        <v>20</v>
      </c>
      <c r="M51" s="171">
        <f t="shared" si="5"/>
        <v>95</v>
      </c>
      <c r="N51" s="171">
        <f t="shared" si="6"/>
        <v>0</v>
      </c>
      <c r="O51" s="171">
        <f t="shared" si="7"/>
        <v>0</v>
      </c>
      <c r="P51" s="171" t="str">
        <f t="shared" si="8"/>
        <v> </v>
      </c>
      <c r="Q51" s="171">
        <f t="shared" si="9"/>
        <v>20</v>
      </c>
      <c r="R51" s="171">
        <f t="shared" si="10"/>
        <v>20</v>
      </c>
      <c r="S51" s="171">
        <f t="shared" si="11"/>
        <v>100</v>
      </c>
      <c r="T51" s="171">
        <f t="shared" si="12"/>
        <v>0</v>
      </c>
      <c r="U51" s="171">
        <f t="shared" si="13"/>
        <v>0</v>
      </c>
      <c r="V51" s="171" t="str">
        <f t="shared" si="14"/>
        <v> </v>
      </c>
      <c r="W51" s="171">
        <f t="shared" si="15"/>
        <v>0</v>
      </c>
      <c r="X51" s="177">
        <f t="shared" si="16"/>
        <v>0</v>
      </c>
      <c r="Y51" s="178" t="str">
        <f t="shared" si="17"/>
        <v> </v>
      </c>
      <c r="Z51" s="135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</row>
    <row r="52" ht="13.2" spans="1:48">
      <c r="A52" s="158">
        <v>42</v>
      </c>
      <c r="B52" s="155" t="s">
        <v>416</v>
      </c>
      <c r="C52" s="156" t="s">
        <v>417</v>
      </c>
      <c r="D52" s="157">
        <v>19</v>
      </c>
      <c r="E52" s="157">
        <v>29</v>
      </c>
      <c r="F52" s="157">
        <v>29</v>
      </c>
      <c r="G52" s="157">
        <v>20</v>
      </c>
      <c r="H52" s="170">
        <f t="shared" si="0"/>
        <v>29</v>
      </c>
      <c r="I52" s="171">
        <f t="shared" si="1"/>
        <v>30</v>
      </c>
      <c r="J52" s="171">
        <f t="shared" si="2"/>
        <v>96.6666666666667</v>
      </c>
      <c r="K52" s="171">
        <f t="shared" si="3"/>
        <v>19</v>
      </c>
      <c r="L52" s="171">
        <f t="shared" si="4"/>
        <v>20</v>
      </c>
      <c r="M52" s="171">
        <f t="shared" si="5"/>
        <v>95</v>
      </c>
      <c r="N52" s="171">
        <f t="shared" si="6"/>
        <v>0</v>
      </c>
      <c r="O52" s="171">
        <f t="shared" si="7"/>
        <v>0</v>
      </c>
      <c r="P52" s="171" t="str">
        <f t="shared" si="8"/>
        <v> </v>
      </c>
      <c r="Q52" s="171">
        <f t="shared" si="9"/>
        <v>20</v>
      </c>
      <c r="R52" s="171">
        <f t="shared" si="10"/>
        <v>20</v>
      </c>
      <c r="S52" s="171">
        <f t="shared" si="11"/>
        <v>100</v>
      </c>
      <c r="T52" s="171">
        <f t="shared" si="12"/>
        <v>0</v>
      </c>
      <c r="U52" s="171">
        <f t="shared" si="13"/>
        <v>0</v>
      </c>
      <c r="V52" s="171" t="str">
        <f t="shared" si="14"/>
        <v> </v>
      </c>
      <c r="W52" s="171">
        <f t="shared" si="15"/>
        <v>0</v>
      </c>
      <c r="X52" s="177">
        <f t="shared" si="16"/>
        <v>0</v>
      </c>
      <c r="Y52" s="178" t="str">
        <f t="shared" si="17"/>
        <v> </v>
      </c>
      <c r="Z52" s="135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</row>
    <row r="53" ht="13.2" spans="1:48">
      <c r="A53" s="154">
        <v>43</v>
      </c>
      <c r="B53" s="155" t="s">
        <v>418</v>
      </c>
      <c r="C53" s="156" t="s">
        <v>419</v>
      </c>
      <c r="D53" s="157">
        <v>15</v>
      </c>
      <c r="E53" s="157">
        <v>25</v>
      </c>
      <c r="F53" s="157">
        <v>30</v>
      </c>
      <c r="G53" s="157">
        <v>20</v>
      </c>
      <c r="H53" s="170">
        <f t="shared" si="0"/>
        <v>25</v>
      </c>
      <c r="I53" s="171">
        <f t="shared" si="1"/>
        <v>30</v>
      </c>
      <c r="J53" s="171">
        <f t="shared" si="2"/>
        <v>83.3333333333333</v>
      </c>
      <c r="K53" s="171">
        <f t="shared" si="3"/>
        <v>15</v>
      </c>
      <c r="L53" s="171">
        <f t="shared" si="4"/>
        <v>20</v>
      </c>
      <c r="M53" s="171">
        <f t="shared" si="5"/>
        <v>75</v>
      </c>
      <c r="N53" s="171">
        <f t="shared" si="6"/>
        <v>0</v>
      </c>
      <c r="O53" s="171">
        <f t="shared" si="7"/>
        <v>0</v>
      </c>
      <c r="P53" s="171" t="str">
        <f t="shared" si="8"/>
        <v> </v>
      </c>
      <c r="Q53" s="171">
        <f t="shared" si="9"/>
        <v>20</v>
      </c>
      <c r="R53" s="171">
        <f t="shared" si="10"/>
        <v>20</v>
      </c>
      <c r="S53" s="171">
        <f t="shared" si="11"/>
        <v>100</v>
      </c>
      <c r="T53" s="171">
        <f t="shared" si="12"/>
        <v>0</v>
      </c>
      <c r="U53" s="171">
        <f t="shared" si="13"/>
        <v>0</v>
      </c>
      <c r="V53" s="171" t="str">
        <f t="shared" si="14"/>
        <v> </v>
      </c>
      <c r="W53" s="171">
        <f t="shared" si="15"/>
        <v>0</v>
      </c>
      <c r="X53" s="177">
        <f t="shared" si="16"/>
        <v>0</v>
      </c>
      <c r="Y53" s="178" t="str">
        <f t="shared" si="17"/>
        <v> </v>
      </c>
      <c r="Z53" s="135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</row>
    <row r="54" ht="13.2" spans="1:48">
      <c r="A54" s="158">
        <v>44</v>
      </c>
      <c r="B54" s="155" t="s">
        <v>420</v>
      </c>
      <c r="C54" s="156" t="s">
        <v>421</v>
      </c>
      <c r="D54" s="157">
        <v>19</v>
      </c>
      <c r="E54" s="157">
        <v>28</v>
      </c>
      <c r="F54" s="157">
        <v>29</v>
      </c>
      <c r="G54" s="157">
        <v>19</v>
      </c>
      <c r="H54" s="170">
        <f t="shared" si="0"/>
        <v>28</v>
      </c>
      <c r="I54" s="171">
        <f t="shared" si="1"/>
        <v>30</v>
      </c>
      <c r="J54" s="171">
        <f t="shared" si="2"/>
        <v>93.3333333333333</v>
      </c>
      <c r="K54" s="171">
        <f t="shared" si="3"/>
        <v>19</v>
      </c>
      <c r="L54" s="171">
        <f t="shared" si="4"/>
        <v>20</v>
      </c>
      <c r="M54" s="171">
        <f t="shared" si="5"/>
        <v>95</v>
      </c>
      <c r="N54" s="171">
        <f t="shared" si="6"/>
        <v>0</v>
      </c>
      <c r="O54" s="171">
        <f t="shared" si="7"/>
        <v>0</v>
      </c>
      <c r="P54" s="171" t="str">
        <f t="shared" si="8"/>
        <v> </v>
      </c>
      <c r="Q54" s="171">
        <f t="shared" si="9"/>
        <v>19</v>
      </c>
      <c r="R54" s="171">
        <f t="shared" si="10"/>
        <v>20</v>
      </c>
      <c r="S54" s="171">
        <f t="shared" si="11"/>
        <v>95</v>
      </c>
      <c r="T54" s="171">
        <f t="shared" si="12"/>
        <v>0</v>
      </c>
      <c r="U54" s="171">
        <f t="shared" si="13"/>
        <v>0</v>
      </c>
      <c r="V54" s="171" t="str">
        <f t="shared" si="14"/>
        <v> </v>
      </c>
      <c r="W54" s="171">
        <f t="shared" si="15"/>
        <v>0</v>
      </c>
      <c r="X54" s="177">
        <f t="shared" si="16"/>
        <v>0</v>
      </c>
      <c r="Y54" s="178" t="str">
        <f t="shared" si="17"/>
        <v> </v>
      </c>
      <c r="Z54" s="135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</row>
    <row r="55" ht="13.2" spans="1:48">
      <c r="A55" s="154">
        <v>45</v>
      </c>
      <c r="B55" s="155" t="s">
        <v>422</v>
      </c>
      <c r="C55" s="156" t="s">
        <v>423</v>
      </c>
      <c r="D55" s="157">
        <v>19</v>
      </c>
      <c r="E55" s="157">
        <v>25</v>
      </c>
      <c r="F55" s="157">
        <v>25</v>
      </c>
      <c r="G55" s="157">
        <v>19</v>
      </c>
      <c r="H55" s="170">
        <f t="shared" si="0"/>
        <v>25</v>
      </c>
      <c r="I55" s="171">
        <f t="shared" si="1"/>
        <v>30</v>
      </c>
      <c r="J55" s="171">
        <f t="shared" si="2"/>
        <v>83.3333333333333</v>
      </c>
      <c r="K55" s="171">
        <f t="shared" si="3"/>
        <v>19</v>
      </c>
      <c r="L55" s="171">
        <f t="shared" si="4"/>
        <v>20</v>
      </c>
      <c r="M55" s="171">
        <f t="shared" si="5"/>
        <v>95</v>
      </c>
      <c r="N55" s="171">
        <f t="shared" si="6"/>
        <v>0</v>
      </c>
      <c r="O55" s="171">
        <f t="shared" si="7"/>
        <v>0</v>
      </c>
      <c r="P55" s="171" t="str">
        <f t="shared" si="8"/>
        <v> </v>
      </c>
      <c r="Q55" s="171">
        <f t="shared" si="9"/>
        <v>19</v>
      </c>
      <c r="R55" s="171">
        <f t="shared" si="10"/>
        <v>20</v>
      </c>
      <c r="S55" s="171">
        <f t="shared" si="11"/>
        <v>95</v>
      </c>
      <c r="T55" s="171">
        <f t="shared" si="12"/>
        <v>0</v>
      </c>
      <c r="U55" s="171">
        <f t="shared" si="13"/>
        <v>0</v>
      </c>
      <c r="V55" s="171" t="str">
        <f t="shared" si="14"/>
        <v> </v>
      </c>
      <c r="W55" s="171">
        <f t="shared" si="15"/>
        <v>0</v>
      </c>
      <c r="X55" s="177">
        <f t="shared" si="16"/>
        <v>0</v>
      </c>
      <c r="Y55" s="178" t="str">
        <f t="shared" si="17"/>
        <v> </v>
      </c>
      <c r="Z55" s="135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</row>
    <row r="56" ht="13.2" spans="1:48">
      <c r="A56" s="158">
        <v>46</v>
      </c>
      <c r="B56" s="155" t="s">
        <v>424</v>
      </c>
      <c r="C56" s="156" t="s">
        <v>425</v>
      </c>
      <c r="D56" s="157">
        <v>19</v>
      </c>
      <c r="E56" s="157">
        <v>29</v>
      </c>
      <c r="F56" s="157">
        <v>29</v>
      </c>
      <c r="G56" s="157">
        <v>20</v>
      </c>
      <c r="H56" s="170">
        <f t="shared" si="0"/>
        <v>29</v>
      </c>
      <c r="I56" s="171">
        <f t="shared" si="1"/>
        <v>30</v>
      </c>
      <c r="J56" s="171">
        <f t="shared" si="2"/>
        <v>96.6666666666667</v>
      </c>
      <c r="K56" s="171">
        <f t="shared" si="3"/>
        <v>19</v>
      </c>
      <c r="L56" s="171">
        <f t="shared" si="4"/>
        <v>20</v>
      </c>
      <c r="M56" s="171">
        <f t="shared" si="5"/>
        <v>95</v>
      </c>
      <c r="N56" s="171">
        <f t="shared" si="6"/>
        <v>0</v>
      </c>
      <c r="O56" s="171">
        <f t="shared" si="7"/>
        <v>0</v>
      </c>
      <c r="P56" s="171" t="str">
        <f t="shared" si="8"/>
        <v> </v>
      </c>
      <c r="Q56" s="171">
        <f t="shared" si="9"/>
        <v>20</v>
      </c>
      <c r="R56" s="171">
        <f t="shared" si="10"/>
        <v>20</v>
      </c>
      <c r="S56" s="171">
        <f t="shared" si="11"/>
        <v>100</v>
      </c>
      <c r="T56" s="171">
        <f t="shared" si="12"/>
        <v>0</v>
      </c>
      <c r="U56" s="171">
        <f t="shared" si="13"/>
        <v>0</v>
      </c>
      <c r="V56" s="171" t="str">
        <f t="shared" si="14"/>
        <v> </v>
      </c>
      <c r="W56" s="171">
        <f t="shared" si="15"/>
        <v>0</v>
      </c>
      <c r="X56" s="177">
        <f t="shared" si="16"/>
        <v>0</v>
      </c>
      <c r="Y56" s="178" t="str">
        <f t="shared" si="17"/>
        <v> </v>
      </c>
      <c r="Z56" s="135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</row>
    <row r="57" ht="13.2" spans="1:48">
      <c r="A57" s="154">
        <v>47</v>
      </c>
      <c r="B57" s="155" t="s">
        <v>426</v>
      </c>
      <c r="C57" s="156" t="s">
        <v>427</v>
      </c>
      <c r="D57" s="157">
        <v>20</v>
      </c>
      <c r="E57" s="157">
        <v>29</v>
      </c>
      <c r="F57" s="157">
        <v>29</v>
      </c>
      <c r="G57" s="157">
        <v>18</v>
      </c>
      <c r="H57" s="170">
        <f t="shared" si="0"/>
        <v>29</v>
      </c>
      <c r="I57" s="171">
        <f t="shared" si="1"/>
        <v>30</v>
      </c>
      <c r="J57" s="171">
        <f t="shared" si="2"/>
        <v>96.6666666666667</v>
      </c>
      <c r="K57" s="171">
        <f t="shared" si="3"/>
        <v>20</v>
      </c>
      <c r="L57" s="171">
        <f t="shared" si="4"/>
        <v>20</v>
      </c>
      <c r="M57" s="171">
        <f t="shared" si="5"/>
        <v>100</v>
      </c>
      <c r="N57" s="171">
        <f t="shared" si="6"/>
        <v>0</v>
      </c>
      <c r="O57" s="171">
        <f t="shared" si="7"/>
        <v>0</v>
      </c>
      <c r="P57" s="171" t="str">
        <f t="shared" si="8"/>
        <v> </v>
      </c>
      <c r="Q57" s="171">
        <f t="shared" si="9"/>
        <v>18</v>
      </c>
      <c r="R57" s="171">
        <f t="shared" si="10"/>
        <v>20</v>
      </c>
      <c r="S57" s="171">
        <f t="shared" si="11"/>
        <v>90</v>
      </c>
      <c r="T57" s="171">
        <f t="shared" si="12"/>
        <v>0</v>
      </c>
      <c r="U57" s="171">
        <f t="shared" si="13"/>
        <v>0</v>
      </c>
      <c r="V57" s="171" t="str">
        <f t="shared" si="14"/>
        <v> </v>
      </c>
      <c r="W57" s="171">
        <f t="shared" si="15"/>
        <v>0</v>
      </c>
      <c r="X57" s="177">
        <f t="shared" si="16"/>
        <v>0</v>
      </c>
      <c r="Y57" s="178" t="str">
        <f t="shared" si="17"/>
        <v> </v>
      </c>
      <c r="Z57" s="135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</row>
    <row r="58" ht="13.2" spans="1:48">
      <c r="A58" s="158">
        <v>48</v>
      </c>
      <c r="B58" s="155" t="s">
        <v>428</v>
      </c>
      <c r="C58" s="156" t="s">
        <v>429</v>
      </c>
      <c r="D58" s="157">
        <v>18</v>
      </c>
      <c r="E58" s="157">
        <v>27</v>
      </c>
      <c r="F58" s="157">
        <v>28</v>
      </c>
      <c r="G58" s="157">
        <v>19</v>
      </c>
      <c r="H58" s="170">
        <f t="shared" si="0"/>
        <v>27</v>
      </c>
      <c r="I58" s="171">
        <f t="shared" si="1"/>
        <v>30</v>
      </c>
      <c r="J58" s="171">
        <f t="shared" si="2"/>
        <v>90</v>
      </c>
      <c r="K58" s="171">
        <f t="shared" si="3"/>
        <v>18</v>
      </c>
      <c r="L58" s="171">
        <f t="shared" si="4"/>
        <v>20</v>
      </c>
      <c r="M58" s="171">
        <f t="shared" si="5"/>
        <v>90</v>
      </c>
      <c r="N58" s="171">
        <f t="shared" si="6"/>
        <v>0</v>
      </c>
      <c r="O58" s="171">
        <f t="shared" si="7"/>
        <v>0</v>
      </c>
      <c r="P58" s="171" t="str">
        <f t="shared" si="8"/>
        <v> </v>
      </c>
      <c r="Q58" s="171">
        <f t="shared" si="9"/>
        <v>19</v>
      </c>
      <c r="R58" s="171">
        <f t="shared" si="10"/>
        <v>20</v>
      </c>
      <c r="S58" s="171">
        <f t="shared" si="11"/>
        <v>95</v>
      </c>
      <c r="T58" s="171">
        <f t="shared" si="12"/>
        <v>0</v>
      </c>
      <c r="U58" s="171">
        <f t="shared" si="13"/>
        <v>0</v>
      </c>
      <c r="V58" s="171" t="str">
        <f t="shared" si="14"/>
        <v> </v>
      </c>
      <c r="W58" s="171">
        <f t="shared" si="15"/>
        <v>0</v>
      </c>
      <c r="X58" s="177">
        <f t="shared" si="16"/>
        <v>0</v>
      </c>
      <c r="Y58" s="178" t="str">
        <f t="shared" si="17"/>
        <v> </v>
      </c>
      <c r="Z58" s="135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</row>
    <row r="59" ht="13.2" spans="1:48">
      <c r="A59" s="154">
        <v>49</v>
      </c>
      <c r="B59" s="155" t="s">
        <v>430</v>
      </c>
      <c r="C59" s="156" t="s">
        <v>431</v>
      </c>
      <c r="D59" s="157">
        <v>19</v>
      </c>
      <c r="E59" s="157">
        <v>25</v>
      </c>
      <c r="F59" s="157">
        <v>25</v>
      </c>
      <c r="G59" s="157">
        <v>19</v>
      </c>
      <c r="H59" s="170">
        <f t="shared" si="0"/>
        <v>25</v>
      </c>
      <c r="I59" s="171">
        <f t="shared" si="1"/>
        <v>30</v>
      </c>
      <c r="J59" s="171">
        <f t="shared" si="2"/>
        <v>83.3333333333333</v>
      </c>
      <c r="K59" s="171">
        <f t="shared" si="3"/>
        <v>19</v>
      </c>
      <c r="L59" s="171">
        <f t="shared" si="4"/>
        <v>20</v>
      </c>
      <c r="M59" s="171">
        <f t="shared" si="5"/>
        <v>95</v>
      </c>
      <c r="N59" s="171">
        <f t="shared" si="6"/>
        <v>0</v>
      </c>
      <c r="O59" s="171">
        <f t="shared" si="7"/>
        <v>0</v>
      </c>
      <c r="P59" s="171" t="str">
        <f t="shared" si="8"/>
        <v> </v>
      </c>
      <c r="Q59" s="171">
        <f t="shared" si="9"/>
        <v>19</v>
      </c>
      <c r="R59" s="171">
        <f t="shared" si="10"/>
        <v>20</v>
      </c>
      <c r="S59" s="171">
        <f t="shared" si="11"/>
        <v>95</v>
      </c>
      <c r="T59" s="171">
        <f t="shared" si="12"/>
        <v>0</v>
      </c>
      <c r="U59" s="171">
        <f t="shared" si="13"/>
        <v>0</v>
      </c>
      <c r="V59" s="171" t="str">
        <f t="shared" si="14"/>
        <v> </v>
      </c>
      <c r="W59" s="171">
        <f t="shared" si="15"/>
        <v>0</v>
      </c>
      <c r="X59" s="177">
        <f t="shared" si="16"/>
        <v>0</v>
      </c>
      <c r="Y59" s="178" t="str">
        <f t="shared" si="17"/>
        <v> </v>
      </c>
      <c r="Z59" s="135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</row>
    <row r="60" ht="13.2" spans="1:48">
      <c r="A60" s="158">
        <v>50</v>
      </c>
      <c r="B60" s="155" t="s">
        <v>432</v>
      </c>
      <c r="C60" s="156" t="s">
        <v>433</v>
      </c>
      <c r="D60" s="157">
        <v>20</v>
      </c>
      <c r="E60" s="157">
        <v>29</v>
      </c>
      <c r="F60" s="157">
        <v>29</v>
      </c>
      <c r="G60" s="157">
        <v>18</v>
      </c>
      <c r="H60" s="170">
        <f t="shared" si="0"/>
        <v>29</v>
      </c>
      <c r="I60" s="171">
        <f t="shared" si="1"/>
        <v>30</v>
      </c>
      <c r="J60" s="171">
        <f t="shared" si="2"/>
        <v>96.6666666666667</v>
      </c>
      <c r="K60" s="171">
        <f t="shared" si="3"/>
        <v>20</v>
      </c>
      <c r="L60" s="171">
        <f t="shared" si="4"/>
        <v>20</v>
      </c>
      <c r="M60" s="171">
        <f t="shared" si="5"/>
        <v>100</v>
      </c>
      <c r="N60" s="171">
        <f t="shared" si="6"/>
        <v>0</v>
      </c>
      <c r="O60" s="171">
        <f t="shared" si="7"/>
        <v>0</v>
      </c>
      <c r="P60" s="171" t="str">
        <f t="shared" si="8"/>
        <v> </v>
      </c>
      <c r="Q60" s="171">
        <f t="shared" si="9"/>
        <v>18</v>
      </c>
      <c r="R60" s="171">
        <f t="shared" si="10"/>
        <v>20</v>
      </c>
      <c r="S60" s="171">
        <f t="shared" si="11"/>
        <v>90</v>
      </c>
      <c r="T60" s="171">
        <f t="shared" si="12"/>
        <v>0</v>
      </c>
      <c r="U60" s="171">
        <f t="shared" si="13"/>
        <v>0</v>
      </c>
      <c r="V60" s="171" t="str">
        <f t="shared" si="14"/>
        <v> </v>
      </c>
      <c r="W60" s="171">
        <f t="shared" si="15"/>
        <v>0</v>
      </c>
      <c r="X60" s="177">
        <f t="shared" si="16"/>
        <v>0</v>
      </c>
      <c r="Y60" s="178" t="str">
        <f t="shared" si="17"/>
        <v> </v>
      </c>
      <c r="Z60" s="135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</row>
    <row r="61" ht="13.2" spans="1:48">
      <c r="A61" s="154">
        <v>51</v>
      </c>
      <c r="B61" s="155" t="s">
        <v>434</v>
      </c>
      <c r="C61" s="156" t="s">
        <v>435</v>
      </c>
      <c r="D61" s="157">
        <v>19</v>
      </c>
      <c r="E61" s="157">
        <v>27</v>
      </c>
      <c r="F61" s="157">
        <v>28</v>
      </c>
      <c r="G61" s="157">
        <v>19</v>
      </c>
      <c r="H61" s="170">
        <f t="shared" si="0"/>
        <v>27</v>
      </c>
      <c r="I61" s="171">
        <f t="shared" si="1"/>
        <v>30</v>
      </c>
      <c r="J61" s="171">
        <f t="shared" si="2"/>
        <v>90</v>
      </c>
      <c r="K61" s="171">
        <f t="shared" si="3"/>
        <v>19</v>
      </c>
      <c r="L61" s="171">
        <f t="shared" si="4"/>
        <v>20</v>
      </c>
      <c r="M61" s="171">
        <f t="shared" si="5"/>
        <v>95</v>
      </c>
      <c r="N61" s="171">
        <f t="shared" si="6"/>
        <v>0</v>
      </c>
      <c r="O61" s="171">
        <f t="shared" si="7"/>
        <v>0</v>
      </c>
      <c r="P61" s="171" t="str">
        <f t="shared" si="8"/>
        <v> </v>
      </c>
      <c r="Q61" s="171">
        <f t="shared" si="9"/>
        <v>19</v>
      </c>
      <c r="R61" s="171">
        <f t="shared" si="10"/>
        <v>20</v>
      </c>
      <c r="S61" s="171">
        <f t="shared" si="11"/>
        <v>95</v>
      </c>
      <c r="T61" s="171">
        <f t="shared" si="12"/>
        <v>0</v>
      </c>
      <c r="U61" s="171">
        <f t="shared" si="13"/>
        <v>0</v>
      </c>
      <c r="V61" s="171" t="str">
        <f t="shared" si="14"/>
        <v> </v>
      </c>
      <c r="W61" s="171">
        <f t="shared" si="15"/>
        <v>0</v>
      </c>
      <c r="X61" s="177">
        <f t="shared" si="16"/>
        <v>0</v>
      </c>
      <c r="Y61" s="178" t="str">
        <f t="shared" si="17"/>
        <v> </v>
      </c>
      <c r="Z61" s="135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</row>
    <row r="62" ht="13.2" spans="1:48">
      <c r="A62" s="158">
        <v>52</v>
      </c>
      <c r="B62" s="155" t="s">
        <v>436</v>
      </c>
      <c r="C62" s="156" t="s">
        <v>437</v>
      </c>
      <c r="D62" s="157">
        <v>19</v>
      </c>
      <c r="E62" s="157">
        <v>27</v>
      </c>
      <c r="F62" s="157">
        <v>28</v>
      </c>
      <c r="G62" s="157">
        <v>19</v>
      </c>
      <c r="H62" s="170">
        <f t="shared" ref="H62:H125" si="18">IF($D$8="CO1",SUM(D62),)+IF($E$8="CO1",SUM(E62),)+IF($G$8="CO1",SUM(G62),)</f>
        <v>27</v>
      </c>
      <c r="I62" s="171">
        <f t="shared" ref="I62:I125" si="19">IF($D$8="CO1",SUMIF($D62,"&gt;0",$D$10),)+IF($E$8="CO1",SUMIF($E62,"&gt;0",$E$10),)+IF($G$8="CO1",SUMIF($G62,"&gt;0",$G$10),)</f>
        <v>30</v>
      </c>
      <c r="J62" s="171">
        <f t="shared" ref="J62:J125" si="20">IF(H62=0," ",H62/I62*100)</f>
        <v>90</v>
      </c>
      <c r="K62" s="171">
        <f t="shared" ref="K62:K125" si="21">IF($D$8="CO2",SUM(D62),)+IF($E$8="CO2",SUM(E62),)+IF($G$8="CO2",SUM(G62),)</f>
        <v>19</v>
      </c>
      <c r="L62" s="171">
        <f t="shared" ref="L62:L125" si="22">IF($D$8="CO2",SUMIF($D62,"&gt;0",$D$10),)+IF($E$8="CO2",SUMIF($E62,"&gt;0",$E$10),)+IF($G$8="CO2",SUMIF($G62,"&gt;0",$G$10),)</f>
        <v>20</v>
      </c>
      <c r="M62" s="171">
        <f t="shared" ref="M62:M125" si="23">IF(K62=0," ",K62/L62*100)</f>
        <v>95</v>
      </c>
      <c r="N62" s="171">
        <f t="shared" ref="N62:N125" si="24">IF($D$8="CO3",SUM(D62),)+IF($E$8="CO3",SUM(E62),)+IF($G$8="CO3",SUM(G62),)</f>
        <v>0</v>
      </c>
      <c r="O62" s="171">
        <f t="shared" ref="O62:O125" si="25">IF($D$8="CO3",SUMIF($D62,"&gt;0",$D$10),)+IF($E$8="CO3",SUMIF($E62,"&gt;0",$E$10),)+IF($G$8="CO3",SUMIF($G62,"&gt;0",$G$10),)</f>
        <v>0</v>
      </c>
      <c r="P62" s="171" t="str">
        <f t="shared" ref="P62:P125" si="26">IF(N62=0," ",N62/O62*100)</f>
        <v> </v>
      </c>
      <c r="Q62" s="171">
        <f t="shared" ref="Q62:Q125" si="27">IF($D$8="CO4",SUM(D62),)+IF($E$8="CO4",SUM(E62),)+IF($G$8="CO4",SUM(G62),)</f>
        <v>19</v>
      </c>
      <c r="R62" s="171">
        <f t="shared" ref="R62:R125" si="28">IF($D$8="CO4",SUMIF($D62,"&gt;0",$D$10),)+IF($E$8="CO4",SUMIF($E62,"&gt;0",$E$10),)+IF($G$8="CO4",SUMIF($G62,"&gt;0",$G$10),)</f>
        <v>20</v>
      </c>
      <c r="S62" s="171">
        <f t="shared" ref="S62:S125" si="29">IF(Q62=0," ",Q62/R62*100)</f>
        <v>95</v>
      </c>
      <c r="T62" s="171">
        <f t="shared" ref="T62:T125" si="30">IF($D$8="CO5",SUM(D62),)+IF($E$8="CO5",SUM(E62),)+IF($G$8="CO5",SUM(G62),)</f>
        <v>0</v>
      </c>
      <c r="U62" s="171">
        <f t="shared" ref="U62:U125" si="31">IF($D$8="CO5",SUMIF($D62,"&gt;0",$D$10),)+IF($E$8="CO5",SUMIF($E62,"&gt;0",$E$10),)+IF($G$8="CO5",SUMIF($G62,"&gt;0",$G$10),)</f>
        <v>0</v>
      </c>
      <c r="V62" s="171" t="str">
        <f t="shared" ref="V62:V125" si="32">IF(T62=0," ",T62/U62*100)</f>
        <v> </v>
      </c>
      <c r="W62" s="171">
        <f t="shared" ref="W62:W125" si="33">IF($D$8="CO6",SUM(D62),)+IF($E$8="CO6",SUM(E62),)+IF($G$8="CO6",SUM(G62),)</f>
        <v>0</v>
      </c>
      <c r="X62" s="177">
        <f t="shared" ref="X62:X125" si="34">IF($D$8="CO6",SUMIF($D62,"&gt;0",$D$10),)+IF($E$8="CO6",SUMIF($E62,"&gt;0",$E$10),)+IF($G$8="CO6",SUMIF($G62,"&gt;0",$G$10),)</f>
        <v>0</v>
      </c>
      <c r="Y62" s="178" t="str">
        <f t="shared" ref="Y62:Y125" si="35">IF(W62=0," ",W62/X62*100)</f>
        <v> </v>
      </c>
      <c r="Z62" s="135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</row>
    <row r="63" ht="13.2" spans="1:48">
      <c r="A63" s="154">
        <v>53</v>
      </c>
      <c r="B63" s="155" t="s">
        <v>438</v>
      </c>
      <c r="C63" s="156" t="s">
        <v>439</v>
      </c>
      <c r="D63" s="157">
        <v>20</v>
      </c>
      <c r="E63" s="157">
        <v>29</v>
      </c>
      <c r="F63" s="157">
        <v>29</v>
      </c>
      <c r="G63" s="157">
        <v>18</v>
      </c>
      <c r="H63" s="170">
        <f t="shared" si="18"/>
        <v>29</v>
      </c>
      <c r="I63" s="171">
        <f t="shared" si="19"/>
        <v>30</v>
      </c>
      <c r="J63" s="171">
        <f t="shared" si="20"/>
        <v>96.6666666666667</v>
      </c>
      <c r="K63" s="171">
        <f t="shared" si="21"/>
        <v>20</v>
      </c>
      <c r="L63" s="171">
        <f t="shared" si="22"/>
        <v>20</v>
      </c>
      <c r="M63" s="171">
        <f t="shared" si="23"/>
        <v>100</v>
      </c>
      <c r="N63" s="171">
        <f t="shared" si="24"/>
        <v>0</v>
      </c>
      <c r="O63" s="171">
        <f t="shared" si="25"/>
        <v>0</v>
      </c>
      <c r="P63" s="171" t="str">
        <f t="shared" si="26"/>
        <v> </v>
      </c>
      <c r="Q63" s="171">
        <f t="shared" si="27"/>
        <v>18</v>
      </c>
      <c r="R63" s="171">
        <f t="shared" si="28"/>
        <v>20</v>
      </c>
      <c r="S63" s="171">
        <f t="shared" si="29"/>
        <v>90</v>
      </c>
      <c r="T63" s="171">
        <f t="shared" si="30"/>
        <v>0</v>
      </c>
      <c r="U63" s="171">
        <f t="shared" si="31"/>
        <v>0</v>
      </c>
      <c r="V63" s="171" t="str">
        <f t="shared" si="32"/>
        <v> </v>
      </c>
      <c r="W63" s="171">
        <f t="shared" si="33"/>
        <v>0</v>
      </c>
      <c r="X63" s="177">
        <f t="shared" si="34"/>
        <v>0</v>
      </c>
      <c r="Y63" s="178" t="str">
        <f t="shared" si="35"/>
        <v> </v>
      </c>
      <c r="Z63" s="135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</row>
    <row r="64" ht="13.2" spans="1:48">
      <c r="A64" s="158">
        <v>54</v>
      </c>
      <c r="B64" s="155" t="s">
        <v>440</v>
      </c>
      <c r="C64" s="156" t="s">
        <v>441</v>
      </c>
      <c r="D64" s="157">
        <v>20</v>
      </c>
      <c r="E64" s="157">
        <v>29</v>
      </c>
      <c r="F64" s="157">
        <v>29</v>
      </c>
      <c r="G64" s="157">
        <v>18</v>
      </c>
      <c r="H64" s="170">
        <f t="shared" si="18"/>
        <v>29</v>
      </c>
      <c r="I64" s="171">
        <f t="shared" si="19"/>
        <v>30</v>
      </c>
      <c r="J64" s="171">
        <f t="shared" si="20"/>
        <v>96.6666666666667</v>
      </c>
      <c r="K64" s="171">
        <f t="shared" si="21"/>
        <v>20</v>
      </c>
      <c r="L64" s="171">
        <f t="shared" si="22"/>
        <v>20</v>
      </c>
      <c r="M64" s="171">
        <f t="shared" si="23"/>
        <v>100</v>
      </c>
      <c r="N64" s="171">
        <f t="shared" si="24"/>
        <v>0</v>
      </c>
      <c r="O64" s="171">
        <f t="shared" si="25"/>
        <v>0</v>
      </c>
      <c r="P64" s="171" t="str">
        <f t="shared" si="26"/>
        <v> </v>
      </c>
      <c r="Q64" s="171">
        <f t="shared" si="27"/>
        <v>18</v>
      </c>
      <c r="R64" s="171">
        <f t="shared" si="28"/>
        <v>20</v>
      </c>
      <c r="S64" s="171">
        <f t="shared" si="29"/>
        <v>90</v>
      </c>
      <c r="T64" s="171">
        <f t="shared" si="30"/>
        <v>0</v>
      </c>
      <c r="U64" s="171">
        <f t="shared" si="31"/>
        <v>0</v>
      </c>
      <c r="V64" s="171" t="str">
        <f t="shared" si="32"/>
        <v> </v>
      </c>
      <c r="W64" s="171">
        <f t="shared" si="33"/>
        <v>0</v>
      </c>
      <c r="X64" s="177">
        <f t="shared" si="34"/>
        <v>0</v>
      </c>
      <c r="Y64" s="178" t="str">
        <f t="shared" si="35"/>
        <v> </v>
      </c>
      <c r="Z64" s="135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</row>
    <row r="65" ht="13.2" spans="1:48">
      <c r="A65" s="154">
        <v>55</v>
      </c>
      <c r="B65" s="155" t="s">
        <v>442</v>
      </c>
      <c r="C65" s="156" t="s">
        <v>443</v>
      </c>
      <c r="D65" s="157">
        <v>20</v>
      </c>
      <c r="E65" s="157">
        <v>29</v>
      </c>
      <c r="F65" s="157">
        <v>29</v>
      </c>
      <c r="G65" s="157">
        <v>18</v>
      </c>
      <c r="H65" s="170">
        <f t="shared" si="18"/>
        <v>29</v>
      </c>
      <c r="I65" s="171">
        <f t="shared" si="19"/>
        <v>30</v>
      </c>
      <c r="J65" s="171">
        <f t="shared" si="20"/>
        <v>96.6666666666667</v>
      </c>
      <c r="K65" s="171">
        <f t="shared" si="21"/>
        <v>20</v>
      </c>
      <c r="L65" s="171">
        <f t="shared" si="22"/>
        <v>20</v>
      </c>
      <c r="M65" s="171">
        <f t="shared" si="23"/>
        <v>100</v>
      </c>
      <c r="N65" s="171">
        <f t="shared" si="24"/>
        <v>0</v>
      </c>
      <c r="O65" s="171">
        <f t="shared" si="25"/>
        <v>0</v>
      </c>
      <c r="P65" s="171" t="str">
        <f t="shared" si="26"/>
        <v> </v>
      </c>
      <c r="Q65" s="171">
        <f t="shared" si="27"/>
        <v>18</v>
      </c>
      <c r="R65" s="171">
        <f t="shared" si="28"/>
        <v>20</v>
      </c>
      <c r="S65" s="171">
        <f t="shared" si="29"/>
        <v>90</v>
      </c>
      <c r="T65" s="171">
        <f t="shared" si="30"/>
        <v>0</v>
      </c>
      <c r="U65" s="171">
        <f t="shared" si="31"/>
        <v>0</v>
      </c>
      <c r="V65" s="171" t="str">
        <f t="shared" si="32"/>
        <v> </v>
      </c>
      <c r="W65" s="171">
        <f t="shared" si="33"/>
        <v>0</v>
      </c>
      <c r="X65" s="177">
        <f t="shared" si="34"/>
        <v>0</v>
      </c>
      <c r="Y65" s="178" t="str">
        <f t="shared" si="35"/>
        <v> </v>
      </c>
      <c r="Z65" s="135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</row>
    <row r="66" ht="13.2" spans="1:48">
      <c r="A66" s="158">
        <v>56</v>
      </c>
      <c r="B66" s="155" t="s">
        <v>444</v>
      </c>
      <c r="C66" s="156" t="s">
        <v>445</v>
      </c>
      <c r="D66" s="157">
        <v>19</v>
      </c>
      <c r="E66" s="157">
        <v>28</v>
      </c>
      <c r="F66" s="157">
        <v>29</v>
      </c>
      <c r="G66" s="157">
        <v>19</v>
      </c>
      <c r="H66" s="170">
        <f t="shared" si="18"/>
        <v>28</v>
      </c>
      <c r="I66" s="171">
        <f t="shared" si="19"/>
        <v>30</v>
      </c>
      <c r="J66" s="171">
        <f t="shared" si="20"/>
        <v>93.3333333333333</v>
      </c>
      <c r="K66" s="171">
        <f t="shared" si="21"/>
        <v>19</v>
      </c>
      <c r="L66" s="171">
        <f t="shared" si="22"/>
        <v>20</v>
      </c>
      <c r="M66" s="171">
        <f t="shared" si="23"/>
        <v>95</v>
      </c>
      <c r="N66" s="171">
        <f t="shared" si="24"/>
        <v>0</v>
      </c>
      <c r="O66" s="171">
        <f t="shared" si="25"/>
        <v>0</v>
      </c>
      <c r="P66" s="171" t="str">
        <f t="shared" si="26"/>
        <v> </v>
      </c>
      <c r="Q66" s="171">
        <f t="shared" si="27"/>
        <v>19</v>
      </c>
      <c r="R66" s="171">
        <f t="shared" si="28"/>
        <v>20</v>
      </c>
      <c r="S66" s="171">
        <f t="shared" si="29"/>
        <v>95</v>
      </c>
      <c r="T66" s="171">
        <f t="shared" si="30"/>
        <v>0</v>
      </c>
      <c r="U66" s="171">
        <f t="shared" si="31"/>
        <v>0</v>
      </c>
      <c r="V66" s="171" t="str">
        <f t="shared" si="32"/>
        <v> </v>
      </c>
      <c r="W66" s="171">
        <f t="shared" si="33"/>
        <v>0</v>
      </c>
      <c r="X66" s="177">
        <f t="shared" si="34"/>
        <v>0</v>
      </c>
      <c r="Y66" s="178" t="str">
        <f t="shared" si="35"/>
        <v> </v>
      </c>
      <c r="Z66" s="135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</row>
    <row r="67" ht="13.2" spans="1:48">
      <c r="A67" s="154">
        <v>57</v>
      </c>
      <c r="B67" s="155" t="s">
        <v>446</v>
      </c>
      <c r="C67" s="156" t="s">
        <v>447</v>
      </c>
      <c r="D67" s="157">
        <v>18</v>
      </c>
      <c r="E67" s="157">
        <v>26</v>
      </c>
      <c r="F67" s="157">
        <v>25</v>
      </c>
      <c r="G67" s="157">
        <v>16</v>
      </c>
      <c r="H67" s="170">
        <f t="shared" si="18"/>
        <v>26</v>
      </c>
      <c r="I67" s="171">
        <f t="shared" si="19"/>
        <v>30</v>
      </c>
      <c r="J67" s="171">
        <f t="shared" si="20"/>
        <v>86.6666666666667</v>
      </c>
      <c r="K67" s="171">
        <f t="shared" si="21"/>
        <v>18</v>
      </c>
      <c r="L67" s="171">
        <f t="shared" si="22"/>
        <v>20</v>
      </c>
      <c r="M67" s="171">
        <f t="shared" si="23"/>
        <v>90</v>
      </c>
      <c r="N67" s="171">
        <f t="shared" si="24"/>
        <v>0</v>
      </c>
      <c r="O67" s="171">
        <f t="shared" si="25"/>
        <v>0</v>
      </c>
      <c r="P67" s="171" t="str">
        <f t="shared" si="26"/>
        <v> </v>
      </c>
      <c r="Q67" s="171">
        <f t="shared" si="27"/>
        <v>16</v>
      </c>
      <c r="R67" s="171">
        <f t="shared" si="28"/>
        <v>20</v>
      </c>
      <c r="S67" s="171">
        <f t="shared" si="29"/>
        <v>80</v>
      </c>
      <c r="T67" s="171">
        <f t="shared" si="30"/>
        <v>0</v>
      </c>
      <c r="U67" s="171">
        <f t="shared" si="31"/>
        <v>0</v>
      </c>
      <c r="V67" s="171" t="str">
        <f t="shared" si="32"/>
        <v> </v>
      </c>
      <c r="W67" s="171">
        <f t="shared" si="33"/>
        <v>0</v>
      </c>
      <c r="X67" s="177">
        <f t="shared" si="34"/>
        <v>0</v>
      </c>
      <c r="Y67" s="178" t="str">
        <f t="shared" si="35"/>
        <v> </v>
      </c>
      <c r="Z67" s="135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</row>
    <row r="68" ht="13.2" spans="1:48">
      <c r="A68" s="158">
        <v>58</v>
      </c>
      <c r="B68" s="155" t="s">
        <v>448</v>
      </c>
      <c r="C68" s="156" t="s">
        <v>449</v>
      </c>
      <c r="D68" s="157">
        <v>20</v>
      </c>
      <c r="E68" s="157">
        <v>29</v>
      </c>
      <c r="F68" s="157">
        <v>29</v>
      </c>
      <c r="G68" s="157">
        <v>18</v>
      </c>
      <c r="H68" s="170">
        <f t="shared" si="18"/>
        <v>29</v>
      </c>
      <c r="I68" s="171">
        <f t="shared" si="19"/>
        <v>30</v>
      </c>
      <c r="J68" s="171">
        <f t="shared" si="20"/>
        <v>96.6666666666667</v>
      </c>
      <c r="K68" s="171">
        <f t="shared" si="21"/>
        <v>20</v>
      </c>
      <c r="L68" s="171">
        <f t="shared" si="22"/>
        <v>20</v>
      </c>
      <c r="M68" s="171">
        <f t="shared" si="23"/>
        <v>100</v>
      </c>
      <c r="N68" s="171">
        <f t="shared" si="24"/>
        <v>0</v>
      </c>
      <c r="O68" s="171">
        <f t="shared" si="25"/>
        <v>0</v>
      </c>
      <c r="P68" s="171" t="str">
        <f t="shared" si="26"/>
        <v> </v>
      </c>
      <c r="Q68" s="171">
        <f t="shared" si="27"/>
        <v>18</v>
      </c>
      <c r="R68" s="171">
        <f t="shared" si="28"/>
        <v>20</v>
      </c>
      <c r="S68" s="171">
        <f t="shared" si="29"/>
        <v>90</v>
      </c>
      <c r="T68" s="171">
        <f t="shared" si="30"/>
        <v>0</v>
      </c>
      <c r="U68" s="171">
        <f t="shared" si="31"/>
        <v>0</v>
      </c>
      <c r="V68" s="171" t="str">
        <f t="shared" si="32"/>
        <v> </v>
      </c>
      <c r="W68" s="171">
        <f t="shared" si="33"/>
        <v>0</v>
      </c>
      <c r="X68" s="177">
        <f t="shared" si="34"/>
        <v>0</v>
      </c>
      <c r="Y68" s="178" t="str">
        <f t="shared" si="35"/>
        <v> </v>
      </c>
      <c r="Z68" s="135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</row>
    <row r="69" ht="13.2" spans="1:48">
      <c r="A69" s="154">
        <v>59</v>
      </c>
      <c r="B69" s="155" t="s">
        <v>450</v>
      </c>
      <c r="C69" s="156" t="s">
        <v>451</v>
      </c>
      <c r="D69" s="157">
        <v>18</v>
      </c>
      <c r="E69" s="157">
        <v>27</v>
      </c>
      <c r="F69" s="157">
        <v>28</v>
      </c>
      <c r="G69" s="157">
        <v>19</v>
      </c>
      <c r="H69" s="170">
        <f t="shared" si="18"/>
        <v>27</v>
      </c>
      <c r="I69" s="171">
        <f t="shared" si="19"/>
        <v>30</v>
      </c>
      <c r="J69" s="171">
        <f t="shared" si="20"/>
        <v>90</v>
      </c>
      <c r="K69" s="171">
        <f t="shared" si="21"/>
        <v>18</v>
      </c>
      <c r="L69" s="171">
        <f t="shared" si="22"/>
        <v>20</v>
      </c>
      <c r="M69" s="171">
        <f t="shared" si="23"/>
        <v>90</v>
      </c>
      <c r="N69" s="171">
        <f t="shared" si="24"/>
        <v>0</v>
      </c>
      <c r="O69" s="171">
        <f t="shared" si="25"/>
        <v>0</v>
      </c>
      <c r="P69" s="171" t="str">
        <f t="shared" si="26"/>
        <v> </v>
      </c>
      <c r="Q69" s="171">
        <f t="shared" si="27"/>
        <v>19</v>
      </c>
      <c r="R69" s="171">
        <f t="shared" si="28"/>
        <v>20</v>
      </c>
      <c r="S69" s="171">
        <f t="shared" si="29"/>
        <v>95</v>
      </c>
      <c r="T69" s="171">
        <f t="shared" si="30"/>
        <v>0</v>
      </c>
      <c r="U69" s="171">
        <f t="shared" si="31"/>
        <v>0</v>
      </c>
      <c r="V69" s="171" t="str">
        <f t="shared" si="32"/>
        <v> </v>
      </c>
      <c r="W69" s="171">
        <f t="shared" si="33"/>
        <v>0</v>
      </c>
      <c r="X69" s="177">
        <f t="shared" si="34"/>
        <v>0</v>
      </c>
      <c r="Y69" s="178" t="str">
        <f t="shared" si="35"/>
        <v> </v>
      </c>
      <c r="Z69" s="135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</row>
    <row r="70" ht="13.2" spans="1:48">
      <c r="A70" s="158">
        <v>60</v>
      </c>
      <c r="B70" s="155" t="s">
        <v>452</v>
      </c>
      <c r="C70" s="156" t="s">
        <v>453</v>
      </c>
      <c r="D70" s="157">
        <v>19</v>
      </c>
      <c r="E70" s="157">
        <v>28</v>
      </c>
      <c r="F70" s="157">
        <v>29</v>
      </c>
      <c r="G70" s="157">
        <v>19</v>
      </c>
      <c r="H70" s="170">
        <f t="shared" si="18"/>
        <v>28</v>
      </c>
      <c r="I70" s="171">
        <f t="shared" si="19"/>
        <v>30</v>
      </c>
      <c r="J70" s="171">
        <f t="shared" si="20"/>
        <v>93.3333333333333</v>
      </c>
      <c r="K70" s="171">
        <f t="shared" si="21"/>
        <v>19</v>
      </c>
      <c r="L70" s="171">
        <f t="shared" si="22"/>
        <v>20</v>
      </c>
      <c r="M70" s="171">
        <f t="shared" si="23"/>
        <v>95</v>
      </c>
      <c r="N70" s="171">
        <f t="shared" si="24"/>
        <v>0</v>
      </c>
      <c r="O70" s="171">
        <f t="shared" si="25"/>
        <v>0</v>
      </c>
      <c r="P70" s="171" t="str">
        <f t="shared" si="26"/>
        <v> </v>
      </c>
      <c r="Q70" s="171">
        <f t="shared" si="27"/>
        <v>19</v>
      </c>
      <c r="R70" s="171">
        <f t="shared" si="28"/>
        <v>20</v>
      </c>
      <c r="S70" s="171">
        <f t="shared" si="29"/>
        <v>95</v>
      </c>
      <c r="T70" s="171">
        <f t="shared" si="30"/>
        <v>0</v>
      </c>
      <c r="U70" s="171">
        <f t="shared" si="31"/>
        <v>0</v>
      </c>
      <c r="V70" s="171" t="str">
        <f t="shared" si="32"/>
        <v> </v>
      </c>
      <c r="W70" s="171">
        <f t="shared" si="33"/>
        <v>0</v>
      </c>
      <c r="X70" s="177">
        <f t="shared" si="34"/>
        <v>0</v>
      </c>
      <c r="Y70" s="178" t="str">
        <f t="shared" si="35"/>
        <v> </v>
      </c>
      <c r="Z70" s="135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</row>
    <row r="71" ht="13.2" spans="1:48">
      <c r="A71" s="154">
        <v>61</v>
      </c>
      <c r="B71" s="155" t="s">
        <v>454</v>
      </c>
      <c r="C71" s="156" t="s">
        <v>455</v>
      </c>
      <c r="D71" s="157">
        <v>18</v>
      </c>
      <c r="E71" s="157">
        <v>27</v>
      </c>
      <c r="F71" s="157">
        <v>28</v>
      </c>
      <c r="G71" s="157">
        <v>19</v>
      </c>
      <c r="H71" s="170">
        <f t="shared" si="18"/>
        <v>27</v>
      </c>
      <c r="I71" s="171">
        <f t="shared" si="19"/>
        <v>30</v>
      </c>
      <c r="J71" s="171">
        <f t="shared" si="20"/>
        <v>90</v>
      </c>
      <c r="K71" s="171">
        <f t="shared" si="21"/>
        <v>18</v>
      </c>
      <c r="L71" s="171">
        <f t="shared" si="22"/>
        <v>20</v>
      </c>
      <c r="M71" s="171">
        <f t="shared" si="23"/>
        <v>90</v>
      </c>
      <c r="N71" s="171">
        <f t="shared" si="24"/>
        <v>0</v>
      </c>
      <c r="O71" s="171">
        <f t="shared" si="25"/>
        <v>0</v>
      </c>
      <c r="P71" s="171" t="str">
        <f t="shared" si="26"/>
        <v> </v>
      </c>
      <c r="Q71" s="171">
        <f t="shared" si="27"/>
        <v>19</v>
      </c>
      <c r="R71" s="171">
        <f t="shared" si="28"/>
        <v>20</v>
      </c>
      <c r="S71" s="171">
        <f t="shared" si="29"/>
        <v>95</v>
      </c>
      <c r="T71" s="171">
        <f t="shared" si="30"/>
        <v>0</v>
      </c>
      <c r="U71" s="171">
        <f t="shared" si="31"/>
        <v>0</v>
      </c>
      <c r="V71" s="171" t="str">
        <f t="shared" si="32"/>
        <v> </v>
      </c>
      <c r="W71" s="171">
        <f t="shared" si="33"/>
        <v>0</v>
      </c>
      <c r="X71" s="177">
        <f t="shared" si="34"/>
        <v>0</v>
      </c>
      <c r="Y71" s="178" t="str">
        <f t="shared" si="35"/>
        <v> </v>
      </c>
      <c r="Z71" s="135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</row>
    <row r="72" ht="13.2" spans="1:48">
      <c r="A72" s="158">
        <v>62</v>
      </c>
      <c r="B72" s="155" t="s">
        <v>456</v>
      </c>
      <c r="C72" s="156" t="s">
        <v>457</v>
      </c>
      <c r="D72" s="157">
        <v>19</v>
      </c>
      <c r="E72" s="157">
        <v>27</v>
      </c>
      <c r="F72" s="157">
        <v>28</v>
      </c>
      <c r="G72" s="157">
        <v>19</v>
      </c>
      <c r="H72" s="170">
        <f t="shared" si="18"/>
        <v>27</v>
      </c>
      <c r="I72" s="171">
        <f t="shared" si="19"/>
        <v>30</v>
      </c>
      <c r="J72" s="171">
        <f t="shared" si="20"/>
        <v>90</v>
      </c>
      <c r="K72" s="171">
        <f t="shared" si="21"/>
        <v>19</v>
      </c>
      <c r="L72" s="171">
        <f t="shared" si="22"/>
        <v>20</v>
      </c>
      <c r="M72" s="171">
        <f t="shared" si="23"/>
        <v>95</v>
      </c>
      <c r="N72" s="171">
        <f t="shared" si="24"/>
        <v>0</v>
      </c>
      <c r="O72" s="171">
        <f t="shared" si="25"/>
        <v>0</v>
      </c>
      <c r="P72" s="171" t="str">
        <f t="shared" si="26"/>
        <v> </v>
      </c>
      <c r="Q72" s="171">
        <f t="shared" si="27"/>
        <v>19</v>
      </c>
      <c r="R72" s="171">
        <f t="shared" si="28"/>
        <v>20</v>
      </c>
      <c r="S72" s="171">
        <f t="shared" si="29"/>
        <v>95</v>
      </c>
      <c r="T72" s="171">
        <f t="shared" si="30"/>
        <v>0</v>
      </c>
      <c r="U72" s="171">
        <f t="shared" si="31"/>
        <v>0</v>
      </c>
      <c r="V72" s="171" t="str">
        <f t="shared" si="32"/>
        <v> </v>
      </c>
      <c r="W72" s="171">
        <f t="shared" si="33"/>
        <v>0</v>
      </c>
      <c r="X72" s="177">
        <f t="shared" si="34"/>
        <v>0</v>
      </c>
      <c r="Y72" s="178" t="str">
        <f t="shared" si="35"/>
        <v> </v>
      </c>
      <c r="Z72" s="135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</row>
    <row r="73" ht="13.2" spans="1:48">
      <c r="A73" s="154">
        <v>63</v>
      </c>
      <c r="B73" s="155" t="s">
        <v>458</v>
      </c>
      <c r="C73" s="156" t="s">
        <v>459</v>
      </c>
      <c r="D73" s="157">
        <v>18</v>
      </c>
      <c r="E73" s="157">
        <v>27</v>
      </c>
      <c r="F73" s="157">
        <v>28</v>
      </c>
      <c r="G73" s="157">
        <v>18</v>
      </c>
      <c r="H73" s="170">
        <f t="shared" si="18"/>
        <v>27</v>
      </c>
      <c r="I73" s="171">
        <f t="shared" si="19"/>
        <v>30</v>
      </c>
      <c r="J73" s="171">
        <f t="shared" si="20"/>
        <v>90</v>
      </c>
      <c r="K73" s="171">
        <f t="shared" si="21"/>
        <v>18</v>
      </c>
      <c r="L73" s="171">
        <f t="shared" si="22"/>
        <v>20</v>
      </c>
      <c r="M73" s="171">
        <f t="shared" si="23"/>
        <v>90</v>
      </c>
      <c r="N73" s="171">
        <f t="shared" si="24"/>
        <v>0</v>
      </c>
      <c r="O73" s="171">
        <f t="shared" si="25"/>
        <v>0</v>
      </c>
      <c r="P73" s="171" t="str">
        <f t="shared" si="26"/>
        <v> </v>
      </c>
      <c r="Q73" s="171">
        <f t="shared" si="27"/>
        <v>18</v>
      </c>
      <c r="R73" s="171">
        <f t="shared" si="28"/>
        <v>20</v>
      </c>
      <c r="S73" s="171">
        <f t="shared" si="29"/>
        <v>90</v>
      </c>
      <c r="T73" s="171">
        <f t="shared" si="30"/>
        <v>0</v>
      </c>
      <c r="U73" s="171">
        <f t="shared" si="31"/>
        <v>0</v>
      </c>
      <c r="V73" s="171" t="str">
        <f t="shared" si="32"/>
        <v> </v>
      </c>
      <c r="W73" s="171">
        <f t="shared" si="33"/>
        <v>0</v>
      </c>
      <c r="X73" s="177">
        <f t="shared" si="34"/>
        <v>0</v>
      </c>
      <c r="Y73" s="178" t="str">
        <f t="shared" si="35"/>
        <v> </v>
      </c>
      <c r="Z73" s="135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</row>
    <row r="74" ht="13.2" spans="1:48">
      <c r="A74" s="158">
        <v>64</v>
      </c>
      <c r="B74" s="155" t="s">
        <v>460</v>
      </c>
      <c r="C74" s="156" t="s">
        <v>461</v>
      </c>
      <c r="D74" s="157">
        <v>19</v>
      </c>
      <c r="E74" s="157">
        <v>28</v>
      </c>
      <c r="F74" s="157">
        <v>29</v>
      </c>
      <c r="G74" s="157">
        <v>19</v>
      </c>
      <c r="H74" s="170">
        <f t="shared" si="18"/>
        <v>28</v>
      </c>
      <c r="I74" s="171">
        <f t="shared" si="19"/>
        <v>30</v>
      </c>
      <c r="J74" s="171">
        <f t="shared" si="20"/>
        <v>93.3333333333333</v>
      </c>
      <c r="K74" s="171">
        <f t="shared" si="21"/>
        <v>19</v>
      </c>
      <c r="L74" s="171">
        <f t="shared" si="22"/>
        <v>20</v>
      </c>
      <c r="M74" s="171">
        <f t="shared" si="23"/>
        <v>95</v>
      </c>
      <c r="N74" s="171">
        <f t="shared" si="24"/>
        <v>0</v>
      </c>
      <c r="O74" s="171">
        <f t="shared" si="25"/>
        <v>0</v>
      </c>
      <c r="P74" s="171" t="str">
        <f t="shared" si="26"/>
        <v> </v>
      </c>
      <c r="Q74" s="171">
        <f t="shared" si="27"/>
        <v>19</v>
      </c>
      <c r="R74" s="171">
        <f t="shared" si="28"/>
        <v>20</v>
      </c>
      <c r="S74" s="171">
        <f t="shared" si="29"/>
        <v>95</v>
      </c>
      <c r="T74" s="171">
        <f t="shared" si="30"/>
        <v>0</v>
      </c>
      <c r="U74" s="171">
        <f t="shared" si="31"/>
        <v>0</v>
      </c>
      <c r="V74" s="171" t="str">
        <f t="shared" si="32"/>
        <v> </v>
      </c>
      <c r="W74" s="171">
        <f t="shared" si="33"/>
        <v>0</v>
      </c>
      <c r="X74" s="177">
        <f t="shared" si="34"/>
        <v>0</v>
      </c>
      <c r="Y74" s="178" t="str">
        <f t="shared" si="35"/>
        <v> </v>
      </c>
      <c r="Z74" s="135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</row>
    <row r="75" ht="13.2" spans="1:48">
      <c r="A75" s="154">
        <v>65</v>
      </c>
      <c r="B75" s="159" t="s">
        <v>462</v>
      </c>
      <c r="C75" s="160" t="s">
        <v>463</v>
      </c>
      <c r="D75" s="157">
        <v>20</v>
      </c>
      <c r="E75" s="157">
        <v>29</v>
      </c>
      <c r="F75" s="157">
        <v>29</v>
      </c>
      <c r="G75" s="157">
        <v>18</v>
      </c>
      <c r="H75" s="170">
        <f t="shared" si="18"/>
        <v>29</v>
      </c>
      <c r="I75" s="171">
        <f t="shared" si="19"/>
        <v>30</v>
      </c>
      <c r="J75" s="171">
        <f t="shared" si="20"/>
        <v>96.6666666666667</v>
      </c>
      <c r="K75" s="171">
        <f t="shared" si="21"/>
        <v>20</v>
      </c>
      <c r="L75" s="171">
        <f t="shared" si="22"/>
        <v>20</v>
      </c>
      <c r="M75" s="171">
        <f t="shared" si="23"/>
        <v>100</v>
      </c>
      <c r="N75" s="171">
        <f t="shared" si="24"/>
        <v>0</v>
      </c>
      <c r="O75" s="171">
        <f t="shared" si="25"/>
        <v>0</v>
      </c>
      <c r="P75" s="171" t="str">
        <f t="shared" si="26"/>
        <v> </v>
      </c>
      <c r="Q75" s="171">
        <f t="shared" si="27"/>
        <v>18</v>
      </c>
      <c r="R75" s="171">
        <f t="shared" si="28"/>
        <v>20</v>
      </c>
      <c r="S75" s="171">
        <f t="shared" si="29"/>
        <v>90</v>
      </c>
      <c r="T75" s="171">
        <f t="shared" si="30"/>
        <v>0</v>
      </c>
      <c r="U75" s="171">
        <f t="shared" si="31"/>
        <v>0</v>
      </c>
      <c r="V75" s="171" t="str">
        <f t="shared" si="32"/>
        <v> </v>
      </c>
      <c r="W75" s="171">
        <f t="shared" si="33"/>
        <v>0</v>
      </c>
      <c r="X75" s="177">
        <f t="shared" si="34"/>
        <v>0</v>
      </c>
      <c r="Y75" s="178" t="str">
        <f t="shared" si="35"/>
        <v> </v>
      </c>
      <c r="Z75" s="135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</row>
    <row r="76" ht="13.2" spans="1:48">
      <c r="A76" s="158">
        <v>66</v>
      </c>
      <c r="B76" s="155" t="s">
        <v>464</v>
      </c>
      <c r="C76" s="156" t="s">
        <v>465</v>
      </c>
      <c r="D76" s="157">
        <v>19</v>
      </c>
      <c r="E76" s="157">
        <v>28</v>
      </c>
      <c r="F76" s="157">
        <v>29</v>
      </c>
      <c r="G76" s="157">
        <v>19</v>
      </c>
      <c r="H76" s="170">
        <f t="shared" si="18"/>
        <v>28</v>
      </c>
      <c r="I76" s="171">
        <f t="shared" si="19"/>
        <v>30</v>
      </c>
      <c r="J76" s="171">
        <f t="shared" si="20"/>
        <v>93.3333333333333</v>
      </c>
      <c r="K76" s="171">
        <f t="shared" si="21"/>
        <v>19</v>
      </c>
      <c r="L76" s="171">
        <f t="shared" si="22"/>
        <v>20</v>
      </c>
      <c r="M76" s="171">
        <f t="shared" si="23"/>
        <v>95</v>
      </c>
      <c r="N76" s="171">
        <f t="shared" si="24"/>
        <v>0</v>
      </c>
      <c r="O76" s="171">
        <f t="shared" si="25"/>
        <v>0</v>
      </c>
      <c r="P76" s="171" t="str">
        <f t="shared" si="26"/>
        <v> </v>
      </c>
      <c r="Q76" s="171">
        <f t="shared" si="27"/>
        <v>19</v>
      </c>
      <c r="R76" s="171">
        <f t="shared" si="28"/>
        <v>20</v>
      </c>
      <c r="S76" s="171">
        <f t="shared" si="29"/>
        <v>95</v>
      </c>
      <c r="T76" s="171">
        <f t="shared" si="30"/>
        <v>0</v>
      </c>
      <c r="U76" s="171">
        <f t="shared" si="31"/>
        <v>0</v>
      </c>
      <c r="V76" s="171" t="str">
        <f t="shared" si="32"/>
        <v> </v>
      </c>
      <c r="W76" s="171">
        <f t="shared" si="33"/>
        <v>0</v>
      </c>
      <c r="X76" s="177">
        <f t="shared" si="34"/>
        <v>0</v>
      </c>
      <c r="Y76" s="178" t="str">
        <f t="shared" si="35"/>
        <v> </v>
      </c>
      <c r="Z76" s="135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</row>
    <row r="77" ht="13.2" spans="1:48">
      <c r="A77" s="154">
        <v>67</v>
      </c>
      <c r="B77" s="155" t="s">
        <v>466</v>
      </c>
      <c r="C77" s="156" t="s">
        <v>467</v>
      </c>
      <c r="D77" s="157">
        <v>19</v>
      </c>
      <c r="E77" s="157">
        <v>25</v>
      </c>
      <c r="F77" s="157">
        <v>25</v>
      </c>
      <c r="G77" s="157">
        <v>19</v>
      </c>
      <c r="H77" s="170">
        <f t="shared" si="18"/>
        <v>25</v>
      </c>
      <c r="I77" s="171">
        <f t="shared" si="19"/>
        <v>30</v>
      </c>
      <c r="J77" s="171">
        <f t="shared" si="20"/>
        <v>83.3333333333333</v>
      </c>
      <c r="K77" s="171">
        <f t="shared" si="21"/>
        <v>19</v>
      </c>
      <c r="L77" s="171">
        <f t="shared" si="22"/>
        <v>20</v>
      </c>
      <c r="M77" s="171">
        <f t="shared" si="23"/>
        <v>95</v>
      </c>
      <c r="N77" s="171">
        <f t="shared" si="24"/>
        <v>0</v>
      </c>
      <c r="O77" s="171">
        <f t="shared" si="25"/>
        <v>0</v>
      </c>
      <c r="P77" s="171" t="str">
        <f t="shared" si="26"/>
        <v> </v>
      </c>
      <c r="Q77" s="171">
        <f t="shared" si="27"/>
        <v>19</v>
      </c>
      <c r="R77" s="171">
        <f t="shared" si="28"/>
        <v>20</v>
      </c>
      <c r="S77" s="171">
        <f t="shared" si="29"/>
        <v>95</v>
      </c>
      <c r="T77" s="171">
        <f t="shared" si="30"/>
        <v>0</v>
      </c>
      <c r="U77" s="171">
        <f t="shared" si="31"/>
        <v>0</v>
      </c>
      <c r="V77" s="171" t="str">
        <f t="shared" si="32"/>
        <v> </v>
      </c>
      <c r="W77" s="171">
        <f t="shared" si="33"/>
        <v>0</v>
      </c>
      <c r="X77" s="177">
        <f t="shared" si="34"/>
        <v>0</v>
      </c>
      <c r="Y77" s="178" t="str">
        <f t="shared" si="35"/>
        <v> </v>
      </c>
      <c r="Z77" s="135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</row>
    <row r="78" ht="13.2" spans="1:48">
      <c r="A78" s="158">
        <v>68</v>
      </c>
      <c r="B78" s="155" t="s">
        <v>468</v>
      </c>
      <c r="C78" s="156" t="s">
        <v>469</v>
      </c>
      <c r="D78" s="157">
        <v>18</v>
      </c>
      <c r="E78" s="157">
        <v>27</v>
      </c>
      <c r="F78" s="157">
        <v>28</v>
      </c>
      <c r="G78" s="157">
        <v>19</v>
      </c>
      <c r="H78" s="170">
        <f t="shared" si="18"/>
        <v>27</v>
      </c>
      <c r="I78" s="171">
        <f t="shared" si="19"/>
        <v>30</v>
      </c>
      <c r="J78" s="171">
        <f t="shared" si="20"/>
        <v>90</v>
      </c>
      <c r="K78" s="171">
        <f t="shared" si="21"/>
        <v>18</v>
      </c>
      <c r="L78" s="171">
        <f t="shared" si="22"/>
        <v>20</v>
      </c>
      <c r="M78" s="171">
        <f t="shared" si="23"/>
        <v>90</v>
      </c>
      <c r="N78" s="171">
        <f t="shared" si="24"/>
        <v>0</v>
      </c>
      <c r="O78" s="171">
        <f t="shared" si="25"/>
        <v>0</v>
      </c>
      <c r="P78" s="171" t="str">
        <f t="shared" si="26"/>
        <v> </v>
      </c>
      <c r="Q78" s="171">
        <f t="shared" si="27"/>
        <v>19</v>
      </c>
      <c r="R78" s="171">
        <f t="shared" si="28"/>
        <v>20</v>
      </c>
      <c r="S78" s="171">
        <f t="shared" si="29"/>
        <v>95</v>
      </c>
      <c r="T78" s="171">
        <f t="shared" si="30"/>
        <v>0</v>
      </c>
      <c r="U78" s="171">
        <f t="shared" si="31"/>
        <v>0</v>
      </c>
      <c r="V78" s="171" t="str">
        <f t="shared" si="32"/>
        <v> </v>
      </c>
      <c r="W78" s="171">
        <f t="shared" si="33"/>
        <v>0</v>
      </c>
      <c r="X78" s="177">
        <f t="shared" si="34"/>
        <v>0</v>
      </c>
      <c r="Y78" s="178" t="str">
        <f t="shared" si="35"/>
        <v> </v>
      </c>
      <c r="Z78" s="135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</row>
    <row r="79" ht="13.2" spans="1:48">
      <c r="A79" s="154">
        <v>69</v>
      </c>
      <c r="B79" s="155" t="s">
        <v>470</v>
      </c>
      <c r="C79" s="156" t="s">
        <v>471</v>
      </c>
      <c r="D79" s="157">
        <v>15</v>
      </c>
      <c r="E79" s="157">
        <v>25</v>
      </c>
      <c r="F79" s="157">
        <v>30</v>
      </c>
      <c r="G79" s="157">
        <v>20</v>
      </c>
      <c r="H79" s="170">
        <f t="shared" si="18"/>
        <v>25</v>
      </c>
      <c r="I79" s="171">
        <f t="shared" si="19"/>
        <v>30</v>
      </c>
      <c r="J79" s="171">
        <f t="shared" si="20"/>
        <v>83.3333333333333</v>
      </c>
      <c r="K79" s="171">
        <f t="shared" si="21"/>
        <v>15</v>
      </c>
      <c r="L79" s="171">
        <f t="shared" si="22"/>
        <v>20</v>
      </c>
      <c r="M79" s="171">
        <f t="shared" si="23"/>
        <v>75</v>
      </c>
      <c r="N79" s="171">
        <f t="shared" si="24"/>
        <v>0</v>
      </c>
      <c r="O79" s="171">
        <f t="shared" si="25"/>
        <v>0</v>
      </c>
      <c r="P79" s="171" t="str">
        <f t="shared" si="26"/>
        <v> </v>
      </c>
      <c r="Q79" s="171">
        <f t="shared" si="27"/>
        <v>20</v>
      </c>
      <c r="R79" s="171">
        <f t="shared" si="28"/>
        <v>20</v>
      </c>
      <c r="S79" s="171">
        <f t="shared" si="29"/>
        <v>100</v>
      </c>
      <c r="T79" s="171">
        <f t="shared" si="30"/>
        <v>0</v>
      </c>
      <c r="U79" s="171">
        <f t="shared" si="31"/>
        <v>0</v>
      </c>
      <c r="V79" s="171" t="str">
        <f t="shared" si="32"/>
        <v> </v>
      </c>
      <c r="W79" s="171">
        <f t="shared" si="33"/>
        <v>0</v>
      </c>
      <c r="X79" s="177">
        <f t="shared" si="34"/>
        <v>0</v>
      </c>
      <c r="Y79" s="178" t="str">
        <f t="shared" si="35"/>
        <v> </v>
      </c>
      <c r="Z79" s="135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</row>
    <row r="80" ht="13.2" spans="1:48">
      <c r="A80" s="158">
        <v>70</v>
      </c>
      <c r="B80" s="159" t="s">
        <v>472</v>
      </c>
      <c r="C80" s="160" t="s">
        <v>473</v>
      </c>
      <c r="D80" s="157">
        <v>19</v>
      </c>
      <c r="E80" s="157">
        <v>28</v>
      </c>
      <c r="F80" s="157">
        <v>29</v>
      </c>
      <c r="G80" s="157">
        <v>19</v>
      </c>
      <c r="H80" s="170">
        <f t="shared" si="18"/>
        <v>28</v>
      </c>
      <c r="I80" s="171">
        <f t="shared" si="19"/>
        <v>30</v>
      </c>
      <c r="J80" s="171">
        <f t="shared" si="20"/>
        <v>93.3333333333333</v>
      </c>
      <c r="K80" s="171">
        <f t="shared" si="21"/>
        <v>19</v>
      </c>
      <c r="L80" s="171">
        <f t="shared" si="22"/>
        <v>20</v>
      </c>
      <c r="M80" s="171">
        <f t="shared" si="23"/>
        <v>95</v>
      </c>
      <c r="N80" s="171">
        <f t="shared" si="24"/>
        <v>0</v>
      </c>
      <c r="O80" s="171">
        <f t="shared" si="25"/>
        <v>0</v>
      </c>
      <c r="P80" s="171" t="str">
        <f t="shared" si="26"/>
        <v> </v>
      </c>
      <c r="Q80" s="171">
        <f t="shared" si="27"/>
        <v>19</v>
      </c>
      <c r="R80" s="171">
        <f t="shared" si="28"/>
        <v>20</v>
      </c>
      <c r="S80" s="171">
        <f t="shared" si="29"/>
        <v>95</v>
      </c>
      <c r="T80" s="171">
        <f t="shared" si="30"/>
        <v>0</v>
      </c>
      <c r="U80" s="171">
        <f t="shared" si="31"/>
        <v>0</v>
      </c>
      <c r="V80" s="171" t="str">
        <f t="shared" si="32"/>
        <v> </v>
      </c>
      <c r="W80" s="171">
        <f t="shared" si="33"/>
        <v>0</v>
      </c>
      <c r="X80" s="177">
        <f t="shared" si="34"/>
        <v>0</v>
      </c>
      <c r="Y80" s="178" t="str">
        <f t="shared" si="35"/>
        <v> </v>
      </c>
      <c r="Z80" s="135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</row>
    <row r="81" ht="13.2" spans="1:48">
      <c r="A81" s="154">
        <v>71</v>
      </c>
      <c r="B81" s="155" t="s">
        <v>474</v>
      </c>
      <c r="C81" s="156" t="s">
        <v>475</v>
      </c>
      <c r="D81" s="157">
        <v>18</v>
      </c>
      <c r="E81" s="157">
        <v>26</v>
      </c>
      <c r="F81" s="157">
        <v>24</v>
      </c>
      <c r="G81" s="157">
        <v>16</v>
      </c>
      <c r="H81" s="170">
        <f t="shared" si="18"/>
        <v>26</v>
      </c>
      <c r="I81" s="171">
        <f t="shared" si="19"/>
        <v>30</v>
      </c>
      <c r="J81" s="171">
        <f t="shared" si="20"/>
        <v>86.6666666666667</v>
      </c>
      <c r="K81" s="171">
        <f t="shared" si="21"/>
        <v>18</v>
      </c>
      <c r="L81" s="171">
        <f t="shared" si="22"/>
        <v>20</v>
      </c>
      <c r="M81" s="171">
        <f t="shared" si="23"/>
        <v>90</v>
      </c>
      <c r="N81" s="171">
        <f t="shared" si="24"/>
        <v>0</v>
      </c>
      <c r="O81" s="171">
        <f t="shared" si="25"/>
        <v>0</v>
      </c>
      <c r="P81" s="171" t="str">
        <f t="shared" si="26"/>
        <v> </v>
      </c>
      <c r="Q81" s="171">
        <f t="shared" si="27"/>
        <v>16</v>
      </c>
      <c r="R81" s="171">
        <f t="shared" si="28"/>
        <v>20</v>
      </c>
      <c r="S81" s="171">
        <f t="shared" si="29"/>
        <v>80</v>
      </c>
      <c r="T81" s="171">
        <f t="shared" si="30"/>
        <v>0</v>
      </c>
      <c r="U81" s="171">
        <f t="shared" si="31"/>
        <v>0</v>
      </c>
      <c r="V81" s="171" t="str">
        <f t="shared" si="32"/>
        <v> </v>
      </c>
      <c r="W81" s="171">
        <f t="shared" si="33"/>
        <v>0</v>
      </c>
      <c r="X81" s="177">
        <f t="shared" si="34"/>
        <v>0</v>
      </c>
      <c r="Y81" s="178" t="str">
        <f t="shared" si="35"/>
        <v> </v>
      </c>
      <c r="Z81" s="135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</row>
    <row r="82" ht="13.2" spans="1:48">
      <c r="A82" s="158">
        <v>72</v>
      </c>
      <c r="B82" s="155" t="s">
        <v>476</v>
      </c>
      <c r="C82" s="156" t="s">
        <v>477</v>
      </c>
      <c r="D82" s="157">
        <v>19</v>
      </c>
      <c r="E82" s="157">
        <v>29</v>
      </c>
      <c r="F82" s="157">
        <v>30</v>
      </c>
      <c r="G82" s="157">
        <v>20</v>
      </c>
      <c r="H82" s="170">
        <f t="shared" si="18"/>
        <v>29</v>
      </c>
      <c r="I82" s="171">
        <f t="shared" si="19"/>
        <v>30</v>
      </c>
      <c r="J82" s="171">
        <f t="shared" si="20"/>
        <v>96.6666666666667</v>
      </c>
      <c r="K82" s="171">
        <f t="shared" si="21"/>
        <v>19</v>
      </c>
      <c r="L82" s="171">
        <f t="shared" si="22"/>
        <v>20</v>
      </c>
      <c r="M82" s="171">
        <f t="shared" si="23"/>
        <v>95</v>
      </c>
      <c r="N82" s="171">
        <f t="shared" si="24"/>
        <v>0</v>
      </c>
      <c r="O82" s="171">
        <f t="shared" si="25"/>
        <v>0</v>
      </c>
      <c r="P82" s="171" t="str">
        <f t="shared" si="26"/>
        <v> </v>
      </c>
      <c r="Q82" s="171">
        <f t="shared" si="27"/>
        <v>20</v>
      </c>
      <c r="R82" s="171">
        <f t="shared" si="28"/>
        <v>20</v>
      </c>
      <c r="S82" s="171">
        <f t="shared" si="29"/>
        <v>100</v>
      </c>
      <c r="T82" s="171">
        <f t="shared" si="30"/>
        <v>0</v>
      </c>
      <c r="U82" s="171">
        <f t="shared" si="31"/>
        <v>0</v>
      </c>
      <c r="V82" s="171" t="str">
        <f t="shared" si="32"/>
        <v> </v>
      </c>
      <c r="W82" s="171">
        <f t="shared" si="33"/>
        <v>0</v>
      </c>
      <c r="X82" s="177">
        <f t="shared" si="34"/>
        <v>0</v>
      </c>
      <c r="Y82" s="178" t="str">
        <f t="shared" si="35"/>
        <v> </v>
      </c>
      <c r="Z82" s="135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</row>
    <row r="83" ht="13.2" spans="1:48">
      <c r="A83" s="154">
        <v>73</v>
      </c>
      <c r="B83" s="155" t="s">
        <v>478</v>
      </c>
      <c r="C83" s="156" t="s">
        <v>479</v>
      </c>
      <c r="D83" s="157">
        <v>19</v>
      </c>
      <c r="E83" s="157">
        <v>27</v>
      </c>
      <c r="F83" s="157">
        <v>28</v>
      </c>
      <c r="G83" s="157">
        <v>19</v>
      </c>
      <c r="H83" s="170">
        <f t="shared" si="18"/>
        <v>27</v>
      </c>
      <c r="I83" s="171">
        <f t="shared" si="19"/>
        <v>30</v>
      </c>
      <c r="J83" s="171">
        <f t="shared" si="20"/>
        <v>90</v>
      </c>
      <c r="K83" s="171">
        <f t="shared" si="21"/>
        <v>19</v>
      </c>
      <c r="L83" s="171">
        <f t="shared" si="22"/>
        <v>20</v>
      </c>
      <c r="M83" s="171">
        <f t="shared" si="23"/>
        <v>95</v>
      </c>
      <c r="N83" s="171">
        <f t="shared" si="24"/>
        <v>0</v>
      </c>
      <c r="O83" s="171">
        <f t="shared" si="25"/>
        <v>0</v>
      </c>
      <c r="P83" s="171" t="str">
        <f t="shared" si="26"/>
        <v> </v>
      </c>
      <c r="Q83" s="171">
        <f t="shared" si="27"/>
        <v>19</v>
      </c>
      <c r="R83" s="171">
        <f t="shared" si="28"/>
        <v>20</v>
      </c>
      <c r="S83" s="171">
        <f t="shared" si="29"/>
        <v>95</v>
      </c>
      <c r="T83" s="171">
        <f t="shared" si="30"/>
        <v>0</v>
      </c>
      <c r="U83" s="171">
        <f t="shared" si="31"/>
        <v>0</v>
      </c>
      <c r="V83" s="171" t="str">
        <f t="shared" si="32"/>
        <v> </v>
      </c>
      <c r="W83" s="171">
        <f t="shared" si="33"/>
        <v>0</v>
      </c>
      <c r="X83" s="177">
        <f t="shared" si="34"/>
        <v>0</v>
      </c>
      <c r="Y83" s="178" t="str">
        <f t="shared" si="35"/>
        <v> </v>
      </c>
      <c r="Z83" s="135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</row>
    <row r="84" ht="13.2" spans="1:48">
      <c r="A84" s="158">
        <v>74</v>
      </c>
      <c r="B84" s="155" t="s">
        <v>37</v>
      </c>
      <c r="C84" s="156" t="s">
        <v>480</v>
      </c>
      <c r="D84" s="157">
        <v>19</v>
      </c>
      <c r="E84" s="157">
        <v>28</v>
      </c>
      <c r="F84" s="157">
        <v>29</v>
      </c>
      <c r="G84" s="157">
        <v>19</v>
      </c>
      <c r="H84" s="170">
        <f t="shared" si="18"/>
        <v>28</v>
      </c>
      <c r="I84" s="171">
        <f t="shared" si="19"/>
        <v>30</v>
      </c>
      <c r="J84" s="171">
        <f t="shared" si="20"/>
        <v>93.3333333333333</v>
      </c>
      <c r="K84" s="171">
        <f t="shared" si="21"/>
        <v>19</v>
      </c>
      <c r="L84" s="171">
        <f t="shared" si="22"/>
        <v>20</v>
      </c>
      <c r="M84" s="171">
        <f t="shared" si="23"/>
        <v>95</v>
      </c>
      <c r="N84" s="171">
        <f t="shared" si="24"/>
        <v>0</v>
      </c>
      <c r="O84" s="171">
        <f t="shared" si="25"/>
        <v>0</v>
      </c>
      <c r="P84" s="171" t="str">
        <f t="shared" si="26"/>
        <v> </v>
      </c>
      <c r="Q84" s="171">
        <f t="shared" si="27"/>
        <v>19</v>
      </c>
      <c r="R84" s="171">
        <f t="shared" si="28"/>
        <v>20</v>
      </c>
      <c r="S84" s="171">
        <f t="shared" si="29"/>
        <v>95</v>
      </c>
      <c r="T84" s="171">
        <f t="shared" si="30"/>
        <v>0</v>
      </c>
      <c r="U84" s="171">
        <f t="shared" si="31"/>
        <v>0</v>
      </c>
      <c r="V84" s="171" t="str">
        <f t="shared" si="32"/>
        <v> </v>
      </c>
      <c r="W84" s="171">
        <f t="shared" si="33"/>
        <v>0</v>
      </c>
      <c r="X84" s="177">
        <f t="shared" si="34"/>
        <v>0</v>
      </c>
      <c r="Y84" s="178" t="str">
        <f t="shared" si="35"/>
        <v> </v>
      </c>
      <c r="Z84" s="135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</row>
    <row r="85" ht="13.2" spans="1:48">
      <c r="A85" s="154">
        <v>75</v>
      </c>
      <c r="B85" s="155" t="s">
        <v>481</v>
      </c>
      <c r="C85" s="156" t="s">
        <v>482</v>
      </c>
      <c r="D85" s="157">
        <v>20</v>
      </c>
      <c r="E85" s="157">
        <v>29</v>
      </c>
      <c r="F85" s="157">
        <v>29</v>
      </c>
      <c r="G85" s="157">
        <v>18</v>
      </c>
      <c r="H85" s="170">
        <f t="shared" si="18"/>
        <v>29</v>
      </c>
      <c r="I85" s="171">
        <f t="shared" si="19"/>
        <v>30</v>
      </c>
      <c r="J85" s="171">
        <f t="shared" si="20"/>
        <v>96.6666666666667</v>
      </c>
      <c r="K85" s="171">
        <f t="shared" si="21"/>
        <v>20</v>
      </c>
      <c r="L85" s="171">
        <f t="shared" si="22"/>
        <v>20</v>
      </c>
      <c r="M85" s="171">
        <f t="shared" si="23"/>
        <v>100</v>
      </c>
      <c r="N85" s="171">
        <f t="shared" si="24"/>
        <v>0</v>
      </c>
      <c r="O85" s="171">
        <f t="shared" si="25"/>
        <v>0</v>
      </c>
      <c r="P85" s="171" t="str">
        <f t="shared" si="26"/>
        <v> </v>
      </c>
      <c r="Q85" s="171">
        <f t="shared" si="27"/>
        <v>18</v>
      </c>
      <c r="R85" s="171">
        <f t="shared" si="28"/>
        <v>20</v>
      </c>
      <c r="S85" s="171">
        <f t="shared" si="29"/>
        <v>90</v>
      </c>
      <c r="T85" s="171">
        <f t="shared" si="30"/>
        <v>0</v>
      </c>
      <c r="U85" s="171">
        <f t="shared" si="31"/>
        <v>0</v>
      </c>
      <c r="V85" s="171" t="str">
        <f t="shared" si="32"/>
        <v> </v>
      </c>
      <c r="W85" s="171">
        <f t="shared" si="33"/>
        <v>0</v>
      </c>
      <c r="X85" s="177">
        <f t="shared" si="34"/>
        <v>0</v>
      </c>
      <c r="Y85" s="178" t="str">
        <f t="shared" si="35"/>
        <v> </v>
      </c>
      <c r="Z85" s="135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</row>
    <row r="86" ht="13.2" spans="1:48">
      <c r="A86" s="158">
        <v>76</v>
      </c>
      <c r="B86" s="155" t="s">
        <v>483</v>
      </c>
      <c r="C86" s="156" t="s">
        <v>484</v>
      </c>
      <c r="D86" s="157">
        <v>15</v>
      </c>
      <c r="E86" s="157">
        <v>28</v>
      </c>
      <c r="F86" s="157">
        <v>28</v>
      </c>
      <c r="G86" s="157">
        <v>15</v>
      </c>
      <c r="H86" s="170">
        <f t="shared" si="18"/>
        <v>28</v>
      </c>
      <c r="I86" s="171">
        <f t="shared" si="19"/>
        <v>30</v>
      </c>
      <c r="J86" s="171">
        <f t="shared" si="20"/>
        <v>93.3333333333333</v>
      </c>
      <c r="K86" s="171">
        <f t="shared" si="21"/>
        <v>15</v>
      </c>
      <c r="L86" s="171">
        <f t="shared" si="22"/>
        <v>20</v>
      </c>
      <c r="M86" s="171">
        <f t="shared" si="23"/>
        <v>75</v>
      </c>
      <c r="N86" s="171">
        <f t="shared" si="24"/>
        <v>0</v>
      </c>
      <c r="O86" s="171">
        <f t="shared" si="25"/>
        <v>0</v>
      </c>
      <c r="P86" s="171" t="str">
        <f t="shared" si="26"/>
        <v> </v>
      </c>
      <c r="Q86" s="171">
        <f t="shared" si="27"/>
        <v>15</v>
      </c>
      <c r="R86" s="171">
        <f t="shared" si="28"/>
        <v>20</v>
      </c>
      <c r="S86" s="171">
        <f t="shared" si="29"/>
        <v>75</v>
      </c>
      <c r="T86" s="171">
        <f t="shared" si="30"/>
        <v>0</v>
      </c>
      <c r="U86" s="171">
        <f t="shared" si="31"/>
        <v>0</v>
      </c>
      <c r="V86" s="171" t="str">
        <f t="shared" si="32"/>
        <v> </v>
      </c>
      <c r="W86" s="171">
        <f t="shared" si="33"/>
        <v>0</v>
      </c>
      <c r="X86" s="177">
        <f t="shared" si="34"/>
        <v>0</v>
      </c>
      <c r="Y86" s="178" t="str">
        <f t="shared" si="35"/>
        <v> </v>
      </c>
      <c r="Z86" s="135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</row>
    <row r="87" ht="13.2" spans="1:48">
      <c r="A87" s="154">
        <v>77</v>
      </c>
      <c r="B87" s="159" t="s">
        <v>485</v>
      </c>
      <c r="C87" s="160" t="s">
        <v>486</v>
      </c>
      <c r="D87" s="157">
        <v>20</v>
      </c>
      <c r="E87" s="157">
        <v>29</v>
      </c>
      <c r="F87" s="157">
        <v>29</v>
      </c>
      <c r="G87" s="157">
        <v>18</v>
      </c>
      <c r="H87" s="170">
        <f t="shared" si="18"/>
        <v>29</v>
      </c>
      <c r="I87" s="171">
        <f t="shared" si="19"/>
        <v>30</v>
      </c>
      <c r="J87" s="171">
        <f t="shared" si="20"/>
        <v>96.6666666666667</v>
      </c>
      <c r="K87" s="171">
        <f t="shared" si="21"/>
        <v>20</v>
      </c>
      <c r="L87" s="171">
        <f t="shared" si="22"/>
        <v>20</v>
      </c>
      <c r="M87" s="171">
        <f t="shared" si="23"/>
        <v>100</v>
      </c>
      <c r="N87" s="171">
        <f t="shared" si="24"/>
        <v>0</v>
      </c>
      <c r="O87" s="171">
        <f t="shared" si="25"/>
        <v>0</v>
      </c>
      <c r="P87" s="171" t="str">
        <f t="shared" si="26"/>
        <v> </v>
      </c>
      <c r="Q87" s="171">
        <f t="shared" si="27"/>
        <v>18</v>
      </c>
      <c r="R87" s="171">
        <f t="shared" si="28"/>
        <v>20</v>
      </c>
      <c r="S87" s="171">
        <f t="shared" si="29"/>
        <v>90</v>
      </c>
      <c r="T87" s="171">
        <f t="shared" si="30"/>
        <v>0</v>
      </c>
      <c r="U87" s="171">
        <f t="shared" si="31"/>
        <v>0</v>
      </c>
      <c r="V87" s="171" t="str">
        <f t="shared" si="32"/>
        <v> </v>
      </c>
      <c r="W87" s="171">
        <f t="shared" si="33"/>
        <v>0</v>
      </c>
      <c r="X87" s="177">
        <f t="shared" si="34"/>
        <v>0</v>
      </c>
      <c r="Y87" s="178" t="str">
        <f t="shared" si="35"/>
        <v> </v>
      </c>
      <c r="Z87" s="135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</row>
    <row r="88" ht="13.2" spans="1:48">
      <c r="A88" s="158">
        <v>78</v>
      </c>
      <c r="B88" s="155" t="s">
        <v>487</v>
      </c>
      <c r="C88" s="156" t="s">
        <v>488</v>
      </c>
      <c r="D88" s="157">
        <v>19</v>
      </c>
      <c r="E88" s="157">
        <v>29</v>
      </c>
      <c r="F88" s="157">
        <v>29</v>
      </c>
      <c r="G88" s="157">
        <v>20</v>
      </c>
      <c r="H88" s="170">
        <f t="shared" si="18"/>
        <v>29</v>
      </c>
      <c r="I88" s="171">
        <f t="shared" si="19"/>
        <v>30</v>
      </c>
      <c r="J88" s="171">
        <f t="shared" si="20"/>
        <v>96.6666666666667</v>
      </c>
      <c r="K88" s="171">
        <f t="shared" si="21"/>
        <v>19</v>
      </c>
      <c r="L88" s="171">
        <f t="shared" si="22"/>
        <v>20</v>
      </c>
      <c r="M88" s="171">
        <f t="shared" si="23"/>
        <v>95</v>
      </c>
      <c r="N88" s="171">
        <f t="shared" si="24"/>
        <v>0</v>
      </c>
      <c r="O88" s="171">
        <f t="shared" si="25"/>
        <v>0</v>
      </c>
      <c r="P88" s="171" t="str">
        <f t="shared" si="26"/>
        <v> </v>
      </c>
      <c r="Q88" s="171">
        <f t="shared" si="27"/>
        <v>20</v>
      </c>
      <c r="R88" s="171">
        <f t="shared" si="28"/>
        <v>20</v>
      </c>
      <c r="S88" s="171">
        <f t="shared" si="29"/>
        <v>100</v>
      </c>
      <c r="T88" s="171">
        <f t="shared" si="30"/>
        <v>0</v>
      </c>
      <c r="U88" s="171">
        <f t="shared" si="31"/>
        <v>0</v>
      </c>
      <c r="V88" s="171" t="str">
        <f t="shared" si="32"/>
        <v> </v>
      </c>
      <c r="W88" s="171">
        <f t="shared" si="33"/>
        <v>0</v>
      </c>
      <c r="X88" s="177">
        <f t="shared" si="34"/>
        <v>0</v>
      </c>
      <c r="Y88" s="178" t="str">
        <f t="shared" si="35"/>
        <v> </v>
      </c>
      <c r="Z88" s="135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</row>
    <row r="89" ht="13.2" spans="1:48">
      <c r="A89" s="154">
        <v>79</v>
      </c>
      <c r="B89" s="155" t="s">
        <v>489</v>
      </c>
      <c r="C89" s="156" t="s">
        <v>490</v>
      </c>
      <c r="D89" s="157">
        <v>20</v>
      </c>
      <c r="E89" s="157">
        <v>29</v>
      </c>
      <c r="F89" s="157">
        <v>29</v>
      </c>
      <c r="G89" s="157">
        <v>18</v>
      </c>
      <c r="H89" s="170">
        <f t="shared" si="18"/>
        <v>29</v>
      </c>
      <c r="I89" s="171">
        <f t="shared" si="19"/>
        <v>30</v>
      </c>
      <c r="J89" s="171">
        <f t="shared" si="20"/>
        <v>96.6666666666667</v>
      </c>
      <c r="K89" s="171">
        <f t="shared" si="21"/>
        <v>20</v>
      </c>
      <c r="L89" s="171">
        <f t="shared" si="22"/>
        <v>20</v>
      </c>
      <c r="M89" s="171">
        <f t="shared" si="23"/>
        <v>100</v>
      </c>
      <c r="N89" s="171">
        <f t="shared" si="24"/>
        <v>0</v>
      </c>
      <c r="O89" s="171">
        <f t="shared" si="25"/>
        <v>0</v>
      </c>
      <c r="P89" s="171" t="str">
        <f t="shared" si="26"/>
        <v> </v>
      </c>
      <c r="Q89" s="171">
        <f t="shared" si="27"/>
        <v>18</v>
      </c>
      <c r="R89" s="171">
        <f t="shared" si="28"/>
        <v>20</v>
      </c>
      <c r="S89" s="171">
        <f t="shared" si="29"/>
        <v>90</v>
      </c>
      <c r="T89" s="171">
        <f t="shared" si="30"/>
        <v>0</v>
      </c>
      <c r="U89" s="171">
        <f t="shared" si="31"/>
        <v>0</v>
      </c>
      <c r="V89" s="171" t="str">
        <f t="shared" si="32"/>
        <v> </v>
      </c>
      <c r="W89" s="171">
        <f t="shared" si="33"/>
        <v>0</v>
      </c>
      <c r="X89" s="177">
        <f t="shared" si="34"/>
        <v>0</v>
      </c>
      <c r="Y89" s="178" t="str">
        <f t="shared" si="35"/>
        <v> </v>
      </c>
      <c r="Z89" s="135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</row>
    <row r="90" ht="13.2" spans="1:48">
      <c r="A90" s="158">
        <v>80</v>
      </c>
      <c r="B90" s="155" t="s">
        <v>491</v>
      </c>
      <c r="C90" s="156" t="s">
        <v>492</v>
      </c>
      <c r="D90" s="157">
        <v>18</v>
      </c>
      <c r="E90" s="157">
        <v>27</v>
      </c>
      <c r="F90" s="157">
        <v>28</v>
      </c>
      <c r="G90" s="157">
        <v>18</v>
      </c>
      <c r="H90" s="170">
        <f t="shared" si="18"/>
        <v>27</v>
      </c>
      <c r="I90" s="171">
        <f t="shared" si="19"/>
        <v>30</v>
      </c>
      <c r="J90" s="171">
        <f t="shared" si="20"/>
        <v>90</v>
      </c>
      <c r="K90" s="171">
        <f t="shared" si="21"/>
        <v>18</v>
      </c>
      <c r="L90" s="171">
        <f t="shared" si="22"/>
        <v>20</v>
      </c>
      <c r="M90" s="171">
        <f t="shared" si="23"/>
        <v>90</v>
      </c>
      <c r="N90" s="171">
        <f t="shared" si="24"/>
        <v>0</v>
      </c>
      <c r="O90" s="171">
        <f t="shared" si="25"/>
        <v>0</v>
      </c>
      <c r="P90" s="171" t="str">
        <f t="shared" si="26"/>
        <v> </v>
      </c>
      <c r="Q90" s="171">
        <f t="shared" si="27"/>
        <v>18</v>
      </c>
      <c r="R90" s="171">
        <f t="shared" si="28"/>
        <v>20</v>
      </c>
      <c r="S90" s="171">
        <f t="shared" si="29"/>
        <v>90</v>
      </c>
      <c r="T90" s="171">
        <f t="shared" si="30"/>
        <v>0</v>
      </c>
      <c r="U90" s="171">
        <f t="shared" si="31"/>
        <v>0</v>
      </c>
      <c r="V90" s="171" t="str">
        <f t="shared" si="32"/>
        <v> </v>
      </c>
      <c r="W90" s="171">
        <f t="shared" si="33"/>
        <v>0</v>
      </c>
      <c r="X90" s="177">
        <f t="shared" si="34"/>
        <v>0</v>
      </c>
      <c r="Y90" s="178" t="str">
        <f t="shared" si="35"/>
        <v> </v>
      </c>
      <c r="Z90" s="135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</row>
    <row r="91" ht="13.2" spans="1:48">
      <c r="A91" s="154">
        <v>81</v>
      </c>
      <c r="B91" s="155" t="s">
        <v>493</v>
      </c>
      <c r="C91" s="156" t="s">
        <v>494</v>
      </c>
      <c r="D91" s="157">
        <v>18</v>
      </c>
      <c r="E91" s="157">
        <v>27</v>
      </c>
      <c r="F91" s="157">
        <v>28</v>
      </c>
      <c r="G91" s="157">
        <v>19</v>
      </c>
      <c r="H91" s="170">
        <f t="shared" si="18"/>
        <v>27</v>
      </c>
      <c r="I91" s="171">
        <f t="shared" si="19"/>
        <v>30</v>
      </c>
      <c r="J91" s="171">
        <f t="shared" si="20"/>
        <v>90</v>
      </c>
      <c r="K91" s="171">
        <f t="shared" si="21"/>
        <v>18</v>
      </c>
      <c r="L91" s="171">
        <f t="shared" si="22"/>
        <v>20</v>
      </c>
      <c r="M91" s="171">
        <f t="shared" si="23"/>
        <v>90</v>
      </c>
      <c r="N91" s="171">
        <f t="shared" si="24"/>
        <v>0</v>
      </c>
      <c r="O91" s="171">
        <f t="shared" si="25"/>
        <v>0</v>
      </c>
      <c r="P91" s="171" t="str">
        <f t="shared" si="26"/>
        <v> </v>
      </c>
      <c r="Q91" s="171">
        <f t="shared" si="27"/>
        <v>19</v>
      </c>
      <c r="R91" s="171">
        <f t="shared" si="28"/>
        <v>20</v>
      </c>
      <c r="S91" s="171">
        <f t="shared" si="29"/>
        <v>95</v>
      </c>
      <c r="T91" s="171">
        <f t="shared" si="30"/>
        <v>0</v>
      </c>
      <c r="U91" s="171">
        <f t="shared" si="31"/>
        <v>0</v>
      </c>
      <c r="V91" s="171" t="str">
        <f t="shared" si="32"/>
        <v> </v>
      </c>
      <c r="W91" s="171">
        <f t="shared" si="33"/>
        <v>0</v>
      </c>
      <c r="X91" s="177">
        <f t="shared" si="34"/>
        <v>0</v>
      </c>
      <c r="Y91" s="178" t="str">
        <f t="shared" si="35"/>
        <v> </v>
      </c>
      <c r="Z91" s="135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</row>
    <row r="92" ht="13.2" spans="1:48">
      <c r="A92" s="158">
        <v>82</v>
      </c>
      <c r="B92" s="155" t="s">
        <v>495</v>
      </c>
      <c r="C92" s="156" t="s">
        <v>496</v>
      </c>
      <c r="D92" s="157">
        <v>19</v>
      </c>
      <c r="E92" s="157">
        <v>29</v>
      </c>
      <c r="F92" s="157">
        <v>28</v>
      </c>
      <c r="G92" s="157">
        <v>18</v>
      </c>
      <c r="H92" s="170">
        <f t="shared" si="18"/>
        <v>29</v>
      </c>
      <c r="I92" s="171">
        <f t="shared" si="19"/>
        <v>30</v>
      </c>
      <c r="J92" s="171">
        <f t="shared" si="20"/>
        <v>96.6666666666667</v>
      </c>
      <c r="K92" s="171">
        <f t="shared" si="21"/>
        <v>19</v>
      </c>
      <c r="L92" s="171">
        <f t="shared" si="22"/>
        <v>20</v>
      </c>
      <c r="M92" s="171">
        <f t="shared" si="23"/>
        <v>95</v>
      </c>
      <c r="N92" s="171">
        <f t="shared" si="24"/>
        <v>0</v>
      </c>
      <c r="O92" s="171">
        <f t="shared" si="25"/>
        <v>0</v>
      </c>
      <c r="P92" s="171" t="str">
        <f t="shared" si="26"/>
        <v> </v>
      </c>
      <c r="Q92" s="171">
        <f t="shared" si="27"/>
        <v>18</v>
      </c>
      <c r="R92" s="171">
        <f t="shared" si="28"/>
        <v>20</v>
      </c>
      <c r="S92" s="171">
        <f t="shared" si="29"/>
        <v>90</v>
      </c>
      <c r="T92" s="171">
        <f t="shared" si="30"/>
        <v>0</v>
      </c>
      <c r="U92" s="171">
        <f t="shared" si="31"/>
        <v>0</v>
      </c>
      <c r="V92" s="171" t="str">
        <f t="shared" si="32"/>
        <v> </v>
      </c>
      <c r="W92" s="171">
        <f t="shared" si="33"/>
        <v>0</v>
      </c>
      <c r="X92" s="177">
        <f t="shared" si="34"/>
        <v>0</v>
      </c>
      <c r="Y92" s="178" t="str">
        <f t="shared" si="35"/>
        <v> </v>
      </c>
      <c r="Z92" s="135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</row>
    <row r="93" ht="13.2" spans="1:48">
      <c r="A93" s="154">
        <v>83</v>
      </c>
      <c r="B93" s="155" t="s">
        <v>497</v>
      </c>
      <c r="C93" s="156" t="s">
        <v>498</v>
      </c>
      <c r="D93" s="157">
        <v>20</v>
      </c>
      <c r="E93" s="157">
        <v>29</v>
      </c>
      <c r="F93" s="157">
        <v>29</v>
      </c>
      <c r="G93" s="157">
        <v>18</v>
      </c>
      <c r="H93" s="170">
        <f t="shared" si="18"/>
        <v>29</v>
      </c>
      <c r="I93" s="171">
        <f t="shared" si="19"/>
        <v>30</v>
      </c>
      <c r="J93" s="171">
        <f t="shared" si="20"/>
        <v>96.6666666666667</v>
      </c>
      <c r="K93" s="171">
        <f t="shared" si="21"/>
        <v>20</v>
      </c>
      <c r="L93" s="171">
        <f t="shared" si="22"/>
        <v>20</v>
      </c>
      <c r="M93" s="171">
        <f t="shared" si="23"/>
        <v>100</v>
      </c>
      <c r="N93" s="171">
        <f t="shared" si="24"/>
        <v>0</v>
      </c>
      <c r="O93" s="171">
        <f t="shared" si="25"/>
        <v>0</v>
      </c>
      <c r="P93" s="171" t="str">
        <f t="shared" si="26"/>
        <v> </v>
      </c>
      <c r="Q93" s="171">
        <f t="shared" si="27"/>
        <v>18</v>
      </c>
      <c r="R93" s="171">
        <f t="shared" si="28"/>
        <v>20</v>
      </c>
      <c r="S93" s="171">
        <f t="shared" si="29"/>
        <v>90</v>
      </c>
      <c r="T93" s="171">
        <f t="shared" si="30"/>
        <v>0</v>
      </c>
      <c r="U93" s="171">
        <f t="shared" si="31"/>
        <v>0</v>
      </c>
      <c r="V93" s="171" t="str">
        <f t="shared" si="32"/>
        <v> </v>
      </c>
      <c r="W93" s="171">
        <f t="shared" si="33"/>
        <v>0</v>
      </c>
      <c r="X93" s="177">
        <f t="shared" si="34"/>
        <v>0</v>
      </c>
      <c r="Y93" s="178" t="str">
        <f t="shared" si="35"/>
        <v> </v>
      </c>
      <c r="Z93" s="135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</row>
    <row r="94" ht="13.2" spans="1:48">
      <c r="A94" s="158">
        <v>84</v>
      </c>
      <c r="B94" s="159" t="s">
        <v>499</v>
      </c>
      <c r="C94" s="160" t="s">
        <v>500</v>
      </c>
      <c r="D94" s="157">
        <v>19</v>
      </c>
      <c r="E94" s="157">
        <v>29</v>
      </c>
      <c r="F94" s="157">
        <v>29</v>
      </c>
      <c r="G94" s="157">
        <v>20</v>
      </c>
      <c r="H94" s="170">
        <f t="shared" si="18"/>
        <v>29</v>
      </c>
      <c r="I94" s="171">
        <f t="shared" si="19"/>
        <v>30</v>
      </c>
      <c r="J94" s="171">
        <f t="shared" si="20"/>
        <v>96.6666666666667</v>
      </c>
      <c r="K94" s="171">
        <f t="shared" si="21"/>
        <v>19</v>
      </c>
      <c r="L94" s="171">
        <f t="shared" si="22"/>
        <v>20</v>
      </c>
      <c r="M94" s="171">
        <f t="shared" si="23"/>
        <v>95</v>
      </c>
      <c r="N94" s="171">
        <f t="shared" si="24"/>
        <v>0</v>
      </c>
      <c r="O94" s="171">
        <f t="shared" si="25"/>
        <v>0</v>
      </c>
      <c r="P94" s="171" t="str">
        <f t="shared" si="26"/>
        <v> </v>
      </c>
      <c r="Q94" s="171">
        <f t="shared" si="27"/>
        <v>20</v>
      </c>
      <c r="R94" s="171">
        <f t="shared" si="28"/>
        <v>20</v>
      </c>
      <c r="S94" s="171">
        <f t="shared" si="29"/>
        <v>100</v>
      </c>
      <c r="T94" s="171">
        <f t="shared" si="30"/>
        <v>0</v>
      </c>
      <c r="U94" s="171">
        <f t="shared" si="31"/>
        <v>0</v>
      </c>
      <c r="V94" s="171" t="str">
        <f t="shared" si="32"/>
        <v> </v>
      </c>
      <c r="W94" s="171">
        <f t="shared" si="33"/>
        <v>0</v>
      </c>
      <c r="X94" s="177">
        <f t="shared" si="34"/>
        <v>0</v>
      </c>
      <c r="Y94" s="178" t="str">
        <f t="shared" si="35"/>
        <v> </v>
      </c>
      <c r="Z94" s="135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</row>
    <row r="95" ht="13.2" spans="1:48">
      <c r="A95" s="154">
        <v>85</v>
      </c>
      <c r="B95" s="155" t="s">
        <v>501</v>
      </c>
      <c r="C95" s="156" t="s">
        <v>502</v>
      </c>
      <c r="D95" s="157">
        <v>19</v>
      </c>
      <c r="E95" s="157">
        <v>29</v>
      </c>
      <c r="F95" s="157">
        <v>28</v>
      </c>
      <c r="G95" s="157">
        <v>18</v>
      </c>
      <c r="H95" s="170">
        <f t="shared" si="18"/>
        <v>29</v>
      </c>
      <c r="I95" s="171">
        <f t="shared" si="19"/>
        <v>30</v>
      </c>
      <c r="J95" s="171">
        <f t="shared" si="20"/>
        <v>96.6666666666667</v>
      </c>
      <c r="K95" s="171">
        <f t="shared" si="21"/>
        <v>19</v>
      </c>
      <c r="L95" s="171">
        <f t="shared" si="22"/>
        <v>20</v>
      </c>
      <c r="M95" s="171">
        <f t="shared" si="23"/>
        <v>95</v>
      </c>
      <c r="N95" s="171">
        <f t="shared" si="24"/>
        <v>0</v>
      </c>
      <c r="O95" s="171">
        <f t="shared" si="25"/>
        <v>0</v>
      </c>
      <c r="P95" s="171" t="str">
        <f t="shared" si="26"/>
        <v> </v>
      </c>
      <c r="Q95" s="171">
        <f t="shared" si="27"/>
        <v>18</v>
      </c>
      <c r="R95" s="171">
        <f t="shared" si="28"/>
        <v>20</v>
      </c>
      <c r="S95" s="171">
        <f t="shared" si="29"/>
        <v>90</v>
      </c>
      <c r="T95" s="171">
        <f t="shared" si="30"/>
        <v>0</v>
      </c>
      <c r="U95" s="171">
        <f t="shared" si="31"/>
        <v>0</v>
      </c>
      <c r="V95" s="171" t="str">
        <f t="shared" si="32"/>
        <v> </v>
      </c>
      <c r="W95" s="171">
        <f t="shared" si="33"/>
        <v>0</v>
      </c>
      <c r="X95" s="177">
        <f t="shared" si="34"/>
        <v>0</v>
      </c>
      <c r="Y95" s="178" t="str">
        <f t="shared" si="35"/>
        <v> </v>
      </c>
      <c r="Z95" s="135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</row>
    <row r="96" ht="13.2" spans="1:48">
      <c r="A96" s="158">
        <v>86</v>
      </c>
      <c r="B96" s="155" t="s">
        <v>503</v>
      </c>
      <c r="C96" s="156" t="s">
        <v>504</v>
      </c>
      <c r="D96" s="157">
        <v>19</v>
      </c>
      <c r="E96" s="157">
        <v>29</v>
      </c>
      <c r="F96" s="157">
        <v>28</v>
      </c>
      <c r="G96" s="157">
        <v>18</v>
      </c>
      <c r="H96" s="170">
        <f t="shared" si="18"/>
        <v>29</v>
      </c>
      <c r="I96" s="171">
        <f t="shared" si="19"/>
        <v>30</v>
      </c>
      <c r="J96" s="171">
        <f t="shared" si="20"/>
        <v>96.6666666666667</v>
      </c>
      <c r="K96" s="171">
        <f t="shared" si="21"/>
        <v>19</v>
      </c>
      <c r="L96" s="171">
        <f t="shared" si="22"/>
        <v>20</v>
      </c>
      <c r="M96" s="171">
        <f t="shared" si="23"/>
        <v>95</v>
      </c>
      <c r="N96" s="171">
        <f t="shared" si="24"/>
        <v>0</v>
      </c>
      <c r="O96" s="171">
        <f t="shared" si="25"/>
        <v>0</v>
      </c>
      <c r="P96" s="171" t="str">
        <f t="shared" si="26"/>
        <v> </v>
      </c>
      <c r="Q96" s="171">
        <f t="shared" si="27"/>
        <v>18</v>
      </c>
      <c r="R96" s="171">
        <f t="shared" si="28"/>
        <v>20</v>
      </c>
      <c r="S96" s="171">
        <f t="shared" si="29"/>
        <v>90</v>
      </c>
      <c r="T96" s="171">
        <f t="shared" si="30"/>
        <v>0</v>
      </c>
      <c r="U96" s="171">
        <f t="shared" si="31"/>
        <v>0</v>
      </c>
      <c r="V96" s="171" t="str">
        <f t="shared" si="32"/>
        <v> </v>
      </c>
      <c r="W96" s="171">
        <f t="shared" si="33"/>
        <v>0</v>
      </c>
      <c r="X96" s="177">
        <f t="shared" si="34"/>
        <v>0</v>
      </c>
      <c r="Y96" s="178" t="str">
        <f t="shared" si="35"/>
        <v> </v>
      </c>
      <c r="Z96" s="135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</row>
    <row r="97" ht="13.2" spans="1:48">
      <c r="A97" s="154">
        <v>87</v>
      </c>
      <c r="B97" s="155" t="s">
        <v>505</v>
      </c>
      <c r="C97" s="156" t="s">
        <v>506</v>
      </c>
      <c r="D97" s="157">
        <v>18</v>
      </c>
      <c r="E97" s="157">
        <v>27</v>
      </c>
      <c r="F97" s="157">
        <v>28</v>
      </c>
      <c r="G97" s="157">
        <v>18</v>
      </c>
      <c r="H97" s="170">
        <f t="shared" si="18"/>
        <v>27</v>
      </c>
      <c r="I97" s="171">
        <f t="shared" si="19"/>
        <v>30</v>
      </c>
      <c r="J97" s="171">
        <f t="shared" si="20"/>
        <v>90</v>
      </c>
      <c r="K97" s="171">
        <f t="shared" si="21"/>
        <v>18</v>
      </c>
      <c r="L97" s="171">
        <f t="shared" si="22"/>
        <v>20</v>
      </c>
      <c r="M97" s="171">
        <f t="shared" si="23"/>
        <v>90</v>
      </c>
      <c r="N97" s="171">
        <f t="shared" si="24"/>
        <v>0</v>
      </c>
      <c r="O97" s="171">
        <f t="shared" si="25"/>
        <v>0</v>
      </c>
      <c r="P97" s="171" t="str">
        <f t="shared" si="26"/>
        <v> </v>
      </c>
      <c r="Q97" s="171">
        <f t="shared" si="27"/>
        <v>18</v>
      </c>
      <c r="R97" s="171">
        <f t="shared" si="28"/>
        <v>20</v>
      </c>
      <c r="S97" s="171">
        <f t="shared" si="29"/>
        <v>90</v>
      </c>
      <c r="T97" s="171">
        <f t="shared" si="30"/>
        <v>0</v>
      </c>
      <c r="U97" s="171">
        <f t="shared" si="31"/>
        <v>0</v>
      </c>
      <c r="V97" s="171" t="str">
        <f t="shared" si="32"/>
        <v> </v>
      </c>
      <c r="W97" s="171">
        <f t="shared" si="33"/>
        <v>0</v>
      </c>
      <c r="X97" s="177">
        <f t="shared" si="34"/>
        <v>0</v>
      </c>
      <c r="Y97" s="178" t="str">
        <f t="shared" si="35"/>
        <v> </v>
      </c>
      <c r="Z97" s="135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</row>
    <row r="98" ht="13.2" spans="1:48">
      <c r="A98" s="158">
        <v>88</v>
      </c>
      <c r="B98" s="155" t="s">
        <v>507</v>
      </c>
      <c r="C98" s="156" t="s">
        <v>508</v>
      </c>
      <c r="D98" s="157">
        <v>20</v>
      </c>
      <c r="E98" s="157">
        <v>29</v>
      </c>
      <c r="F98" s="157">
        <v>29</v>
      </c>
      <c r="G98" s="157">
        <v>18</v>
      </c>
      <c r="H98" s="170">
        <f t="shared" si="18"/>
        <v>29</v>
      </c>
      <c r="I98" s="171">
        <f t="shared" si="19"/>
        <v>30</v>
      </c>
      <c r="J98" s="171">
        <f t="shared" si="20"/>
        <v>96.6666666666667</v>
      </c>
      <c r="K98" s="171">
        <f t="shared" si="21"/>
        <v>20</v>
      </c>
      <c r="L98" s="171">
        <f t="shared" si="22"/>
        <v>20</v>
      </c>
      <c r="M98" s="171">
        <f t="shared" si="23"/>
        <v>100</v>
      </c>
      <c r="N98" s="171">
        <f t="shared" si="24"/>
        <v>0</v>
      </c>
      <c r="O98" s="171">
        <f t="shared" si="25"/>
        <v>0</v>
      </c>
      <c r="P98" s="171" t="str">
        <f t="shared" si="26"/>
        <v> </v>
      </c>
      <c r="Q98" s="171">
        <f t="shared" si="27"/>
        <v>18</v>
      </c>
      <c r="R98" s="171">
        <f t="shared" si="28"/>
        <v>20</v>
      </c>
      <c r="S98" s="171">
        <f t="shared" si="29"/>
        <v>90</v>
      </c>
      <c r="T98" s="171">
        <f t="shared" si="30"/>
        <v>0</v>
      </c>
      <c r="U98" s="171">
        <f t="shared" si="31"/>
        <v>0</v>
      </c>
      <c r="V98" s="171" t="str">
        <f t="shared" si="32"/>
        <v> </v>
      </c>
      <c r="W98" s="171">
        <f t="shared" si="33"/>
        <v>0</v>
      </c>
      <c r="X98" s="177">
        <f t="shared" si="34"/>
        <v>0</v>
      </c>
      <c r="Y98" s="178" t="str">
        <f t="shared" si="35"/>
        <v> </v>
      </c>
      <c r="Z98" s="135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</row>
    <row r="99" ht="13.2" spans="1:48">
      <c r="A99" s="154">
        <v>89</v>
      </c>
      <c r="B99" s="155" t="s">
        <v>509</v>
      </c>
      <c r="C99" s="156" t="s">
        <v>510</v>
      </c>
      <c r="D99" s="157">
        <v>19</v>
      </c>
      <c r="E99" s="157">
        <v>29</v>
      </c>
      <c r="F99" s="157">
        <v>29</v>
      </c>
      <c r="G99" s="157">
        <v>20</v>
      </c>
      <c r="H99" s="170">
        <f t="shared" si="18"/>
        <v>29</v>
      </c>
      <c r="I99" s="171">
        <f t="shared" si="19"/>
        <v>30</v>
      </c>
      <c r="J99" s="171">
        <f t="shared" si="20"/>
        <v>96.6666666666667</v>
      </c>
      <c r="K99" s="171">
        <f t="shared" si="21"/>
        <v>19</v>
      </c>
      <c r="L99" s="171">
        <f t="shared" si="22"/>
        <v>20</v>
      </c>
      <c r="M99" s="171">
        <f t="shared" si="23"/>
        <v>95</v>
      </c>
      <c r="N99" s="171">
        <f t="shared" si="24"/>
        <v>0</v>
      </c>
      <c r="O99" s="171">
        <f t="shared" si="25"/>
        <v>0</v>
      </c>
      <c r="P99" s="171" t="str">
        <f t="shared" si="26"/>
        <v> </v>
      </c>
      <c r="Q99" s="171">
        <f t="shared" si="27"/>
        <v>20</v>
      </c>
      <c r="R99" s="171">
        <f t="shared" si="28"/>
        <v>20</v>
      </c>
      <c r="S99" s="171">
        <f t="shared" si="29"/>
        <v>100</v>
      </c>
      <c r="T99" s="171">
        <f t="shared" si="30"/>
        <v>0</v>
      </c>
      <c r="U99" s="171">
        <f t="shared" si="31"/>
        <v>0</v>
      </c>
      <c r="V99" s="171" t="str">
        <f t="shared" si="32"/>
        <v> </v>
      </c>
      <c r="W99" s="171">
        <f t="shared" si="33"/>
        <v>0</v>
      </c>
      <c r="X99" s="177">
        <f t="shared" si="34"/>
        <v>0</v>
      </c>
      <c r="Y99" s="178" t="str">
        <f t="shared" si="35"/>
        <v> </v>
      </c>
      <c r="Z99" s="135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</row>
    <row r="100" ht="13.2" spans="1:48">
      <c r="A100" s="158">
        <v>90</v>
      </c>
      <c r="B100" s="155" t="s">
        <v>511</v>
      </c>
      <c r="C100" s="156" t="s">
        <v>512</v>
      </c>
      <c r="D100" s="157">
        <v>18</v>
      </c>
      <c r="E100" s="157">
        <v>26</v>
      </c>
      <c r="F100" s="157">
        <v>25</v>
      </c>
      <c r="G100" s="157">
        <v>16</v>
      </c>
      <c r="H100" s="170">
        <f t="shared" si="18"/>
        <v>26</v>
      </c>
      <c r="I100" s="171">
        <f t="shared" si="19"/>
        <v>30</v>
      </c>
      <c r="J100" s="171">
        <f t="shared" si="20"/>
        <v>86.6666666666667</v>
      </c>
      <c r="K100" s="171">
        <f t="shared" si="21"/>
        <v>18</v>
      </c>
      <c r="L100" s="171">
        <f t="shared" si="22"/>
        <v>20</v>
      </c>
      <c r="M100" s="171">
        <f t="shared" si="23"/>
        <v>90</v>
      </c>
      <c r="N100" s="171">
        <f t="shared" si="24"/>
        <v>0</v>
      </c>
      <c r="O100" s="171">
        <f t="shared" si="25"/>
        <v>0</v>
      </c>
      <c r="P100" s="171" t="str">
        <f t="shared" si="26"/>
        <v> </v>
      </c>
      <c r="Q100" s="171">
        <f t="shared" si="27"/>
        <v>16</v>
      </c>
      <c r="R100" s="171">
        <f t="shared" si="28"/>
        <v>20</v>
      </c>
      <c r="S100" s="171">
        <f t="shared" si="29"/>
        <v>80</v>
      </c>
      <c r="T100" s="171">
        <f t="shared" si="30"/>
        <v>0</v>
      </c>
      <c r="U100" s="171">
        <f t="shared" si="31"/>
        <v>0</v>
      </c>
      <c r="V100" s="171" t="str">
        <f t="shared" si="32"/>
        <v> </v>
      </c>
      <c r="W100" s="171">
        <f t="shared" si="33"/>
        <v>0</v>
      </c>
      <c r="X100" s="177">
        <f t="shared" si="34"/>
        <v>0</v>
      </c>
      <c r="Y100" s="178" t="str">
        <f t="shared" si="35"/>
        <v> </v>
      </c>
      <c r="Z100" s="135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</row>
    <row r="101" ht="13.2" spans="1:48">
      <c r="A101" s="154">
        <v>91</v>
      </c>
      <c r="B101" s="155" t="s">
        <v>513</v>
      </c>
      <c r="C101" s="156" t="s">
        <v>514</v>
      </c>
      <c r="D101" s="157">
        <v>19</v>
      </c>
      <c r="E101" s="157">
        <v>29</v>
      </c>
      <c r="F101" s="157">
        <v>29</v>
      </c>
      <c r="G101" s="157">
        <v>20</v>
      </c>
      <c r="H101" s="170">
        <f t="shared" si="18"/>
        <v>29</v>
      </c>
      <c r="I101" s="171">
        <f t="shared" si="19"/>
        <v>30</v>
      </c>
      <c r="J101" s="171">
        <f t="shared" si="20"/>
        <v>96.6666666666667</v>
      </c>
      <c r="K101" s="171">
        <f t="shared" si="21"/>
        <v>19</v>
      </c>
      <c r="L101" s="171">
        <f t="shared" si="22"/>
        <v>20</v>
      </c>
      <c r="M101" s="171">
        <f t="shared" si="23"/>
        <v>95</v>
      </c>
      <c r="N101" s="171">
        <f t="shared" si="24"/>
        <v>0</v>
      </c>
      <c r="O101" s="171">
        <f t="shared" si="25"/>
        <v>0</v>
      </c>
      <c r="P101" s="171" t="str">
        <f t="shared" si="26"/>
        <v> </v>
      </c>
      <c r="Q101" s="171">
        <f t="shared" si="27"/>
        <v>20</v>
      </c>
      <c r="R101" s="171">
        <f t="shared" si="28"/>
        <v>20</v>
      </c>
      <c r="S101" s="171">
        <f t="shared" si="29"/>
        <v>100</v>
      </c>
      <c r="T101" s="171">
        <f t="shared" si="30"/>
        <v>0</v>
      </c>
      <c r="U101" s="171">
        <f t="shared" si="31"/>
        <v>0</v>
      </c>
      <c r="V101" s="171" t="str">
        <f t="shared" si="32"/>
        <v> </v>
      </c>
      <c r="W101" s="171">
        <f t="shared" si="33"/>
        <v>0</v>
      </c>
      <c r="X101" s="177">
        <f t="shared" si="34"/>
        <v>0</v>
      </c>
      <c r="Y101" s="178" t="str">
        <f t="shared" si="35"/>
        <v> </v>
      </c>
      <c r="Z101" s="135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</row>
    <row r="102" ht="13.2" spans="1:48">
      <c r="A102" s="158">
        <v>92</v>
      </c>
      <c r="B102" s="155" t="s">
        <v>515</v>
      </c>
      <c r="C102" s="156" t="s">
        <v>516</v>
      </c>
      <c r="D102" s="157">
        <v>20</v>
      </c>
      <c r="E102" s="157">
        <v>29</v>
      </c>
      <c r="F102" s="157">
        <v>29</v>
      </c>
      <c r="G102" s="157">
        <v>18</v>
      </c>
      <c r="H102" s="170">
        <f t="shared" si="18"/>
        <v>29</v>
      </c>
      <c r="I102" s="171">
        <f t="shared" si="19"/>
        <v>30</v>
      </c>
      <c r="J102" s="171">
        <f t="shared" si="20"/>
        <v>96.6666666666667</v>
      </c>
      <c r="K102" s="171">
        <f t="shared" si="21"/>
        <v>20</v>
      </c>
      <c r="L102" s="171">
        <f t="shared" si="22"/>
        <v>20</v>
      </c>
      <c r="M102" s="171">
        <f t="shared" si="23"/>
        <v>100</v>
      </c>
      <c r="N102" s="171">
        <f t="shared" si="24"/>
        <v>0</v>
      </c>
      <c r="O102" s="171">
        <f t="shared" si="25"/>
        <v>0</v>
      </c>
      <c r="P102" s="171" t="str">
        <f t="shared" si="26"/>
        <v> </v>
      </c>
      <c r="Q102" s="171">
        <f t="shared" si="27"/>
        <v>18</v>
      </c>
      <c r="R102" s="171">
        <f t="shared" si="28"/>
        <v>20</v>
      </c>
      <c r="S102" s="171">
        <f t="shared" si="29"/>
        <v>90</v>
      </c>
      <c r="T102" s="171">
        <f t="shared" si="30"/>
        <v>0</v>
      </c>
      <c r="U102" s="171">
        <f t="shared" si="31"/>
        <v>0</v>
      </c>
      <c r="V102" s="171" t="str">
        <f t="shared" si="32"/>
        <v> </v>
      </c>
      <c r="W102" s="171">
        <f t="shared" si="33"/>
        <v>0</v>
      </c>
      <c r="X102" s="177">
        <f t="shared" si="34"/>
        <v>0</v>
      </c>
      <c r="Y102" s="178" t="str">
        <f t="shared" si="35"/>
        <v> </v>
      </c>
      <c r="Z102" s="135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</row>
    <row r="103" ht="13.2" spans="1:48">
      <c r="A103" s="154">
        <v>93</v>
      </c>
      <c r="B103" s="155" t="s">
        <v>517</v>
      </c>
      <c r="C103" s="156" t="s">
        <v>518</v>
      </c>
      <c r="D103" s="157">
        <v>19</v>
      </c>
      <c r="E103" s="157">
        <v>29</v>
      </c>
      <c r="F103" s="157">
        <v>29</v>
      </c>
      <c r="G103" s="157">
        <v>20</v>
      </c>
      <c r="H103" s="170">
        <f t="shared" si="18"/>
        <v>29</v>
      </c>
      <c r="I103" s="171">
        <f t="shared" si="19"/>
        <v>30</v>
      </c>
      <c r="J103" s="171">
        <f t="shared" si="20"/>
        <v>96.6666666666667</v>
      </c>
      <c r="K103" s="171">
        <f t="shared" si="21"/>
        <v>19</v>
      </c>
      <c r="L103" s="171">
        <f t="shared" si="22"/>
        <v>20</v>
      </c>
      <c r="M103" s="171">
        <f t="shared" si="23"/>
        <v>95</v>
      </c>
      <c r="N103" s="171">
        <f t="shared" si="24"/>
        <v>0</v>
      </c>
      <c r="O103" s="171">
        <f t="shared" si="25"/>
        <v>0</v>
      </c>
      <c r="P103" s="171" t="str">
        <f t="shared" si="26"/>
        <v> </v>
      </c>
      <c r="Q103" s="171">
        <f t="shared" si="27"/>
        <v>20</v>
      </c>
      <c r="R103" s="171">
        <f t="shared" si="28"/>
        <v>20</v>
      </c>
      <c r="S103" s="171">
        <f t="shared" si="29"/>
        <v>100</v>
      </c>
      <c r="T103" s="171">
        <f t="shared" si="30"/>
        <v>0</v>
      </c>
      <c r="U103" s="171">
        <f t="shared" si="31"/>
        <v>0</v>
      </c>
      <c r="V103" s="171" t="str">
        <f t="shared" si="32"/>
        <v> </v>
      </c>
      <c r="W103" s="171">
        <f t="shared" si="33"/>
        <v>0</v>
      </c>
      <c r="X103" s="177">
        <f t="shared" si="34"/>
        <v>0</v>
      </c>
      <c r="Y103" s="178" t="str">
        <f t="shared" si="35"/>
        <v> </v>
      </c>
      <c r="Z103" s="135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</row>
    <row r="104" ht="13.2" spans="1:48">
      <c r="A104" s="158">
        <v>94</v>
      </c>
      <c r="B104" s="159" t="s">
        <v>519</v>
      </c>
      <c r="C104" s="160" t="s">
        <v>520</v>
      </c>
      <c r="D104" s="157">
        <v>19</v>
      </c>
      <c r="E104" s="157">
        <v>29</v>
      </c>
      <c r="F104" s="157">
        <v>29</v>
      </c>
      <c r="G104" s="157">
        <v>20</v>
      </c>
      <c r="H104" s="170">
        <f t="shared" si="18"/>
        <v>29</v>
      </c>
      <c r="I104" s="171">
        <f t="shared" si="19"/>
        <v>30</v>
      </c>
      <c r="J104" s="171">
        <f t="shared" si="20"/>
        <v>96.6666666666667</v>
      </c>
      <c r="K104" s="171">
        <f t="shared" si="21"/>
        <v>19</v>
      </c>
      <c r="L104" s="171">
        <f t="shared" si="22"/>
        <v>20</v>
      </c>
      <c r="M104" s="171">
        <f t="shared" si="23"/>
        <v>95</v>
      </c>
      <c r="N104" s="171">
        <f t="shared" si="24"/>
        <v>0</v>
      </c>
      <c r="O104" s="171">
        <f t="shared" si="25"/>
        <v>0</v>
      </c>
      <c r="P104" s="171" t="str">
        <f t="shared" si="26"/>
        <v> </v>
      </c>
      <c r="Q104" s="171">
        <f t="shared" si="27"/>
        <v>20</v>
      </c>
      <c r="R104" s="171">
        <f t="shared" si="28"/>
        <v>20</v>
      </c>
      <c r="S104" s="171">
        <f t="shared" si="29"/>
        <v>100</v>
      </c>
      <c r="T104" s="171">
        <f t="shared" si="30"/>
        <v>0</v>
      </c>
      <c r="U104" s="171">
        <f t="shared" si="31"/>
        <v>0</v>
      </c>
      <c r="V104" s="171" t="str">
        <f t="shared" si="32"/>
        <v> </v>
      </c>
      <c r="W104" s="171">
        <f t="shared" si="33"/>
        <v>0</v>
      </c>
      <c r="X104" s="177">
        <f t="shared" si="34"/>
        <v>0</v>
      </c>
      <c r="Y104" s="178" t="str">
        <f t="shared" si="35"/>
        <v> </v>
      </c>
      <c r="Z104" s="135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</row>
    <row r="105" ht="13.2" spans="1:48">
      <c r="A105" s="154"/>
      <c r="B105" s="155"/>
      <c r="C105" s="156"/>
      <c r="D105" s="157"/>
      <c r="E105" s="157"/>
      <c r="F105" s="157"/>
      <c r="G105" s="157"/>
      <c r="H105" s="170">
        <f t="shared" si="18"/>
        <v>0</v>
      </c>
      <c r="I105" s="171">
        <f t="shared" si="19"/>
        <v>0</v>
      </c>
      <c r="J105" s="171" t="str">
        <f t="shared" si="20"/>
        <v> </v>
      </c>
      <c r="K105" s="171">
        <f t="shared" si="21"/>
        <v>0</v>
      </c>
      <c r="L105" s="171">
        <f t="shared" si="22"/>
        <v>0</v>
      </c>
      <c r="M105" s="171" t="str">
        <f t="shared" si="23"/>
        <v> </v>
      </c>
      <c r="N105" s="171">
        <f t="shared" si="24"/>
        <v>0</v>
      </c>
      <c r="O105" s="171">
        <f t="shared" si="25"/>
        <v>0</v>
      </c>
      <c r="P105" s="171" t="str">
        <f t="shared" si="26"/>
        <v> </v>
      </c>
      <c r="Q105" s="171">
        <f t="shared" si="27"/>
        <v>0</v>
      </c>
      <c r="R105" s="171">
        <f t="shared" si="28"/>
        <v>0</v>
      </c>
      <c r="S105" s="171" t="str">
        <f t="shared" si="29"/>
        <v> </v>
      </c>
      <c r="T105" s="171">
        <f t="shared" si="30"/>
        <v>0</v>
      </c>
      <c r="U105" s="171">
        <f t="shared" si="31"/>
        <v>0</v>
      </c>
      <c r="V105" s="171" t="str">
        <f t="shared" si="32"/>
        <v> </v>
      </c>
      <c r="W105" s="171">
        <f t="shared" si="33"/>
        <v>0</v>
      </c>
      <c r="X105" s="177">
        <f t="shared" si="34"/>
        <v>0</v>
      </c>
      <c r="Y105" s="178" t="str">
        <f t="shared" si="35"/>
        <v> </v>
      </c>
      <c r="Z105" s="135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</row>
    <row r="106" ht="13.2" spans="1:48">
      <c r="A106" s="154"/>
      <c r="B106" s="155"/>
      <c r="C106" s="156"/>
      <c r="D106" s="157"/>
      <c r="E106" s="157"/>
      <c r="F106" s="157"/>
      <c r="G106" s="157"/>
      <c r="H106" s="170">
        <f t="shared" si="18"/>
        <v>0</v>
      </c>
      <c r="I106" s="171">
        <f t="shared" si="19"/>
        <v>0</v>
      </c>
      <c r="J106" s="171" t="str">
        <f t="shared" si="20"/>
        <v> </v>
      </c>
      <c r="K106" s="171">
        <f t="shared" si="21"/>
        <v>0</v>
      </c>
      <c r="L106" s="171">
        <f t="shared" si="22"/>
        <v>0</v>
      </c>
      <c r="M106" s="171" t="str">
        <f t="shared" si="23"/>
        <v> </v>
      </c>
      <c r="N106" s="171">
        <f t="shared" si="24"/>
        <v>0</v>
      </c>
      <c r="O106" s="171">
        <f t="shared" si="25"/>
        <v>0</v>
      </c>
      <c r="P106" s="171" t="str">
        <f t="shared" si="26"/>
        <v> </v>
      </c>
      <c r="Q106" s="171">
        <f t="shared" si="27"/>
        <v>0</v>
      </c>
      <c r="R106" s="171">
        <f t="shared" si="28"/>
        <v>0</v>
      </c>
      <c r="S106" s="171" t="str">
        <f t="shared" si="29"/>
        <v> </v>
      </c>
      <c r="T106" s="171">
        <f t="shared" si="30"/>
        <v>0</v>
      </c>
      <c r="U106" s="171">
        <f t="shared" si="31"/>
        <v>0</v>
      </c>
      <c r="V106" s="171" t="str">
        <f t="shared" si="32"/>
        <v> </v>
      </c>
      <c r="W106" s="171">
        <f t="shared" si="33"/>
        <v>0</v>
      </c>
      <c r="X106" s="177">
        <f t="shared" si="34"/>
        <v>0</v>
      </c>
      <c r="Y106" s="178" t="str">
        <f t="shared" si="35"/>
        <v> </v>
      </c>
      <c r="Z106" s="135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</row>
    <row r="107" ht="13.2" spans="1:48">
      <c r="A107" s="158"/>
      <c r="B107" s="155"/>
      <c r="C107" s="156"/>
      <c r="D107" s="157"/>
      <c r="E107" s="157"/>
      <c r="F107" s="157"/>
      <c r="G107" s="157"/>
      <c r="H107" s="170">
        <f t="shared" si="18"/>
        <v>0</v>
      </c>
      <c r="I107" s="171">
        <f t="shared" si="19"/>
        <v>0</v>
      </c>
      <c r="J107" s="171" t="str">
        <f t="shared" si="20"/>
        <v> </v>
      </c>
      <c r="K107" s="171">
        <f t="shared" si="21"/>
        <v>0</v>
      </c>
      <c r="L107" s="171">
        <f t="shared" si="22"/>
        <v>0</v>
      </c>
      <c r="M107" s="171" t="str">
        <f t="shared" si="23"/>
        <v> </v>
      </c>
      <c r="N107" s="171">
        <f t="shared" si="24"/>
        <v>0</v>
      </c>
      <c r="O107" s="171">
        <f t="shared" si="25"/>
        <v>0</v>
      </c>
      <c r="P107" s="171" t="str">
        <f t="shared" si="26"/>
        <v> </v>
      </c>
      <c r="Q107" s="171">
        <f t="shared" si="27"/>
        <v>0</v>
      </c>
      <c r="R107" s="171">
        <f t="shared" si="28"/>
        <v>0</v>
      </c>
      <c r="S107" s="171" t="str">
        <f t="shared" si="29"/>
        <v> </v>
      </c>
      <c r="T107" s="171">
        <f t="shared" si="30"/>
        <v>0</v>
      </c>
      <c r="U107" s="171">
        <f t="shared" si="31"/>
        <v>0</v>
      </c>
      <c r="V107" s="171" t="str">
        <f t="shared" si="32"/>
        <v> </v>
      </c>
      <c r="W107" s="171">
        <f t="shared" si="33"/>
        <v>0</v>
      </c>
      <c r="X107" s="177">
        <f t="shared" si="34"/>
        <v>0</v>
      </c>
      <c r="Y107" s="178" t="str">
        <f t="shared" si="35"/>
        <v> </v>
      </c>
      <c r="Z107" s="135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</row>
    <row r="108" ht="13.2" spans="1:48">
      <c r="A108" s="154"/>
      <c r="B108" s="155"/>
      <c r="C108" s="156"/>
      <c r="D108" s="157"/>
      <c r="E108" s="157"/>
      <c r="F108" s="157"/>
      <c r="G108" s="157"/>
      <c r="H108" s="170">
        <f t="shared" si="18"/>
        <v>0</v>
      </c>
      <c r="I108" s="171">
        <f t="shared" si="19"/>
        <v>0</v>
      </c>
      <c r="J108" s="171" t="str">
        <f t="shared" si="20"/>
        <v> </v>
      </c>
      <c r="K108" s="171">
        <f t="shared" si="21"/>
        <v>0</v>
      </c>
      <c r="L108" s="171">
        <f t="shared" si="22"/>
        <v>0</v>
      </c>
      <c r="M108" s="171" t="str">
        <f t="shared" si="23"/>
        <v> </v>
      </c>
      <c r="N108" s="171">
        <f t="shared" si="24"/>
        <v>0</v>
      </c>
      <c r="O108" s="171">
        <f t="shared" si="25"/>
        <v>0</v>
      </c>
      <c r="P108" s="171" t="str">
        <f t="shared" si="26"/>
        <v> </v>
      </c>
      <c r="Q108" s="171">
        <f t="shared" si="27"/>
        <v>0</v>
      </c>
      <c r="R108" s="171">
        <f t="shared" si="28"/>
        <v>0</v>
      </c>
      <c r="S108" s="171" t="str">
        <f t="shared" si="29"/>
        <v> </v>
      </c>
      <c r="T108" s="171">
        <f t="shared" si="30"/>
        <v>0</v>
      </c>
      <c r="U108" s="171">
        <f t="shared" si="31"/>
        <v>0</v>
      </c>
      <c r="V108" s="171" t="str">
        <f t="shared" si="32"/>
        <v> </v>
      </c>
      <c r="W108" s="171">
        <f t="shared" si="33"/>
        <v>0</v>
      </c>
      <c r="X108" s="177">
        <f t="shared" si="34"/>
        <v>0</v>
      </c>
      <c r="Y108" s="178" t="str">
        <f t="shared" si="35"/>
        <v> </v>
      </c>
      <c r="Z108" s="135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</row>
    <row r="109" ht="13.2" spans="1:48">
      <c r="A109" s="154"/>
      <c r="B109" s="159"/>
      <c r="C109" s="160"/>
      <c r="D109" s="157"/>
      <c r="E109" s="157"/>
      <c r="F109" s="157"/>
      <c r="G109" s="157"/>
      <c r="H109" s="170">
        <f t="shared" si="18"/>
        <v>0</v>
      </c>
      <c r="I109" s="171">
        <f t="shared" si="19"/>
        <v>0</v>
      </c>
      <c r="J109" s="171" t="str">
        <f t="shared" si="20"/>
        <v> </v>
      </c>
      <c r="K109" s="171">
        <f t="shared" si="21"/>
        <v>0</v>
      </c>
      <c r="L109" s="171">
        <f t="shared" si="22"/>
        <v>0</v>
      </c>
      <c r="M109" s="171" t="str">
        <f t="shared" si="23"/>
        <v> </v>
      </c>
      <c r="N109" s="171">
        <f t="shared" si="24"/>
        <v>0</v>
      </c>
      <c r="O109" s="171">
        <f t="shared" si="25"/>
        <v>0</v>
      </c>
      <c r="P109" s="171" t="str">
        <f t="shared" si="26"/>
        <v> </v>
      </c>
      <c r="Q109" s="171">
        <f t="shared" si="27"/>
        <v>0</v>
      </c>
      <c r="R109" s="171">
        <f t="shared" si="28"/>
        <v>0</v>
      </c>
      <c r="S109" s="171" t="str">
        <f t="shared" si="29"/>
        <v> </v>
      </c>
      <c r="T109" s="171">
        <f t="shared" si="30"/>
        <v>0</v>
      </c>
      <c r="U109" s="171">
        <f t="shared" si="31"/>
        <v>0</v>
      </c>
      <c r="V109" s="171" t="str">
        <f t="shared" si="32"/>
        <v> </v>
      </c>
      <c r="W109" s="171">
        <f t="shared" si="33"/>
        <v>0</v>
      </c>
      <c r="X109" s="177">
        <f t="shared" si="34"/>
        <v>0</v>
      </c>
      <c r="Y109" s="178" t="str">
        <f t="shared" si="35"/>
        <v> </v>
      </c>
      <c r="Z109" s="135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</row>
    <row r="110" ht="13.2" spans="1:48">
      <c r="A110" s="158"/>
      <c r="B110" s="155"/>
      <c r="C110" s="156"/>
      <c r="D110" s="157"/>
      <c r="E110" s="157"/>
      <c r="F110" s="157"/>
      <c r="G110" s="157"/>
      <c r="H110" s="170">
        <f t="shared" si="18"/>
        <v>0</v>
      </c>
      <c r="I110" s="171">
        <f t="shared" si="19"/>
        <v>0</v>
      </c>
      <c r="J110" s="171" t="str">
        <f t="shared" si="20"/>
        <v> </v>
      </c>
      <c r="K110" s="171">
        <f t="shared" si="21"/>
        <v>0</v>
      </c>
      <c r="L110" s="171">
        <f t="shared" si="22"/>
        <v>0</v>
      </c>
      <c r="M110" s="171" t="str">
        <f t="shared" si="23"/>
        <v> </v>
      </c>
      <c r="N110" s="171">
        <f t="shared" si="24"/>
        <v>0</v>
      </c>
      <c r="O110" s="171">
        <f t="shared" si="25"/>
        <v>0</v>
      </c>
      <c r="P110" s="171" t="str">
        <f t="shared" si="26"/>
        <v> </v>
      </c>
      <c r="Q110" s="171">
        <f t="shared" si="27"/>
        <v>0</v>
      </c>
      <c r="R110" s="171">
        <f t="shared" si="28"/>
        <v>0</v>
      </c>
      <c r="S110" s="171" t="str">
        <f t="shared" si="29"/>
        <v> </v>
      </c>
      <c r="T110" s="171">
        <f t="shared" si="30"/>
        <v>0</v>
      </c>
      <c r="U110" s="171">
        <f t="shared" si="31"/>
        <v>0</v>
      </c>
      <c r="V110" s="171" t="str">
        <f t="shared" si="32"/>
        <v> </v>
      </c>
      <c r="W110" s="171">
        <f t="shared" si="33"/>
        <v>0</v>
      </c>
      <c r="X110" s="177">
        <f t="shared" si="34"/>
        <v>0</v>
      </c>
      <c r="Y110" s="178" t="str">
        <f t="shared" si="35"/>
        <v> </v>
      </c>
      <c r="Z110" s="135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</row>
    <row r="111" ht="13.2" spans="1:48">
      <c r="A111" s="154"/>
      <c r="B111" s="155"/>
      <c r="C111" s="156"/>
      <c r="D111" s="157"/>
      <c r="E111" s="157"/>
      <c r="F111" s="157"/>
      <c r="G111" s="157"/>
      <c r="H111" s="170">
        <f t="shared" si="18"/>
        <v>0</v>
      </c>
      <c r="I111" s="171">
        <f t="shared" si="19"/>
        <v>0</v>
      </c>
      <c r="J111" s="171" t="str">
        <f t="shared" si="20"/>
        <v> </v>
      </c>
      <c r="K111" s="171">
        <f t="shared" si="21"/>
        <v>0</v>
      </c>
      <c r="L111" s="171">
        <f t="shared" si="22"/>
        <v>0</v>
      </c>
      <c r="M111" s="171" t="str">
        <f t="shared" si="23"/>
        <v> </v>
      </c>
      <c r="N111" s="171">
        <f t="shared" si="24"/>
        <v>0</v>
      </c>
      <c r="O111" s="171">
        <f t="shared" si="25"/>
        <v>0</v>
      </c>
      <c r="P111" s="171" t="str">
        <f t="shared" si="26"/>
        <v> </v>
      </c>
      <c r="Q111" s="171">
        <f t="shared" si="27"/>
        <v>0</v>
      </c>
      <c r="R111" s="171">
        <f t="shared" si="28"/>
        <v>0</v>
      </c>
      <c r="S111" s="171" t="str">
        <f t="shared" si="29"/>
        <v> </v>
      </c>
      <c r="T111" s="171">
        <f t="shared" si="30"/>
        <v>0</v>
      </c>
      <c r="U111" s="171">
        <f t="shared" si="31"/>
        <v>0</v>
      </c>
      <c r="V111" s="171" t="str">
        <f t="shared" si="32"/>
        <v> </v>
      </c>
      <c r="W111" s="171">
        <f t="shared" si="33"/>
        <v>0</v>
      </c>
      <c r="X111" s="177">
        <f t="shared" si="34"/>
        <v>0</v>
      </c>
      <c r="Y111" s="178" t="str">
        <f t="shared" si="35"/>
        <v> </v>
      </c>
      <c r="Z111" s="135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</row>
    <row r="112" ht="13.2" spans="1:48">
      <c r="A112" s="154"/>
      <c r="B112" s="155"/>
      <c r="C112" s="156"/>
      <c r="D112" s="157"/>
      <c r="E112" s="157"/>
      <c r="F112" s="157"/>
      <c r="G112" s="157"/>
      <c r="H112" s="170">
        <f t="shared" si="18"/>
        <v>0</v>
      </c>
      <c r="I112" s="171">
        <f t="shared" si="19"/>
        <v>0</v>
      </c>
      <c r="J112" s="171" t="str">
        <f t="shared" si="20"/>
        <v> </v>
      </c>
      <c r="K112" s="171">
        <f t="shared" si="21"/>
        <v>0</v>
      </c>
      <c r="L112" s="171">
        <f t="shared" si="22"/>
        <v>0</v>
      </c>
      <c r="M112" s="171" t="str">
        <f t="shared" si="23"/>
        <v> </v>
      </c>
      <c r="N112" s="171">
        <f t="shared" si="24"/>
        <v>0</v>
      </c>
      <c r="O112" s="171">
        <f t="shared" si="25"/>
        <v>0</v>
      </c>
      <c r="P112" s="171" t="str">
        <f t="shared" si="26"/>
        <v> </v>
      </c>
      <c r="Q112" s="171">
        <f t="shared" si="27"/>
        <v>0</v>
      </c>
      <c r="R112" s="171">
        <f t="shared" si="28"/>
        <v>0</v>
      </c>
      <c r="S112" s="171" t="str">
        <f t="shared" si="29"/>
        <v> </v>
      </c>
      <c r="T112" s="171">
        <f t="shared" si="30"/>
        <v>0</v>
      </c>
      <c r="U112" s="171">
        <f t="shared" si="31"/>
        <v>0</v>
      </c>
      <c r="V112" s="171" t="str">
        <f t="shared" si="32"/>
        <v> </v>
      </c>
      <c r="W112" s="171">
        <f t="shared" si="33"/>
        <v>0</v>
      </c>
      <c r="X112" s="177">
        <f t="shared" si="34"/>
        <v>0</v>
      </c>
      <c r="Y112" s="178" t="str">
        <f t="shared" si="35"/>
        <v> </v>
      </c>
      <c r="Z112" s="135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</row>
    <row r="113" ht="13.2" spans="1:48">
      <c r="A113" s="158"/>
      <c r="B113" s="155"/>
      <c r="C113" s="156"/>
      <c r="D113" s="157"/>
      <c r="E113" s="157"/>
      <c r="F113" s="157"/>
      <c r="G113" s="157"/>
      <c r="H113" s="170">
        <f t="shared" si="18"/>
        <v>0</v>
      </c>
      <c r="I113" s="171">
        <f t="shared" si="19"/>
        <v>0</v>
      </c>
      <c r="J113" s="171" t="str">
        <f t="shared" si="20"/>
        <v> </v>
      </c>
      <c r="K113" s="171">
        <f t="shared" si="21"/>
        <v>0</v>
      </c>
      <c r="L113" s="171">
        <f t="shared" si="22"/>
        <v>0</v>
      </c>
      <c r="M113" s="171" t="str">
        <f t="shared" si="23"/>
        <v> </v>
      </c>
      <c r="N113" s="171">
        <f t="shared" si="24"/>
        <v>0</v>
      </c>
      <c r="O113" s="171">
        <f t="shared" si="25"/>
        <v>0</v>
      </c>
      <c r="P113" s="171" t="str">
        <f t="shared" si="26"/>
        <v> </v>
      </c>
      <c r="Q113" s="171">
        <f t="shared" si="27"/>
        <v>0</v>
      </c>
      <c r="R113" s="171">
        <f t="shared" si="28"/>
        <v>0</v>
      </c>
      <c r="S113" s="171" t="str">
        <f t="shared" si="29"/>
        <v> </v>
      </c>
      <c r="T113" s="171">
        <f t="shared" si="30"/>
        <v>0</v>
      </c>
      <c r="U113" s="171">
        <f t="shared" si="31"/>
        <v>0</v>
      </c>
      <c r="V113" s="171" t="str">
        <f t="shared" si="32"/>
        <v> </v>
      </c>
      <c r="W113" s="171">
        <f t="shared" si="33"/>
        <v>0</v>
      </c>
      <c r="X113" s="177">
        <f t="shared" si="34"/>
        <v>0</v>
      </c>
      <c r="Y113" s="178" t="str">
        <f t="shared" si="35"/>
        <v> </v>
      </c>
      <c r="Z113" s="135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</row>
    <row r="114" ht="13.2" spans="1:48">
      <c r="A114" s="154"/>
      <c r="B114" s="155"/>
      <c r="C114" s="156"/>
      <c r="D114" s="157"/>
      <c r="E114" s="157"/>
      <c r="F114" s="157"/>
      <c r="G114" s="157"/>
      <c r="H114" s="170">
        <f t="shared" si="18"/>
        <v>0</v>
      </c>
      <c r="I114" s="171">
        <f t="shared" si="19"/>
        <v>0</v>
      </c>
      <c r="J114" s="171" t="str">
        <f t="shared" si="20"/>
        <v> </v>
      </c>
      <c r="K114" s="171">
        <f t="shared" si="21"/>
        <v>0</v>
      </c>
      <c r="L114" s="171">
        <f t="shared" si="22"/>
        <v>0</v>
      </c>
      <c r="M114" s="171" t="str">
        <f t="shared" si="23"/>
        <v> </v>
      </c>
      <c r="N114" s="171">
        <f t="shared" si="24"/>
        <v>0</v>
      </c>
      <c r="O114" s="171">
        <f t="shared" si="25"/>
        <v>0</v>
      </c>
      <c r="P114" s="171" t="str">
        <f t="shared" si="26"/>
        <v> </v>
      </c>
      <c r="Q114" s="171">
        <f t="shared" si="27"/>
        <v>0</v>
      </c>
      <c r="R114" s="171">
        <f t="shared" si="28"/>
        <v>0</v>
      </c>
      <c r="S114" s="171" t="str">
        <f t="shared" si="29"/>
        <v> </v>
      </c>
      <c r="T114" s="171">
        <f t="shared" si="30"/>
        <v>0</v>
      </c>
      <c r="U114" s="171">
        <f t="shared" si="31"/>
        <v>0</v>
      </c>
      <c r="V114" s="171" t="str">
        <f t="shared" si="32"/>
        <v> </v>
      </c>
      <c r="W114" s="171">
        <f t="shared" si="33"/>
        <v>0</v>
      </c>
      <c r="X114" s="177">
        <f t="shared" si="34"/>
        <v>0</v>
      </c>
      <c r="Y114" s="178" t="str">
        <f t="shared" si="35"/>
        <v> </v>
      </c>
      <c r="Z114" s="135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</row>
    <row r="115" ht="13.2" spans="1:48">
      <c r="A115" s="154"/>
      <c r="B115" s="155"/>
      <c r="C115" s="156"/>
      <c r="D115" s="157"/>
      <c r="E115" s="157"/>
      <c r="F115" s="157"/>
      <c r="G115" s="157"/>
      <c r="H115" s="170">
        <f t="shared" si="18"/>
        <v>0</v>
      </c>
      <c r="I115" s="171">
        <f t="shared" si="19"/>
        <v>0</v>
      </c>
      <c r="J115" s="171" t="str">
        <f t="shared" si="20"/>
        <v> </v>
      </c>
      <c r="K115" s="171">
        <f t="shared" si="21"/>
        <v>0</v>
      </c>
      <c r="L115" s="171">
        <f t="shared" si="22"/>
        <v>0</v>
      </c>
      <c r="M115" s="171" t="str">
        <f t="shared" si="23"/>
        <v> </v>
      </c>
      <c r="N115" s="171">
        <f t="shared" si="24"/>
        <v>0</v>
      </c>
      <c r="O115" s="171">
        <f t="shared" si="25"/>
        <v>0</v>
      </c>
      <c r="P115" s="171" t="str">
        <f t="shared" si="26"/>
        <v> </v>
      </c>
      <c r="Q115" s="171">
        <f t="shared" si="27"/>
        <v>0</v>
      </c>
      <c r="R115" s="171">
        <f t="shared" si="28"/>
        <v>0</v>
      </c>
      <c r="S115" s="171" t="str">
        <f t="shared" si="29"/>
        <v> </v>
      </c>
      <c r="T115" s="171">
        <f t="shared" si="30"/>
        <v>0</v>
      </c>
      <c r="U115" s="171">
        <f t="shared" si="31"/>
        <v>0</v>
      </c>
      <c r="V115" s="171" t="str">
        <f t="shared" si="32"/>
        <v> </v>
      </c>
      <c r="W115" s="171">
        <f t="shared" si="33"/>
        <v>0</v>
      </c>
      <c r="X115" s="177">
        <f t="shared" si="34"/>
        <v>0</v>
      </c>
      <c r="Y115" s="178" t="str">
        <f t="shared" si="35"/>
        <v> </v>
      </c>
      <c r="Z115" s="135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</row>
    <row r="116" ht="13.2" spans="1:48">
      <c r="A116" s="158"/>
      <c r="B116" s="155"/>
      <c r="C116" s="156"/>
      <c r="D116" s="157"/>
      <c r="E116" s="157"/>
      <c r="F116" s="157"/>
      <c r="G116" s="157"/>
      <c r="H116" s="170">
        <f t="shared" si="18"/>
        <v>0</v>
      </c>
      <c r="I116" s="171">
        <f t="shared" si="19"/>
        <v>0</v>
      </c>
      <c r="J116" s="171" t="str">
        <f t="shared" si="20"/>
        <v> </v>
      </c>
      <c r="K116" s="171">
        <f t="shared" si="21"/>
        <v>0</v>
      </c>
      <c r="L116" s="171">
        <f t="shared" si="22"/>
        <v>0</v>
      </c>
      <c r="M116" s="171" t="str">
        <f t="shared" si="23"/>
        <v> </v>
      </c>
      <c r="N116" s="171">
        <f t="shared" si="24"/>
        <v>0</v>
      </c>
      <c r="O116" s="171">
        <f t="shared" si="25"/>
        <v>0</v>
      </c>
      <c r="P116" s="171" t="str">
        <f t="shared" si="26"/>
        <v> </v>
      </c>
      <c r="Q116" s="171">
        <f t="shared" si="27"/>
        <v>0</v>
      </c>
      <c r="R116" s="171">
        <f t="shared" si="28"/>
        <v>0</v>
      </c>
      <c r="S116" s="171" t="str">
        <f t="shared" si="29"/>
        <v> </v>
      </c>
      <c r="T116" s="171">
        <f t="shared" si="30"/>
        <v>0</v>
      </c>
      <c r="U116" s="171">
        <f t="shared" si="31"/>
        <v>0</v>
      </c>
      <c r="V116" s="171" t="str">
        <f t="shared" si="32"/>
        <v> </v>
      </c>
      <c r="W116" s="171">
        <f t="shared" si="33"/>
        <v>0</v>
      </c>
      <c r="X116" s="177">
        <f t="shared" si="34"/>
        <v>0</v>
      </c>
      <c r="Y116" s="178" t="str">
        <f t="shared" si="35"/>
        <v> </v>
      </c>
      <c r="Z116" s="135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</row>
    <row r="117" ht="13.2" spans="1:48">
      <c r="A117" s="154"/>
      <c r="B117" s="155"/>
      <c r="C117" s="156"/>
      <c r="D117" s="157"/>
      <c r="E117" s="157"/>
      <c r="F117" s="157"/>
      <c r="G117" s="157"/>
      <c r="H117" s="170">
        <f t="shared" si="18"/>
        <v>0</v>
      </c>
      <c r="I117" s="171">
        <f t="shared" si="19"/>
        <v>0</v>
      </c>
      <c r="J117" s="171" t="str">
        <f t="shared" si="20"/>
        <v> </v>
      </c>
      <c r="K117" s="171">
        <f t="shared" si="21"/>
        <v>0</v>
      </c>
      <c r="L117" s="171">
        <f t="shared" si="22"/>
        <v>0</v>
      </c>
      <c r="M117" s="171" t="str">
        <f t="shared" si="23"/>
        <v> </v>
      </c>
      <c r="N117" s="171">
        <f t="shared" si="24"/>
        <v>0</v>
      </c>
      <c r="O117" s="171">
        <f t="shared" si="25"/>
        <v>0</v>
      </c>
      <c r="P117" s="171" t="str">
        <f t="shared" si="26"/>
        <v> </v>
      </c>
      <c r="Q117" s="171">
        <f t="shared" si="27"/>
        <v>0</v>
      </c>
      <c r="R117" s="171">
        <f t="shared" si="28"/>
        <v>0</v>
      </c>
      <c r="S117" s="171" t="str">
        <f t="shared" si="29"/>
        <v> </v>
      </c>
      <c r="T117" s="171">
        <f t="shared" si="30"/>
        <v>0</v>
      </c>
      <c r="U117" s="171">
        <f t="shared" si="31"/>
        <v>0</v>
      </c>
      <c r="V117" s="171" t="str">
        <f t="shared" si="32"/>
        <v> </v>
      </c>
      <c r="W117" s="171">
        <f t="shared" si="33"/>
        <v>0</v>
      </c>
      <c r="X117" s="177">
        <f t="shared" si="34"/>
        <v>0</v>
      </c>
      <c r="Y117" s="178" t="str">
        <f t="shared" si="35"/>
        <v> </v>
      </c>
      <c r="Z117" s="135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</row>
    <row r="118" ht="13.2" spans="1:48">
      <c r="A118" s="154"/>
      <c r="B118" s="155"/>
      <c r="C118" s="156"/>
      <c r="D118" s="157"/>
      <c r="E118" s="157"/>
      <c r="F118" s="157"/>
      <c r="G118" s="157"/>
      <c r="H118" s="170">
        <f t="shared" si="18"/>
        <v>0</v>
      </c>
      <c r="I118" s="171">
        <f t="shared" si="19"/>
        <v>0</v>
      </c>
      <c r="J118" s="171" t="str">
        <f t="shared" si="20"/>
        <v> </v>
      </c>
      <c r="K118" s="171">
        <f t="shared" si="21"/>
        <v>0</v>
      </c>
      <c r="L118" s="171">
        <f t="shared" si="22"/>
        <v>0</v>
      </c>
      <c r="M118" s="171" t="str">
        <f t="shared" si="23"/>
        <v> </v>
      </c>
      <c r="N118" s="171">
        <f t="shared" si="24"/>
        <v>0</v>
      </c>
      <c r="O118" s="171">
        <f t="shared" si="25"/>
        <v>0</v>
      </c>
      <c r="P118" s="171" t="str">
        <f t="shared" si="26"/>
        <v> </v>
      </c>
      <c r="Q118" s="171">
        <f t="shared" si="27"/>
        <v>0</v>
      </c>
      <c r="R118" s="171">
        <f t="shared" si="28"/>
        <v>0</v>
      </c>
      <c r="S118" s="171" t="str">
        <f t="shared" si="29"/>
        <v> </v>
      </c>
      <c r="T118" s="171">
        <f t="shared" si="30"/>
        <v>0</v>
      </c>
      <c r="U118" s="171">
        <f t="shared" si="31"/>
        <v>0</v>
      </c>
      <c r="V118" s="171" t="str">
        <f t="shared" si="32"/>
        <v> </v>
      </c>
      <c r="W118" s="171">
        <f t="shared" si="33"/>
        <v>0</v>
      </c>
      <c r="X118" s="177">
        <f t="shared" si="34"/>
        <v>0</v>
      </c>
      <c r="Y118" s="178" t="str">
        <f t="shared" si="35"/>
        <v> </v>
      </c>
      <c r="Z118" s="135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</row>
    <row r="119" ht="13.2" spans="1:48">
      <c r="A119" s="158"/>
      <c r="B119" s="155"/>
      <c r="C119" s="156"/>
      <c r="D119" s="157"/>
      <c r="E119" s="157"/>
      <c r="F119" s="157"/>
      <c r="G119" s="157"/>
      <c r="H119" s="170">
        <f t="shared" si="18"/>
        <v>0</v>
      </c>
      <c r="I119" s="171">
        <f t="shared" si="19"/>
        <v>0</v>
      </c>
      <c r="J119" s="171" t="str">
        <f t="shared" si="20"/>
        <v> </v>
      </c>
      <c r="K119" s="171">
        <f t="shared" si="21"/>
        <v>0</v>
      </c>
      <c r="L119" s="171">
        <f t="shared" si="22"/>
        <v>0</v>
      </c>
      <c r="M119" s="171" t="str">
        <f t="shared" si="23"/>
        <v> </v>
      </c>
      <c r="N119" s="171">
        <f t="shared" si="24"/>
        <v>0</v>
      </c>
      <c r="O119" s="171">
        <f t="shared" si="25"/>
        <v>0</v>
      </c>
      <c r="P119" s="171" t="str">
        <f t="shared" si="26"/>
        <v> </v>
      </c>
      <c r="Q119" s="171">
        <f t="shared" si="27"/>
        <v>0</v>
      </c>
      <c r="R119" s="171">
        <f t="shared" si="28"/>
        <v>0</v>
      </c>
      <c r="S119" s="171" t="str">
        <f t="shared" si="29"/>
        <v> </v>
      </c>
      <c r="T119" s="171">
        <f t="shared" si="30"/>
        <v>0</v>
      </c>
      <c r="U119" s="171">
        <f t="shared" si="31"/>
        <v>0</v>
      </c>
      <c r="V119" s="171" t="str">
        <f t="shared" si="32"/>
        <v> </v>
      </c>
      <c r="W119" s="171">
        <f t="shared" si="33"/>
        <v>0</v>
      </c>
      <c r="X119" s="177">
        <f t="shared" si="34"/>
        <v>0</v>
      </c>
      <c r="Y119" s="178" t="str">
        <f t="shared" si="35"/>
        <v> </v>
      </c>
      <c r="Z119" s="135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</row>
    <row r="120" ht="13.2" spans="1:48">
      <c r="A120" s="154"/>
      <c r="B120" s="155"/>
      <c r="C120" s="156"/>
      <c r="D120" s="157"/>
      <c r="E120" s="157"/>
      <c r="F120" s="157"/>
      <c r="G120" s="157"/>
      <c r="H120" s="170">
        <f t="shared" si="18"/>
        <v>0</v>
      </c>
      <c r="I120" s="171">
        <f t="shared" si="19"/>
        <v>0</v>
      </c>
      <c r="J120" s="171" t="str">
        <f t="shared" si="20"/>
        <v> </v>
      </c>
      <c r="K120" s="171">
        <f t="shared" si="21"/>
        <v>0</v>
      </c>
      <c r="L120" s="171">
        <f t="shared" si="22"/>
        <v>0</v>
      </c>
      <c r="M120" s="171" t="str">
        <f t="shared" si="23"/>
        <v> </v>
      </c>
      <c r="N120" s="171">
        <f t="shared" si="24"/>
        <v>0</v>
      </c>
      <c r="O120" s="171">
        <f t="shared" si="25"/>
        <v>0</v>
      </c>
      <c r="P120" s="171" t="str">
        <f t="shared" si="26"/>
        <v> </v>
      </c>
      <c r="Q120" s="171">
        <f t="shared" si="27"/>
        <v>0</v>
      </c>
      <c r="R120" s="171">
        <f t="shared" si="28"/>
        <v>0</v>
      </c>
      <c r="S120" s="171" t="str">
        <f t="shared" si="29"/>
        <v> </v>
      </c>
      <c r="T120" s="171">
        <f t="shared" si="30"/>
        <v>0</v>
      </c>
      <c r="U120" s="171">
        <f t="shared" si="31"/>
        <v>0</v>
      </c>
      <c r="V120" s="171" t="str">
        <f t="shared" si="32"/>
        <v> </v>
      </c>
      <c r="W120" s="171">
        <f t="shared" si="33"/>
        <v>0</v>
      </c>
      <c r="X120" s="177">
        <f t="shared" si="34"/>
        <v>0</v>
      </c>
      <c r="Y120" s="178" t="str">
        <f t="shared" si="35"/>
        <v> </v>
      </c>
      <c r="Z120" s="135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</row>
    <row r="121" ht="13.2" spans="1:48">
      <c r="A121" s="154"/>
      <c r="B121" s="155"/>
      <c r="C121" s="156"/>
      <c r="D121" s="157"/>
      <c r="E121" s="157"/>
      <c r="F121" s="157"/>
      <c r="G121" s="157"/>
      <c r="H121" s="170">
        <f t="shared" si="18"/>
        <v>0</v>
      </c>
      <c r="I121" s="171">
        <f t="shared" si="19"/>
        <v>0</v>
      </c>
      <c r="J121" s="171" t="str">
        <f t="shared" si="20"/>
        <v> </v>
      </c>
      <c r="K121" s="171">
        <f t="shared" si="21"/>
        <v>0</v>
      </c>
      <c r="L121" s="171">
        <f t="shared" si="22"/>
        <v>0</v>
      </c>
      <c r="M121" s="171" t="str">
        <f t="shared" si="23"/>
        <v> </v>
      </c>
      <c r="N121" s="171">
        <f t="shared" si="24"/>
        <v>0</v>
      </c>
      <c r="O121" s="171">
        <f t="shared" si="25"/>
        <v>0</v>
      </c>
      <c r="P121" s="171" t="str">
        <f t="shared" si="26"/>
        <v> </v>
      </c>
      <c r="Q121" s="171">
        <f t="shared" si="27"/>
        <v>0</v>
      </c>
      <c r="R121" s="171">
        <f t="shared" si="28"/>
        <v>0</v>
      </c>
      <c r="S121" s="171" t="str">
        <f t="shared" si="29"/>
        <v> </v>
      </c>
      <c r="T121" s="171">
        <f t="shared" si="30"/>
        <v>0</v>
      </c>
      <c r="U121" s="171">
        <f t="shared" si="31"/>
        <v>0</v>
      </c>
      <c r="V121" s="171" t="str">
        <f t="shared" si="32"/>
        <v> </v>
      </c>
      <c r="W121" s="171">
        <f t="shared" si="33"/>
        <v>0</v>
      </c>
      <c r="X121" s="177">
        <f t="shared" si="34"/>
        <v>0</v>
      </c>
      <c r="Y121" s="178" t="str">
        <f t="shared" si="35"/>
        <v> </v>
      </c>
      <c r="Z121" s="135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</row>
    <row r="122" ht="13.2" spans="1:48">
      <c r="A122" s="158"/>
      <c r="B122" s="155"/>
      <c r="C122" s="156"/>
      <c r="D122" s="157"/>
      <c r="E122" s="157"/>
      <c r="F122" s="157"/>
      <c r="G122" s="157"/>
      <c r="H122" s="170">
        <f t="shared" si="18"/>
        <v>0</v>
      </c>
      <c r="I122" s="171">
        <f t="shared" si="19"/>
        <v>0</v>
      </c>
      <c r="J122" s="171" t="str">
        <f t="shared" si="20"/>
        <v> </v>
      </c>
      <c r="K122" s="171">
        <f t="shared" si="21"/>
        <v>0</v>
      </c>
      <c r="L122" s="171">
        <f t="shared" si="22"/>
        <v>0</v>
      </c>
      <c r="M122" s="171" t="str">
        <f t="shared" si="23"/>
        <v> </v>
      </c>
      <c r="N122" s="171">
        <f t="shared" si="24"/>
        <v>0</v>
      </c>
      <c r="O122" s="171">
        <f t="shared" si="25"/>
        <v>0</v>
      </c>
      <c r="P122" s="171" t="str">
        <f t="shared" si="26"/>
        <v> </v>
      </c>
      <c r="Q122" s="171">
        <f t="shared" si="27"/>
        <v>0</v>
      </c>
      <c r="R122" s="171">
        <f t="shared" si="28"/>
        <v>0</v>
      </c>
      <c r="S122" s="171" t="str">
        <f t="shared" si="29"/>
        <v> </v>
      </c>
      <c r="T122" s="171">
        <f t="shared" si="30"/>
        <v>0</v>
      </c>
      <c r="U122" s="171">
        <f t="shared" si="31"/>
        <v>0</v>
      </c>
      <c r="V122" s="171" t="str">
        <f t="shared" si="32"/>
        <v> </v>
      </c>
      <c r="W122" s="171">
        <f t="shared" si="33"/>
        <v>0</v>
      </c>
      <c r="X122" s="177">
        <f t="shared" si="34"/>
        <v>0</v>
      </c>
      <c r="Y122" s="178" t="str">
        <f t="shared" si="35"/>
        <v> </v>
      </c>
      <c r="Z122" s="135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</row>
    <row r="123" ht="13.2" spans="1:48">
      <c r="A123" s="154"/>
      <c r="B123" s="155"/>
      <c r="C123" s="156"/>
      <c r="D123" s="157"/>
      <c r="E123" s="157"/>
      <c r="F123" s="157"/>
      <c r="G123" s="157"/>
      <c r="H123" s="170">
        <f t="shared" si="18"/>
        <v>0</v>
      </c>
      <c r="I123" s="171">
        <f t="shared" si="19"/>
        <v>0</v>
      </c>
      <c r="J123" s="171" t="str">
        <f t="shared" si="20"/>
        <v> </v>
      </c>
      <c r="K123" s="171">
        <f t="shared" si="21"/>
        <v>0</v>
      </c>
      <c r="L123" s="171">
        <f t="shared" si="22"/>
        <v>0</v>
      </c>
      <c r="M123" s="171" t="str">
        <f t="shared" si="23"/>
        <v> </v>
      </c>
      <c r="N123" s="171">
        <f t="shared" si="24"/>
        <v>0</v>
      </c>
      <c r="O123" s="171">
        <f t="shared" si="25"/>
        <v>0</v>
      </c>
      <c r="P123" s="171" t="str">
        <f t="shared" si="26"/>
        <v> </v>
      </c>
      <c r="Q123" s="171">
        <f t="shared" si="27"/>
        <v>0</v>
      </c>
      <c r="R123" s="171">
        <f t="shared" si="28"/>
        <v>0</v>
      </c>
      <c r="S123" s="171" t="str">
        <f t="shared" si="29"/>
        <v> </v>
      </c>
      <c r="T123" s="171">
        <f t="shared" si="30"/>
        <v>0</v>
      </c>
      <c r="U123" s="171">
        <f t="shared" si="31"/>
        <v>0</v>
      </c>
      <c r="V123" s="171" t="str">
        <f t="shared" si="32"/>
        <v> </v>
      </c>
      <c r="W123" s="171">
        <f t="shared" si="33"/>
        <v>0</v>
      </c>
      <c r="X123" s="177">
        <f t="shared" si="34"/>
        <v>0</v>
      </c>
      <c r="Y123" s="178" t="str">
        <f t="shared" si="35"/>
        <v> </v>
      </c>
      <c r="Z123" s="135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</row>
    <row r="124" ht="13.2" spans="1:48">
      <c r="A124" s="154"/>
      <c r="B124" s="155"/>
      <c r="C124" s="156"/>
      <c r="D124" s="157"/>
      <c r="E124" s="157"/>
      <c r="F124" s="157"/>
      <c r="G124" s="157"/>
      <c r="H124" s="170">
        <f t="shared" si="18"/>
        <v>0</v>
      </c>
      <c r="I124" s="171">
        <f t="shared" si="19"/>
        <v>0</v>
      </c>
      <c r="J124" s="171" t="str">
        <f t="shared" si="20"/>
        <v> </v>
      </c>
      <c r="K124" s="171">
        <f t="shared" si="21"/>
        <v>0</v>
      </c>
      <c r="L124" s="171">
        <f t="shared" si="22"/>
        <v>0</v>
      </c>
      <c r="M124" s="171" t="str">
        <f t="shared" si="23"/>
        <v> </v>
      </c>
      <c r="N124" s="171">
        <f t="shared" si="24"/>
        <v>0</v>
      </c>
      <c r="O124" s="171">
        <f t="shared" si="25"/>
        <v>0</v>
      </c>
      <c r="P124" s="171" t="str">
        <f t="shared" si="26"/>
        <v> </v>
      </c>
      <c r="Q124" s="171">
        <f t="shared" si="27"/>
        <v>0</v>
      </c>
      <c r="R124" s="171">
        <f t="shared" si="28"/>
        <v>0</v>
      </c>
      <c r="S124" s="171" t="str">
        <f t="shared" si="29"/>
        <v> </v>
      </c>
      <c r="T124" s="171">
        <f t="shared" si="30"/>
        <v>0</v>
      </c>
      <c r="U124" s="171">
        <f t="shared" si="31"/>
        <v>0</v>
      </c>
      <c r="V124" s="171" t="str">
        <f t="shared" si="32"/>
        <v> </v>
      </c>
      <c r="W124" s="171">
        <f t="shared" si="33"/>
        <v>0</v>
      </c>
      <c r="X124" s="177">
        <f t="shared" si="34"/>
        <v>0</v>
      </c>
      <c r="Y124" s="178" t="str">
        <f t="shared" si="35"/>
        <v> </v>
      </c>
      <c r="Z124" s="135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</row>
    <row r="125" ht="13.2" spans="1:48">
      <c r="A125" s="158"/>
      <c r="B125" s="155"/>
      <c r="C125" s="156"/>
      <c r="D125" s="157"/>
      <c r="E125" s="157"/>
      <c r="F125" s="157"/>
      <c r="G125" s="157"/>
      <c r="H125" s="170">
        <f t="shared" si="18"/>
        <v>0</v>
      </c>
      <c r="I125" s="171">
        <f t="shared" si="19"/>
        <v>0</v>
      </c>
      <c r="J125" s="171" t="str">
        <f t="shared" si="20"/>
        <v> </v>
      </c>
      <c r="K125" s="171">
        <f t="shared" si="21"/>
        <v>0</v>
      </c>
      <c r="L125" s="171">
        <f t="shared" si="22"/>
        <v>0</v>
      </c>
      <c r="M125" s="171" t="str">
        <f t="shared" si="23"/>
        <v> </v>
      </c>
      <c r="N125" s="171">
        <f t="shared" si="24"/>
        <v>0</v>
      </c>
      <c r="O125" s="171">
        <f t="shared" si="25"/>
        <v>0</v>
      </c>
      <c r="P125" s="171" t="str">
        <f t="shared" si="26"/>
        <v> </v>
      </c>
      <c r="Q125" s="171">
        <f t="shared" si="27"/>
        <v>0</v>
      </c>
      <c r="R125" s="171">
        <f t="shared" si="28"/>
        <v>0</v>
      </c>
      <c r="S125" s="171" t="str">
        <f t="shared" si="29"/>
        <v> </v>
      </c>
      <c r="T125" s="171">
        <f t="shared" si="30"/>
        <v>0</v>
      </c>
      <c r="U125" s="171">
        <f t="shared" si="31"/>
        <v>0</v>
      </c>
      <c r="V125" s="171" t="str">
        <f t="shared" si="32"/>
        <v> </v>
      </c>
      <c r="W125" s="171">
        <f t="shared" si="33"/>
        <v>0</v>
      </c>
      <c r="X125" s="177">
        <f t="shared" si="34"/>
        <v>0</v>
      </c>
      <c r="Y125" s="178" t="str">
        <f t="shared" si="35"/>
        <v> </v>
      </c>
      <c r="Z125" s="135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</row>
    <row r="126" ht="13.2" spans="1:48">
      <c r="A126" s="154"/>
      <c r="B126" s="155"/>
      <c r="C126" s="156"/>
      <c r="D126" s="157"/>
      <c r="E126" s="157"/>
      <c r="F126" s="157"/>
      <c r="G126" s="157"/>
      <c r="H126" s="170">
        <f t="shared" ref="H126:H129" si="36">IF($D$8="CO1",SUM(D126),)+IF($E$8="CO1",SUM(E126),)+IF($G$8="CO1",SUM(G126),)</f>
        <v>0</v>
      </c>
      <c r="I126" s="171">
        <f t="shared" ref="I126:I129" si="37">IF($D$8="CO1",SUMIF($D126,"&gt;0",$D$10),)+IF($E$8="CO1",SUMIF($E126,"&gt;0",$E$10),)+IF($G$8="CO1",SUMIF($G126,"&gt;0",$G$10),)</f>
        <v>0</v>
      </c>
      <c r="J126" s="171" t="str">
        <f t="shared" ref="J126:J129" si="38">IF(H126=0," ",H126/I126*100)</f>
        <v> </v>
      </c>
      <c r="K126" s="171">
        <f t="shared" ref="K126:K129" si="39">IF($D$8="CO2",SUM(D126),)+IF($E$8="CO2",SUM(E126),)+IF($G$8="CO2",SUM(G126),)</f>
        <v>0</v>
      </c>
      <c r="L126" s="171">
        <f t="shared" ref="L126:L129" si="40">IF($D$8="CO2",SUMIF($D126,"&gt;0",$D$10),)+IF($E$8="CO2",SUMIF($E126,"&gt;0",$E$10),)+IF($G$8="CO2",SUMIF($G126,"&gt;0",$G$10),)</f>
        <v>0</v>
      </c>
      <c r="M126" s="171" t="str">
        <f t="shared" ref="M126:M129" si="41">IF(K126=0," ",K126/L126*100)</f>
        <v> </v>
      </c>
      <c r="N126" s="171">
        <f t="shared" ref="N126:N129" si="42">IF($D$8="CO3",SUM(D126),)+IF($E$8="CO3",SUM(E126),)+IF($G$8="CO3",SUM(G126),)</f>
        <v>0</v>
      </c>
      <c r="O126" s="171">
        <f t="shared" ref="O126:O129" si="43">IF($D$8="CO3",SUMIF($D126,"&gt;0",$D$10),)+IF($E$8="CO3",SUMIF($E126,"&gt;0",$E$10),)+IF($G$8="CO3",SUMIF($G126,"&gt;0",$G$10),)</f>
        <v>0</v>
      </c>
      <c r="P126" s="171" t="str">
        <f t="shared" ref="P126:P129" si="44">IF(N126=0," ",N126/O126*100)</f>
        <v> </v>
      </c>
      <c r="Q126" s="171">
        <f t="shared" ref="Q126:Q129" si="45">IF($D$8="CO4",SUM(D126),)+IF($E$8="CO4",SUM(E126),)+IF($G$8="CO4",SUM(G126),)</f>
        <v>0</v>
      </c>
      <c r="R126" s="171">
        <f t="shared" ref="R126:R129" si="46">IF($D$8="CO4",SUMIF($D126,"&gt;0",$D$10),)+IF($E$8="CO4",SUMIF($E126,"&gt;0",$E$10),)+IF($G$8="CO4",SUMIF($G126,"&gt;0",$G$10),)</f>
        <v>0</v>
      </c>
      <c r="S126" s="171" t="str">
        <f t="shared" ref="S126:S129" si="47">IF(Q126=0," ",Q126/R126*100)</f>
        <v> </v>
      </c>
      <c r="T126" s="171">
        <f t="shared" ref="T126:T129" si="48">IF($D$8="CO5",SUM(D126),)+IF($E$8="CO5",SUM(E126),)+IF($G$8="CO5",SUM(G126),)</f>
        <v>0</v>
      </c>
      <c r="U126" s="171">
        <f t="shared" ref="U126:U129" si="49">IF($D$8="CO5",SUMIF($D126,"&gt;0",$D$10),)+IF($E$8="CO5",SUMIF($E126,"&gt;0",$E$10),)+IF($G$8="CO5",SUMIF($G126,"&gt;0",$G$10),)</f>
        <v>0</v>
      </c>
      <c r="V126" s="171" t="str">
        <f t="shared" ref="V126:V129" si="50">IF(T126=0," ",T126/U126*100)</f>
        <v> </v>
      </c>
      <c r="W126" s="171">
        <f t="shared" ref="W126:W129" si="51">IF($D$8="CO6",SUM(D126),)+IF($E$8="CO6",SUM(E126),)+IF($G$8="CO6",SUM(G126),)</f>
        <v>0</v>
      </c>
      <c r="X126" s="177">
        <f t="shared" ref="X126:X129" si="52">IF($D$8="CO6",SUMIF($D126,"&gt;0",$D$10),)+IF($E$8="CO6",SUMIF($E126,"&gt;0",$E$10),)+IF($G$8="CO6",SUMIF($G126,"&gt;0",$G$10),)</f>
        <v>0</v>
      </c>
      <c r="Y126" s="178" t="str">
        <f t="shared" ref="Y126:Y129" si="53">IF(W126=0," ",W126/X126*100)</f>
        <v> </v>
      </c>
      <c r="Z126" s="135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</row>
    <row r="127" ht="13.2" spans="1:48">
      <c r="A127" s="154"/>
      <c r="B127" s="155"/>
      <c r="C127" s="156"/>
      <c r="D127" s="157"/>
      <c r="E127" s="157"/>
      <c r="F127" s="157"/>
      <c r="G127" s="157"/>
      <c r="H127" s="170">
        <f t="shared" si="36"/>
        <v>0</v>
      </c>
      <c r="I127" s="171">
        <f t="shared" si="37"/>
        <v>0</v>
      </c>
      <c r="J127" s="171" t="str">
        <f t="shared" si="38"/>
        <v> </v>
      </c>
      <c r="K127" s="171">
        <f t="shared" si="39"/>
        <v>0</v>
      </c>
      <c r="L127" s="171">
        <f t="shared" si="40"/>
        <v>0</v>
      </c>
      <c r="M127" s="171" t="str">
        <f t="shared" si="41"/>
        <v> </v>
      </c>
      <c r="N127" s="171">
        <f t="shared" si="42"/>
        <v>0</v>
      </c>
      <c r="O127" s="171">
        <f t="shared" si="43"/>
        <v>0</v>
      </c>
      <c r="P127" s="171" t="str">
        <f t="shared" si="44"/>
        <v> </v>
      </c>
      <c r="Q127" s="171">
        <f t="shared" si="45"/>
        <v>0</v>
      </c>
      <c r="R127" s="171">
        <f t="shared" si="46"/>
        <v>0</v>
      </c>
      <c r="S127" s="171" t="str">
        <f t="shared" si="47"/>
        <v> </v>
      </c>
      <c r="T127" s="171">
        <f t="shared" si="48"/>
        <v>0</v>
      </c>
      <c r="U127" s="171">
        <f t="shared" si="49"/>
        <v>0</v>
      </c>
      <c r="V127" s="171" t="str">
        <f t="shared" si="50"/>
        <v> </v>
      </c>
      <c r="W127" s="171">
        <f t="shared" si="51"/>
        <v>0</v>
      </c>
      <c r="X127" s="177">
        <f t="shared" si="52"/>
        <v>0</v>
      </c>
      <c r="Y127" s="178" t="str">
        <f t="shared" si="53"/>
        <v> </v>
      </c>
      <c r="Z127" s="135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</row>
    <row r="128" ht="13.2" spans="1:48">
      <c r="A128" s="158"/>
      <c r="B128" s="155"/>
      <c r="C128" s="156"/>
      <c r="D128" s="157"/>
      <c r="E128" s="157"/>
      <c r="F128" s="157"/>
      <c r="G128" s="157"/>
      <c r="H128" s="170">
        <f t="shared" si="36"/>
        <v>0</v>
      </c>
      <c r="I128" s="171">
        <f t="shared" si="37"/>
        <v>0</v>
      </c>
      <c r="J128" s="171" t="str">
        <f t="shared" si="38"/>
        <v> </v>
      </c>
      <c r="K128" s="171">
        <f t="shared" si="39"/>
        <v>0</v>
      </c>
      <c r="L128" s="171">
        <f t="shared" si="40"/>
        <v>0</v>
      </c>
      <c r="M128" s="171" t="str">
        <f t="shared" si="41"/>
        <v> </v>
      </c>
      <c r="N128" s="171">
        <f t="shared" si="42"/>
        <v>0</v>
      </c>
      <c r="O128" s="171">
        <f t="shared" si="43"/>
        <v>0</v>
      </c>
      <c r="P128" s="171" t="str">
        <f t="shared" si="44"/>
        <v> </v>
      </c>
      <c r="Q128" s="171">
        <f t="shared" si="45"/>
        <v>0</v>
      </c>
      <c r="R128" s="171">
        <f t="shared" si="46"/>
        <v>0</v>
      </c>
      <c r="S128" s="171" t="str">
        <f t="shared" si="47"/>
        <v> </v>
      </c>
      <c r="T128" s="171">
        <f t="shared" si="48"/>
        <v>0</v>
      </c>
      <c r="U128" s="171">
        <f t="shared" si="49"/>
        <v>0</v>
      </c>
      <c r="V128" s="171" t="str">
        <f t="shared" si="50"/>
        <v> </v>
      </c>
      <c r="W128" s="171">
        <f t="shared" si="51"/>
        <v>0</v>
      </c>
      <c r="X128" s="177">
        <f t="shared" si="52"/>
        <v>0</v>
      </c>
      <c r="Y128" s="178" t="str">
        <f t="shared" si="53"/>
        <v> </v>
      </c>
      <c r="Z128" s="135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</row>
    <row r="129" ht="13.2" spans="1:48">
      <c r="A129" s="154"/>
      <c r="B129" s="155"/>
      <c r="C129" s="156"/>
      <c r="D129" s="157"/>
      <c r="E129" s="157"/>
      <c r="F129" s="157"/>
      <c r="G129" s="157"/>
      <c r="H129" s="170">
        <f t="shared" si="36"/>
        <v>0</v>
      </c>
      <c r="I129" s="171">
        <f t="shared" si="37"/>
        <v>0</v>
      </c>
      <c r="J129" s="171" t="str">
        <f t="shared" si="38"/>
        <v> </v>
      </c>
      <c r="K129" s="171">
        <f t="shared" si="39"/>
        <v>0</v>
      </c>
      <c r="L129" s="171">
        <f t="shared" si="40"/>
        <v>0</v>
      </c>
      <c r="M129" s="171" t="str">
        <f t="shared" si="41"/>
        <v> </v>
      </c>
      <c r="N129" s="171">
        <f t="shared" si="42"/>
        <v>0</v>
      </c>
      <c r="O129" s="171">
        <f t="shared" si="43"/>
        <v>0</v>
      </c>
      <c r="P129" s="171" t="str">
        <f t="shared" si="44"/>
        <v> </v>
      </c>
      <c r="Q129" s="171">
        <f t="shared" si="45"/>
        <v>0</v>
      </c>
      <c r="R129" s="171">
        <f t="shared" si="46"/>
        <v>0</v>
      </c>
      <c r="S129" s="171" t="str">
        <f t="shared" si="47"/>
        <v> </v>
      </c>
      <c r="T129" s="171">
        <f t="shared" si="48"/>
        <v>0</v>
      </c>
      <c r="U129" s="171">
        <f t="shared" si="49"/>
        <v>0</v>
      </c>
      <c r="V129" s="171" t="str">
        <f t="shared" si="50"/>
        <v> </v>
      </c>
      <c r="W129" s="171">
        <f t="shared" si="51"/>
        <v>0</v>
      </c>
      <c r="X129" s="177">
        <f t="shared" si="52"/>
        <v>0</v>
      </c>
      <c r="Y129" s="178" t="str">
        <f t="shared" si="53"/>
        <v> </v>
      </c>
      <c r="Z129" s="135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</row>
    <row r="130" s="130" customFormat="1" ht="10.2" spans="1:48">
      <c r="A130" s="180"/>
      <c r="B130" s="181"/>
      <c r="C130" s="182"/>
      <c r="D130" s="182"/>
      <c r="E130" s="182"/>
      <c r="F130" s="182"/>
      <c r="G130" s="182"/>
      <c r="H130" s="191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224"/>
      <c r="Y130" s="223"/>
      <c r="Z130" s="225"/>
      <c r="AA130" s="226"/>
      <c r="AB130" s="227"/>
      <c r="AC130" s="227"/>
      <c r="AD130" s="228"/>
      <c r="AE130" s="228"/>
      <c r="AF130" s="228"/>
      <c r="AG130" s="228"/>
      <c r="AH130" s="228"/>
      <c r="AI130" s="228"/>
      <c r="AJ130" s="228"/>
      <c r="AK130" s="228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</row>
    <row r="131" ht="13.2" spans="1:48">
      <c r="A131" s="184"/>
      <c r="B131" s="155"/>
      <c r="C131" s="185"/>
      <c r="D131" s="157"/>
      <c r="E131" s="157"/>
      <c r="F131" s="157"/>
      <c r="G131" s="157"/>
      <c r="H131" s="193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96"/>
      <c r="W131" s="196"/>
      <c r="X131" s="196"/>
      <c r="Y131" s="178"/>
      <c r="Z131" s="135"/>
      <c r="AA131" s="229"/>
      <c r="AB131" s="229"/>
      <c r="AC131" s="229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</row>
    <row r="132" ht="13.2" spans="1:48">
      <c r="A132" s="184"/>
      <c r="B132" s="155"/>
      <c r="C132" s="185"/>
      <c r="D132" s="157"/>
      <c r="E132" s="157"/>
      <c r="F132" s="157"/>
      <c r="G132" s="157"/>
      <c r="H132" s="194" t="s">
        <v>292</v>
      </c>
      <c r="I132" s="186"/>
      <c r="J132" s="186">
        <f>COUNT(J11:J129)</f>
        <v>94</v>
      </c>
      <c r="K132" s="186"/>
      <c r="L132" s="186"/>
      <c r="M132" s="186">
        <f>COUNT(M11:M129)</f>
        <v>94</v>
      </c>
      <c r="N132" s="186"/>
      <c r="O132" s="186"/>
      <c r="P132" s="186">
        <f>COUNT(P11:P129)</f>
        <v>0</v>
      </c>
      <c r="Q132" s="186"/>
      <c r="R132" s="186"/>
      <c r="S132" s="186">
        <f>COUNT(S11:S129)</f>
        <v>94</v>
      </c>
      <c r="T132" s="218"/>
      <c r="U132" s="186"/>
      <c r="V132" s="186">
        <f>COUNT(V11:V129)</f>
        <v>0</v>
      </c>
      <c r="W132" s="196"/>
      <c r="X132" s="196"/>
      <c r="Y132" s="178">
        <f>COUNT(Y11:Y129)</f>
        <v>0</v>
      </c>
      <c r="Z132" s="135"/>
      <c r="AA132" s="229"/>
      <c r="AB132" s="229"/>
      <c r="AC132" s="229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</row>
    <row r="133" ht="13.2" spans="1:48">
      <c r="A133" s="184"/>
      <c r="B133" s="155"/>
      <c r="C133" s="185"/>
      <c r="D133" s="157"/>
      <c r="E133" s="157"/>
      <c r="F133" s="157"/>
      <c r="G133" s="157"/>
      <c r="H133" s="194" t="s">
        <v>293</v>
      </c>
      <c r="I133" s="186"/>
      <c r="J133" s="186">
        <f>COUNTIF(J11:J129,"&gt;=60")</f>
        <v>94</v>
      </c>
      <c r="K133" s="186"/>
      <c r="L133" s="186"/>
      <c r="M133" s="186">
        <f>COUNTIF(M11:M129,"&gt;=60")</f>
        <v>94</v>
      </c>
      <c r="N133" s="186"/>
      <c r="O133" s="186"/>
      <c r="P133" s="186">
        <f>COUNTIF(P11:P129,"&gt;=60")</f>
        <v>0</v>
      </c>
      <c r="Q133" s="186"/>
      <c r="R133" s="186"/>
      <c r="S133" s="186">
        <f>COUNTIF(S11:S129,"&gt;=60")</f>
        <v>94</v>
      </c>
      <c r="T133" s="218"/>
      <c r="U133" s="186"/>
      <c r="V133" s="186">
        <f>COUNTIF(V11:V129,"&gt;=60")</f>
        <v>0</v>
      </c>
      <c r="W133" s="186"/>
      <c r="X133" s="196"/>
      <c r="Y133" s="178">
        <f>COUNTIF(Y11:Y129,"&gt;=60")</f>
        <v>0</v>
      </c>
      <c r="Z133" s="135"/>
      <c r="AA133" s="229"/>
      <c r="AB133" s="229"/>
      <c r="AC133" s="229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</row>
    <row r="134" ht="13.2" spans="1:48">
      <c r="A134" s="136"/>
      <c r="B134" s="138"/>
      <c r="C134" s="136"/>
      <c r="D134" s="136"/>
      <c r="E134" s="136"/>
      <c r="F134" s="136"/>
      <c r="G134" s="136"/>
      <c r="H134" s="195" t="s">
        <v>294</v>
      </c>
      <c r="I134" s="186"/>
      <c r="J134" s="186">
        <f>J133/J132*100</f>
        <v>100</v>
      </c>
      <c r="K134" s="186"/>
      <c r="L134" s="186"/>
      <c r="M134" s="186">
        <f>M133/M132*100</f>
        <v>100</v>
      </c>
      <c r="N134" s="186"/>
      <c r="O134" s="186"/>
      <c r="P134" s="186" t="e">
        <f>P133/P132*100</f>
        <v>#DIV/0!</v>
      </c>
      <c r="Q134" s="186"/>
      <c r="R134" s="186"/>
      <c r="S134" s="186">
        <f>S133/S132*100</f>
        <v>100</v>
      </c>
      <c r="T134" s="218"/>
      <c r="U134" s="186"/>
      <c r="V134" s="186" t="e">
        <f>V133/V132*100</f>
        <v>#DIV/0!</v>
      </c>
      <c r="W134" s="186"/>
      <c r="X134" s="196"/>
      <c r="Y134" s="178">
        <v>0</v>
      </c>
      <c r="Z134" s="135"/>
      <c r="AA134" s="229"/>
      <c r="AB134" s="229"/>
      <c r="AC134" s="229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</row>
    <row r="135" ht="13.2" spans="1:48">
      <c r="A135" s="136"/>
      <c r="B135" s="138"/>
      <c r="C135" s="136"/>
      <c r="D135" s="136"/>
      <c r="E135" s="136"/>
      <c r="F135" s="136"/>
      <c r="G135" s="136"/>
      <c r="H135" s="193"/>
      <c r="I135" s="186"/>
      <c r="J135" s="186"/>
      <c r="K135" s="186"/>
      <c r="L135" s="186"/>
      <c r="M135" s="186"/>
      <c r="N135" s="186"/>
      <c r="O135" s="186"/>
      <c r="P135" s="186"/>
      <c r="Q135" s="198"/>
      <c r="R135" s="198"/>
      <c r="S135" s="198"/>
      <c r="T135" s="198"/>
      <c r="U135" s="198"/>
      <c r="V135" s="198"/>
      <c r="W135" s="198"/>
      <c r="X135" s="197"/>
      <c r="Y135" s="230"/>
      <c r="Z135" s="135"/>
      <c r="AA135" s="229"/>
      <c r="AB135" s="229"/>
      <c r="AC135" s="229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</row>
    <row r="136" ht="13.2" spans="1:48">
      <c r="A136" s="136"/>
      <c r="B136" s="138"/>
      <c r="C136" s="136"/>
      <c r="D136" s="136"/>
      <c r="E136" s="136"/>
      <c r="F136" s="136"/>
      <c r="G136" s="136"/>
      <c r="H136" s="171"/>
      <c r="I136" s="196"/>
      <c r="J136" s="196"/>
      <c r="K136" s="197"/>
      <c r="L136" s="197"/>
      <c r="M136" s="197"/>
      <c r="N136" s="198"/>
      <c r="O136" s="198"/>
      <c r="P136" s="219" t="s">
        <v>295</v>
      </c>
      <c r="Q136" s="220" t="s">
        <v>296</v>
      </c>
      <c r="R136" s="220" t="s">
        <v>297</v>
      </c>
      <c r="S136" s="221"/>
      <c r="T136" s="221"/>
      <c r="U136" s="220" t="s">
        <v>295</v>
      </c>
      <c r="V136" s="220" t="s">
        <v>296</v>
      </c>
      <c r="W136" s="220" t="s">
        <v>297</v>
      </c>
      <c r="X136" s="221"/>
      <c r="Y136" s="221"/>
      <c r="Z136" s="135"/>
      <c r="AA136" s="229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</row>
    <row r="137" ht="13.2" spans="1:48">
      <c r="A137" s="136"/>
      <c r="B137" s="138"/>
      <c r="C137" s="136"/>
      <c r="D137" s="136"/>
      <c r="E137" s="136"/>
      <c r="F137" s="136"/>
      <c r="G137" s="136"/>
      <c r="H137" s="171"/>
      <c r="I137" s="196"/>
      <c r="J137" s="196"/>
      <c r="K137" s="246" t="s">
        <v>521</v>
      </c>
      <c r="L137" s="247"/>
      <c r="M137" s="247"/>
      <c r="N137" s="247"/>
      <c r="O137" s="248"/>
      <c r="P137" s="222" t="s">
        <v>9</v>
      </c>
      <c r="Q137" s="223">
        <f>J134</f>
        <v>100</v>
      </c>
      <c r="R137" s="223">
        <f>Q137</f>
        <v>100</v>
      </c>
      <c r="S137" s="221"/>
      <c r="T137" s="221"/>
      <c r="U137" s="174" t="s">
        <v>9</v>
      </c>
      <c r="V137" s="178">
        <f>IF(Q137&gt;=70,3,IF(Q137&gt;=60,2,IF(Q137&gt;=50,1,0)))</f>
        <v>3</v>
      </c>
      <c r="W137" s="178">
        <f>V137</f>
        <v>3</v>
      </c>
      <c r="X137" s="221"/>
      <c r="Y137" s="221"/>
      <c r="Z137" s="135"/>
      <c r="AA137" s="229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</row>
    <row r="138" ht="13.2" spans="1:48">
      <c r="A138" s="136"/>
      <c r="B138" s="138"/>
      <c r="C138" s="136"/>
      <c r="D138" s="136"/>
      <c r="E138" s="136"/>
      <c r="F138" s="136"/>
      <c r="G138" s="136"/>
      <c r="H138" s="171"/>
      <c r="I138" s="196"/>
      <c r="J138" s="196"/>
      <c r="K138" s="246" t="s">
        <v>522</v>
      </c>
      <c r="L138" s="247"/>
      <c r="M138" s="247"/>
      <c r="N138" s="247"/>
      <c r="O138" s="248"/>
      <c r="P138" s="222" t="s">
        <v>10</v>
      </c>
      <c r="Q138" s="223">
        <f>M134</f>
        <v>100</v>
      </c>
      <c r="R138" s="223">
        <f t="shared" ref="R138:R140" si="54">Q138</f>
        <v>100</v>
      </c>
      <c r="S138" s="221"/>
      <c r="T138" s="221"/>
      <c r="U138" s="174" t="s">
        <v>10</v>
      </c>
      <c r="V138" s="178">
        <f t="shared" ref="V138:V140" si="55">IF(Q138&gt;=70,3,IF(Q138&gt;=60,2,IF(Q138&gt;=50,1,0)))</f>
        <v>3</v>
      </c>
      <c r="W138" s="178">
        <f t="shared" ref="W138:W140" si="56">V138</f>
        <v>3</v>
      </c>
      <c r="X138" s="221"/>
      <c r="Y138" s="221"/>
      <c r="Z138" s="135"/>
      <c r="AA138" s="229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</row>
    <row r="139" ht="13.2" spans="1:48">
      <c r="A139" s="136"/>
      <c r="B139" s="138"/>
      <c r="C139" s="136"/>
      <c r="D139" s="136"/>
      <c r="E139" s="136"/>
      <c r="F139" s="136"/>
      <c r="G139" s="136"/>
      <c r="H139" s="171"/>
      <c r="I139" s="196"/>
      <c r="J139" s="196"/>
      <c r="K139" s="246" t="s">
        <v>523</v>
      </c>
      <c r="L139" s="247"/>
      <c r="M139" s="247"/>
      <c r="N139" s="247"/>
      <c r="O139" s="248"/>
      <c r="P139" s="222" t="s">
        <v>11</v>
      </c>
      <c r="Q139" s="223">
        <f>S133</f>
        <v>94</v>
      </c>
      <c r="R139" s="223">
        <f t="shared" si="54"/>
        <v>94</v>
      </c>
      <c r="S139" s="221"/>
      <c r="T139" s="221"/>
      <c r="U139" s="174" t="s">
        <v>11</v>
      </c>
      <c r="V139" s="178">
        <f t="shared" si="55"/>
        <v>3</v>
      </c>
      <c r="W139" s="178">
        <f t="shared" si="56"/>
        <v>3</v>
      </c>
      <c r="X139" s="221"/>
      <c r="Y139" s="221"/>
      <c r="Z139" s="135"/>
      <c r="AA139" s="229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</row>
    <row r="140" ht="13.2" spans="1:48">
      <c r="A140" s="136"/>
      <c r="B140" s="138"/>
      <c r="C140" s="136"/>
      <c r="D140" s="136"/>
      <c r="E140" s="136"/>
      <c r="F140" s="136"/>
      <c r="G140" s="136"/>
      <c r="H140" s="171"/>
      <c r="I140" s="196"/>
      <c r="J140" s="196"/>
      <c r="K140" s="246" t="s">
        <v>524</v>
      </c>
      <c r="L140" s="247"/>
      <c r="M140" s="247"/>
      <c r="N140" s="247"/>
      <c r="O140" s="248"/>
      <c r="P140" s="222" t="s">
        <v>12</v>
      </c>
      <c r="Q140" s="223">
        <f>S134</f>
        <v>100</v>
      </c>
      <c r="R140" s="223">
        <f t="shared" si="54"/>
        <v>100</v>
      </c>
      <c r="S140" s="221"/>
      <c r="T140" s="221"/>
      <c r="U140" s="174" t="s">
        <v>12</v>
      </c>
      <c r="V140" s="178">
        <f t="shared" si="55"/>
        <v>3</v>
      </c>
      <c r="W140" s="178">
        <f t="shared" si="56"/>
        <v>3</v>
      </c>
      <c r="X140" s="221"/>
      <c r="Y140" s="221"/>
      <c r="Z140" s="135"/>
      <c r="AA140" s="229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</row>
    <row r="141" ht="13.2" spans="1:48">
      <c r="A141" s="136"/>
      <c r="B141" s="138"/>
      <c r="C141" s="136"/>
      <c r="D141" s="136"/>
      <c r="E141" s="136"/>
      <c r="F141" s="136"/>
      <c r="G141" s="136"/>
      <c r="H141" s="193"/>
      <c r="I141" s="186"/>
      <c r="J141" s="186"/>
      <c r="K141" s="249"/>
      <c r="L141" s="250"/>
      <c r="M141" s="250"/>
      <c r="N141" s="250"/>
      <c r="O141" s="251"/>
      <c r="P141" s="222"/>
      <c r="Q141" s="223"/>
      <c r="R141" s="223"/>
      <c r="S141" s="178"/>
      <c r="T141" s="178"/>
      <c r="U141" s="174"/>
      <c r="V141" s="178"/>
      <c r="W141" s="178"/>
      <c r="X141" s="178"/>
      <c r="Y141" s="178"/>
      <c r="Z141" s="135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</row>
    <row r="142" ht="13.2" spans="1:48">
      <c r="A142" s="136"/>
      <c r="B142" s="138"/>
      <c r="C142" s="136"/>
      <c r="D142" s="136"/>
      <c r="E142" s="136"/>
      <c r="F142" s="136"/>
      <c r="G142" s="136"/>
      <c r="H142" s="200"/>
      <c r="I142" s="201"/>
      <c r="J142" s="201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231"/>
      <c r="Z142" s="135"/>
      <c r="AA142" s="161"/>
      <c r="AB142" s="161"/>
      <c r="AC142" s="161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36"/>
      <c r="AV142" s="136"/>
    </row>
    <row r="143" ht="13.2" spans="1:48">
      <c r="A143" s="136"/>
      <c r="B143" s="138"/>
      <c r="C143" s="136"/>
      <c r="D143" s="136"/>
      <c r="E143" s="136"/>
      <c r="F143" s="136"/>
      <c r="G143" s="136"/>
      <c r="H143" s="202"/>
      <c r="I143" s="136"/>
      <c r="J143" s="203"/>
      <c r="K143" s="204"/>
      <c r="L143" s="204" t="s">
        <v>303</v>
      </c>
      <c r="M143" s="204" t="s">
        <v>304</v>
      </c>
      <c r="N143" s="204" t="s">
        <v>305</v>
      </c>
      <c r="O143" s="204" t="s">
        <v>306</v>
      </c>
      <c r="P143" s="204" t="s">
        <v>307</v>
      </c>
      <c r="Q143" s="204" t="s">
        <v>308</v>
      </c>
      <c r="R143" s="204" t="s">
        <v>309</v>
      </c>
      <c r="S143" s="204" t="s">
        <v>310</v>
      </c>
      <c r="T143" s="204" t="s">
        <v>311</v>
      </c>
      <c r="U143" s="204" t="s">
        <v>312</v>
      </c>
      <c r="V143" s="204" t="s">
        <v>313</v>
      </c>
      <c r="W143" s="204" t="s">
        <v>314</v>
      </c>
      <c r="X143" s="232" t="s">
        <v>315</v>
      </c>
      <c r="Y143" s="233" t="s">
        <v>316</v>
      </c>
      <c r="Z143" s="233"/>
      <c r="AA143" s="204"/>
      <c r="AB143" s="204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</row>
    <row r="144" ht="15" spans="1:48">
      <c r="A144" s="136"/>
      <c r="B144" s="138"/>
      <c r="C144" s="136"/>
      <c r="D144" s="136"/>
      <c r="E144" s="136"/>
      <c r="F144" s="136"/>
      <c r="G144" s="136"/>
      <c r="H144" s="202"/>
      <c r="I144" s="136"/>
      <c r="J144" s="203"/>
      <c r="K144" s="205" t="s">
        <v>9</v>
      </c>
      <c r="L144" s="92">
        <v>3</v>
      </c>
      <c r="M144" s="92">
        <v>2</v>
      </c>
      <c r="N144" s="92">
        <v>2</v>
      </c>
      <c r="O144" s="92">
        <v>3</v>
      </c>
      <c r="P144" s="92">
        <v>2</v>
      </c>
      <c r="Q144" s="92">
        <v>3</v>
      </c>
      <c r="R144" s="92">
        <v>2</v>
      </c>
      <c r="S144" s="92">
        <v>2</v>
      </c>
      <c r="T144" s="92">
        <v>3</v>
      </c>
      <c r="U144" s="92">
        <v>3</v>
      </c>
      <c r="V144" s="92">
        <v>2</v>
      </c>
      <c r="W144" s="92">
        <v>3</v>
      </c>
      <c r="X144" s="92">
        <v>3</v>
      </c>
      <c r="Y144" s="92">
        <v>2</v>
      </c>
      <c r="Z144" s="234"/>
      <c r="AA144" s="235"/>
      <c r="AB144" s="229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136"/>
      <c r="AV144" s="136"/>
    </row>
    <row r="145" ht="15" spans="1:48">
      <c r="A145" s="136"/>
      <c r="B145" s="138"/>
      <c r="C145" s="136"/>
      <c r="D145" s="136"/>
      <c r="E145" s="136"/>
      <c r="F145" s="136"/>
      <c r="G145" s="136"/>
      <c r="H145" s="202"/>
      <c r="I145" s="136"/>
      <c r="J145" s="203"/>
      <c r="K145" s="205" t="s">
        <v>10</v>
      </c>
      <c r="L145" s="92">
        <v>2</v>
      </c>
      <c r="M145" s="92"/>
      <c r="N145" s="92">
        <v>1</v>
      </c>
      <c r="O145" s="92"/>
      <c r="P145" s="92"/>
      <c r="Q145" s="92"/>
      <c r="R145" s="92">
        <v>2</v>
      </c>
      <c r="S145" s="92"/>
      <c r="T145" s="92">
        <v>2</v>
      </c>
      <c r="U145" s="92">
        <v>3</v>
      </c>
      <c r="V145" s="92"/>
      <c r="W145" s="92">
        <v>2</v>
      </c>
      <c r="X145" s="92">
        <v>3</v>
      </c>
      <c r="Y145" s="236"/>
      <c r="Z145" s="234"/>
      <c r="AA145" s="229"/>
      <c r="AB145" s="235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</row>
    <row r="146" ht="15" spans="1:48">
      <c r="A146" s="136"/>
      <c r="B146" s="138"/>
      <c r="C146" s="136"/>
      <c r="D146" s="136"/>
      <c r="E146" s="136"/>
      <c r="F146" s="136"/>
      <c r="G146" s="136"/>
      <c r="H146" s="202"/>
      <c r="I146" s="136"/>
      <c r="J146" s="203"/>
      <c r="K146" s="205" t="s">
        <v>11</v>
      </c>
      <c r="L146" s="92">
        <v>3</v>
      </c>
      <c r="M146" s="92"/>
      <c r="N146" s="92">
        <v>2</v>
      </c>
      <c r="O146" s="92"/>
      <c r="P146" s="92">
        <v>3</v>
      </c>
      <c r="Q146" s="92"/>
      <c r="R146" s="92">
        <v>2</v>
      </c>
      <c r="S146" s="92"/>
      <c r="T146" s="92">
        <v>2</v>
      </c>
      <c r="U146" s="92">
        <v>3</v>
      </c>
      <c r="V146" s="92"/>
      <c r="W146" s="92">
        <v>2</v>
      </c>
      <c r="X146" s="92">
        <v>3</v>
      </c>
      <c r="Y146" s="236"/>
      <c r="Z146" s="237"/>
      <c r="AA146" s="229"/>
      <c r="AB146" s="235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</row>
    <row r="147" ht="15" spans="1:48">
      <c r="A147" s="136"/>
      <c r="B147" s="138"/>
      <c r="C147" s="136"/>
      <c r="D147" s="136"/>
      <c r="E147" s="136"/>
      <c r="F147" s="136"/>
      <c r="G147" s="136"/>
      <c r="H147" s="202"/>
      <c r="I147" s="136"/>
      <c r="J147" s="203"/>
      <c r="K147" s="205" t="s">
        <v>12</v>
      </c>
      <c r="L147" s="92">
        <v>2</v>
      </c>
      <c r="M147" s="92">
        <v>2</v>
      </c>
      <c r="N147" s="92"/>
      <c r="O147" s="92"/>
      <c r="P147" s="92">
        <v>3</v>
      </c>
      <c r="Q147" s="92"/>
      <c r="R147" s="92">
        <v>2</v>
      </c>
      <c r="S147" s="92"/>
      <c r="T147" s="92">
        <v>3</v>
      </c>
      <c r="U147" s="92">
        <v>3</v>
      </c>
      <c r="V147" s="92">
        <v>1</v>
      </c>
      <c r="W147" s="92">
        <v>3</v>
      </c>
      <c r="X147" s="92">
        <v>3</v>
      </c>
      <c r="Y147" s="236"/>
      <c r="Z147" s="237"/>
      <c r="AA147" s="235"/>
      <c r="AB147" s="229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</row>
    <row r="148" s="130" customFormat="1" ht="10.2" spans="1:48">
      <c r="A148" s="187"/>
      <c r="B148" s="188"/>
      <c r="C148" s="187"/>
      <c r="D148" s="187"/>
      <c r="E148" s="187"/>
      <c r="F148" s="187"/>
      <c r="G148" s="187"/>
      <c r="H148" s="206"/>
      <c r="I148" s="187"/>
      <c r="J148" s="207"/>
      <c r="K148" s="208" t="s">
        <v>318</v>
      </c>
      <c r="L148" s="209">
        <v>2.5</v>
      </c>
      <c r="M148" s="209">
        <v>2</v>
      </c>
      <c r="N148" s="209">
        <v>1.66666666666667</v>
      </c>
      <c r="O148" s="209">
        <v>3</v>
      </c>
      <c r="P148" s="209">
        <v>2.66666666666667</v>
      </c>
      <c r="Q148" s="209">
        <v>3</v>
      </c>
      <c r="R148" s="209">
        <v>2</v>
      </c>
      <c r="S148" s="209">
        <v>2</v>
      </c>
      <c r="T148" s="209">
        <v>2.5</v>
      </c>
      <c r="U148" s="209">
        <v>3</v>
      </c>
      <c r="V148" s="209">
        <v>1.5</v>
      </c>
      <c r="W148" s="209">
        <v>2.5</v>
      </c>
      <c r="X148" s="238">
        <v>3</v>
      </c>
      <c r="Y148" s="239">
        <v>2</v>
      </c>
      <c r="Z148" s="239"/>
      <c r="AA148" s="209"/>
      <c r="AB148" s="209"/>
      <c r="AD148" s="187"/>
      <c r="AE148" s="187"/>
      <c r="AF148" s="187"/>
      <c r="AG148" s="187"/>
      <c r="AH148" s="187"/>
      <c r="AI148" s="187"/>
      <c r="AJ148" s="187"/>
      <c r="AK148" s="187"/>
      <c r="AL148" s="187"/>
      <c r="AM148" s="187"/>
      <c r="AN148" s="187"/>
      <c r="AO148" s="187"/>
      <c r="AP148" s="187"/>
      <c r="AQ148" s="187"/>
      <c r="AR148" s="187"/>
      <c r="AS148" s="187"/>
      <c r="AT148" s="187"/>
      <c r="AU148" s="187"/>
      <c r="AV148" s="187"/>
    </row>
    <row r="149" ht="13.2" spans="1:48">
      <c r="A149" s="136"/>
      <c r="B149" s="138"/>
      <c r="C149" s="136"/>
      <c r="D149" s="136"/>
      <c r="E149" s="136"/>
      <c r="F149" s="136"/>
      <c r="G149" s="136"/>
      <c r="H149" s="202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234"/>
      <c r="Z149" s="234"/>
      <c r="AA149" s="136"/>
      <c r="AB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</row>
    <row r="150" ht="13.2" spans="1:48">
      <c r="A150" s="136"/>
      <c r="B150" s="138"/>
      <c r="C150" s="136"/>
      <c r="D150" s="136"/>
      <c r="E150" s="136"/>
      <c r="F150" s="136"/>
      <c r="G150" s="136"/>
      <c r="H150" s="202"/>
      <c r="I150" s="136"/>
      <c r="J150" s="136"/>
      <c r="K150" s="210" t="s">
        <v>319</v>
      </c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234"/>
      <c r="Z150" s="234"/>
      <c r="AA150" s="161"/>
      <c r="AB150" s="161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</row>
    <row r="151" ht="13.2" spans="1:48">
      <c r="A151" s="136"/>
      <c r="B151" s="138"/>
      <c r="C151" s="136"/>
      <c r="D151" s="136"/>
      <c r="E151" s="136"/>
      <c r="F151" s="136"/>
      <c r="G151" s="136"/>
      <c r="H151" s="202"/>
      <c r="I151" s="136"/>
      <c r="J151" s="203"/>
      <c r="K151" s="211"/>
      <c r="L151" s="211" t="s">
        <v>303</v>
      </c>
      <c r="M151" s="211" t="s">
        <v>304</v>
      </c>
      <c r="N151" s="211" t="s">
        <v>305</v>
      </c>
      <c r="O151" s="211" t="s">
        <v>306</v>
      </c>
      <c r="P151" s="211" t="s">
        <v>307</v>
      </c>
      <c r="Q151" s="211" t="s">
        <v>308</v>
      </c>
      <c r="R151" s="211" t="s">
        <v>309</v>
      </c>
      <c r="S151" s="211" t="s">
        <v>310</v>
      </c>
      <c r="T151" s="211" t="s">
        <v>311</v>
      </c>
      <c r="U151" s="211" t="s">
        <v>312</v>
      </c>
      <c r="V151" s="211" t="s">
        <v>313</v>
      </c>
      <c r="W151" s="211" t="s">
        <v>314</v>
      </c>
      <c r="X151" s="219" t="s">
        <v>315</v>
      </c>
      <c r="Y151" s="220" t="s">
        <v>316</v>
      </c>
      <c r="Z151" s="220"/>
      <c r="AA151" s="204"/>
      <c r="AB151" s="204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</row>
    <row r="152" ht="13.2" spans="1:48">
      <c r="A152" s="136"/>
      <c r="B152" s="138"/>
      <c r="C152" s="136"/>
      <c r="D152" s="136"/>
      <c r="E152" s="136"/>
      <c r="F152" s="136"/>
      <c r="G152" s="136"/>
      <c r="H152" s="202"/>
      <c r="I152" s="136"/>
      <c r="J152" s="203"/>
      <c r="K152" s="212" t="s">
        <v>9</v>
      </c>
      <c r="L152" s="213">
        <f t="shared" ref="L152:Y152" si="57">IF(L144&gt;0,$R$137*L144/100," ")</f>
        <v>3</v>
      </c>
      <c r="M152" s="213">
        <f t="shared" si="57"/>
        <v>2</v>
      </c>
      <c r="N152" s="213">
        <f t="shared" si="57"/>
        <v>2</v>
      </c>
      <c r="O152" s="213">
        <f t="shared" si="57"/>
        <v>3</v>
      </c>
      <c r="P152" s="213">
        <f t="shared" si="57"/>
        <v>2</v>
      </c>
      <c r="Q152" s="213">
        <f t="shared" si="57"/>
        <v>3</v>
      </c>
      <c r="R152" s="213">
        <f t="shared" si="57"/>
        <v>2</v>
      </c>
      <c r="S152" s="213">
        <f t="shared" si="57"/>
        <v>2</v>
      </c>
      <c r="T152" s="213">
        <f t="shared" si="57"/>
        <v>3</v>
      </c>
      <c r="U152" s="213">
        <f t="shared" si="57"/>
        <v>3</v>
      </c>
      <c r="V152" s="213">
        <f t="shared" si="57"/>
        <v>2</v>
      </c>
      <c r="W152" s="213">
        <f t="shared" si="57"/>
        <v>3</v>
      </c>
      <c r="X152" s="240">
        <f t="shared" si="57"/>
        <v>3</v>
      </c>
      <c r="Y152" s="223">
        <f t="shared" si="57"/>
        <v>2</v>
      </c>
      <c r="Z152" s="223"/>
      <c r="AA152" s="241"/>
      <c r="AB152" s="241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</row>
    <row r="153" ht="13.2" spans="1:48">
      <c r="A153" s="136"/>
      <c r="B153" s="138"/>
      <c r="C153" s="136"/>
      <c r="D153" s="136"/>
      <c r="E153" s="136"/>
      <c r="F153" s="136"/>
      <c r="G153" s="136"/>
      <c r="H153" s="202"/>
      <c r="I153" s="136"/>
      <c r="J153" s="203"/>
      <c r="K153" s="212" t="s">
        <v>10</v>
      </c>
      <c r="L153" s="213">
        <f t="shared" ref="L153:Y153" si="58">IF(L145&gt;0,$R$138*L145/100," ")</f>
        <v>2</v>
      </c>
      <c r="M153" s="213" t="str">
        <f t="shared" si="58"/>
        <v> </v>
      </c>
      <c r="N153" s="213">
        <f t="shared" si="58"/>
        <v>1</v>
      </c>
      <c r="O153" s="213" t="str">
        <f t="shared" si="58"/>
        <v> </v>
      </c>
      <c r="P153" s="213" t="str">
        <f t="shared" si="58"/>
        <v> </v>
      </c>
      <c r="Q153" s="213" t="str">
        <f t="shared" si="58"/>
        <v> </v>
      </c>
      <c r="R153" s="213">
        <f t="shared" si="58"/>
        <v>2</v>
      </c>
      <c r="S153" s="213" t="str">
        <f t="shared" si="58"/>
        <v> </v>
      </c>
      <c r="T153" s="213">
        <f t="shared" si="58"/>
        <v>2</v>
      </c>
      <c r="U153" s="213">
        <f t="shared" si="58"/>
        <v>3</v>
      </c>
      <c r="V153" s="213" t="str">
        <f t="shared" si="58"/>
        <v> </v>
      </c>
      <c r="W153" s="213">
        <f t="shared" si="58"/>
        <v>2</v>
      </c>
      <c r="X153" s="240">
        <f t="shared" si="58"/>
        <v>3</v>
      </c>
      <c r="Y153" s="223" t="str">
        <f t="shared" si="58"/>
        <v> </v>
      </c>
      <c r="Z153" s="223"/>
      <c r="AA153" s="241"/>
      <c r="AB153" s="241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</row>
    <row r="154" ht="13.2" spans="1:48">
      <c r="A154" s="136"/>
      <c r="B154" s="138"/>
      <c r="C154" s="136"/>
      <c r="D154" s="136"/>
      <c r="E154" s="136"/>
      <c r="F154" s="136"/>
      <c r="G154" s="136"/>
      <c r="H154" s="202"/>
      <c r="I154" s="136"/>
      <c r="J154" s="203"/>
      <c r="K154" s="212" t="s">
        <v>11</v>
      </c>
      <c r="L154" s="213">
        <f t="shared" ref="L154:Y154" si="59">IF(L146&gt;0,$R$139*L146/100," ")</f>
        <v>2.82</v>
      </c>
      <c r="M154" s="213" t="str">
        <f t="shared" si="59"/>
        <v> </v>
      </c>
      <c r="N154" s="213">
        <f t="shared" si="59"/>
        <v>1.88</v>
      </c>
      <c r="O154" s="213" t="str">
        <f t="shared" si="59"/>
        <v> </v>
      </c>
      <c r="P154" s="213">
        <f t="shared" si="59"/>
        <v>2.82</v>
      </c>
      <c r="Q154" s="213" t="str">
        <f t="shared" si="59"/>
        <v> </v>
      </c>
      <c r="R154" s="213">
        <f t="shared" si="59"/>
        <v>1.88</v>
      </c>
      <c r="S154" s="213" t="str">
        <f t="shared" si="59"/>
        <v> </v>
      </c>
      <c r="T154" s="213">
        <f t="shared" si="59"/>
        <v>1.88</v>
      </c>
      <c r="U154" s="213">
        <f t="shared" si="59"/>
        <v>2.82</v>
      </c>
      <c r="V154" s="213" t="str">
        <f t="shared" si="59"/>
        <v> </v>
      </c>
      <c r="W154" s="213">
        <f t="shared" si="59"/>
        <v>1.88</v>
      </c>
      <c r="X154" s="240">
        <f t="shared" si="59"/>
        <v>2.82</v>
      </c>
      <c r="Y154" s="223" t="str">
        <f t="shared" si="59"/>
        <v> </v>
      </c>
      <c r="Z154" s="223"/>
      <c r="AA154" s="241"/>
      <c r="AB154" s="241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</row>
    <row r="155" ht="13.2" spans="1:48">
      <c r="A155" s="136"/>
      <c r="B155" s="138"/>
      <c r="C155" s="136"/>
      <c r="D155" s="136"/>
      <c r="E155" s="136"/>
      <c r="F155" s="136"/>
      <c r="G155" s="136"/>
      <c r="H155" s="202"/>
      <c r="I155" s="136"/>
      <c r="J155" s="203"/>
      <c r="K155" s="212" t="s">
        <v>12</v>
      </c>
      <c r="L155" s="213">
        <f t="shared" ref="L155:Y155" si="60">IF(L147&gt;0,$R$140*L147/100," ")</f>
        <v>2</v>
      </c>
      <c r="M155" s="213">
        <f t="shared" si="60"/>
        <v>2</v>
      </c>
      <c r="N155" s="213" t="str">
        <f t="shared" si="60"/>
        <v> </v>
      </c>
      <c r="O155" s="213" t="str">
        <f t="shared" si="60"/>
        <v> </v>
      </c>
      <c r="P155" s="213">
        <f t="shared" si="60"/>
        <v>3</v>
      </c>
      <c r="Q155" s="213" t="str">
        <f t="shared" si="60"/>
        <v> </v>
      </c>
      <c r="R155" s="213">
        <f t="shared" si="60"/>
        <v>2</v>
      </c>
      <c r="S155" s="213" t="str">
        <f t="shared" si="60"/>
        <v> </v>
      </c>
      <c r="T155" s="213">
        <f t="shared" si="60"/>
        <v>3</v>
      </c>
      <c r="U155" s="213">
        <f t="shared" si="60"/>
        <v>3</v>
      </c>
      <c r="V155" s="213">
        <f t="shared" si="60"/>
        <v>1</v>
      </c>
      <c r="W155" s="213">
        <f t="shared" si="60"/>
        <v>3</v>
      </c>
      <c r="X155" s="240">
        <f t="shared" si="60"/>
        <v>3</v>
      </c>
      <c r="Y155" s="223" t="str">
        <f t="shared" si="60"/>
        <v> </v>
      </c>
      <c r="Z155" s="223"/>
      <c r="AA155" s="241"/>
      <c r="AB155" s="241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</row>
    <row r="156" ht="13.2" spans="1:48">
      <c r="A156" s="189"/>
      <c r="B156" s="190"/>
      <c r="C156" s="189"/>
      <c r="D156" s="189"/>
      <c r="E156" s="189"/>
      <c r="F156" s="189"/>
      <c r="G156" s="189"/>
      <c r="H156" s="214"/>
      <c r="I156" s="189"/>
      <c r="J156" s="215"/>
      <c r="K156" s="216" t="s">
        <v>297</v>
      </c>
      <c r="L156" s="217">
        <f t="shared" ref="L156:Y156" si="61">AVERAGE(L152:L155)</f>
        <v>2.455</v>
      </c>
      <c r="M156" s="217">
        <f t="shared" si="61"/>
        <v>2</v>
      </c>
      <c r="N156" s="217">
        <f t="shared" si="61"/>
        <v>1.62666666666667</v>
      </c>
      <c r="O156" s="217">
        <f t="shared" si="61"/>
        <v>3</v>
      </c>
      <c r="P156" s="217">
        <f t="shared" si="61"/>
        <v>2.60666666666667</v>
      </c>
      <c r="Q156" s="217">
        <f t="shared" si="61"/>
        <v>3</v>
      </c>
      <c r="R156" s="217">
        <f t="shared" si="61"/>
        <v>1.97</v>
      </c>
      <c r="S156" s="217">
        <f t="shared" si="61"/>
        <v>2</v>
      </c>
      <c r="T156" s="217">
        <f t="shared" si="61"/>
        <v>2.47</v>
      </c>
      <c r="U156" s="217">
        <f t="shared" si="61"/>
        <v>2.955</v>
      </c>
      <c r="V156" s="217">
        <f t="shared" si="61"/>
        <v>1.5</v>
      </c>
      <c r="W156" s="217">
        <f t="shared" si="61"/>
        <v>2.47</v>
      </c>
      <c r="X156" s="242">
        <f t="shared" si="61"/>
        <v>2.955</v>
      </c>
      <c r="Y156" s="243">
        <f t="shared" si="61"/>
        <v>2</v>
      </c>
      <c r="Z156" s="243"/>
      <c r="AA156" s="209"/>
      <c r="AB156" s="209"/>
      <c r="AD156" s="189"/>
      <c r="AE156" s="189"/>
      <c r="AF156" s="189"/>
      <c r="AG156" s="189"/>
      <c r="AH156" s="189"/>
      <c r="AI156" s="189"/>
      <c r="AJ156" s="189"/>
      <c r="AK156" s="189"/>
      <c r="AL156" s="189"/>
      <c r="AM156" s="189"/>
      <c r="AN156" s="189"/>
      <c r="AO156" s="189"/>
      <c r="AP156" s="189"/>
      <c r="AQ156" s="189"/>
      <c r="AR156" s="189"/>
      <c r="AS156" s="189"/>
      <c r="AT156" s="189"/>
      <c r="AU156" s="189"/>
      <c r="AV156" s="189"/>
    </row>
    <row r="157" ht="13.2" spans="1:48">
      <c r="A157" s="136"/>
      <c r="B157" s="138"/>
      <c r="C157" s="136"/>
      <c r="D157" s="136"/>
      <c r="E157" s="136"/>
      <c r="F157" s="136"/>
      <c r="G157" s="136"/>
      <c r="H157" s="202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5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</row>
    <row r="158" ht="13.2" spans="1:48">
      <c r="A158" s="136"/>
      <c r="B158" s="138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5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</row>
    <row r="159" ht="13.2" spans="1:48">
      <c r="A159" s="136"/>
      <c r="B159" s="138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5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</row>
    <row r="160" ht="13.2" spans="1:48">
      <c r="A160" s="136"/>
      <c r="B160" s="138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5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</row>
    <row r="161" ht="13.2" spans="1:48">
      <c r="A161" s="136"/>
      <c r="B161" s="138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5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</row>
    <row r="162" ht="13.2" spans="1:48">
      <c r="A162" s="136"/>
      <c r="B162" s="138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5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</row>
    <row r="163" ht="13.2" spans="1:48">
      <c r="A163" s="136"/>
      <c r="B163" s="138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5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</row>
    <row r="164" ht="13.2" spans="1:48">
      <c r="A164" s="136"/>
      <c r="B164" s="138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5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</row>
    <row r="165" ht="13.2" spans="1:48">
      <c r="A165" s="136"/>
      <c r="B165" s="138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5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</row>
    <row r="166" ht="13.2" spans="1:48">
      <c r="A166" s="136"/>
      <c r="B166" s="138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5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</row>
    <row r="167" ht="13.2" spans="1:48">
      <c r="A167" s="136"/>
      <c r="B167" s="138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5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</row>
    <row r="168" ht="13.2" spans="1:48">
      <c r="A168" s="136"/>
      <c r="B168" s="138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5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</row>
    <row r="169" ht="13.2" spans="1:48">
      <c r="A169" s="136"/>
      <c r="B169" s="138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5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</row>
    <row r="170" ht="13.2" spans="1:48">
      <c r="A170" s="136"/>
      <c r="B170" s="138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5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</row>
    <row r="171" ht="13.2" spans="1:48">
      <c r="A171" s="136"/>
      <c r="B171" s="138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5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</row>
    <row r="172" ht="13.2" spans="1:48">
      <c r="A172" s="136"/>
      <c r="B172" s="138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5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</row>
    <row r="173" ht="13.2" spans="1:48">
      <c r="A173" s="136"/>
      <c r="B173" s="138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5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</row>
    <row r="174" ht="13.2" spans="1:48">
      <c r="A174" s="136"/>
      <c r="B174" s="138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5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</row>
    <row r="175" ht="13.2" spans="1:48">
      <c r="A175" s="136"/>
      <c r="B175" s="138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5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</row>
    <row r="176" ht="13.2" spans="1:48">
      <c r="A176" s="136"/>
      <c r="B176" s="138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5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</row>
    <row r="177" ht="13.2" spans="1:48">
      <c r="A177" s="136"/>
      <c r="B177" s="138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5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</row>
    <row r="178" ht="13.2" spans="1:48">
      <c r="A178" s="136"/>
      <c r="B178" s="138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5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36"/>
      <c r="AU178" s="136"/>
      <c r="AV178" s="136"/>
    </row>
    <row r="179" ht="13.2" spans="1:48">
      <c r="A179" s="136"/>
      <c r="B179" s="138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5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</row>
    <row r="180" ht="13.2" spans="1:48">
      <c r="A180" s="136"/>
      <c r="B180" s="138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5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</row>
    <row r="181" ht="13.2" spans="1:48">
      <c r="A181" s="136"/>
      <c r="B181" s="138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5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</row>
    <row r="182" ht="13.2" spans="1:48">
      <c r="A182" s="136"/>
      <c r="B182" s="138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5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</row>
    <row r="183" ht="13.2" spans="1:48">
      <c r="A183" s="136"/>
      <c r="B183" s="138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5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</row>
    <row r="184" ht="13.2" spans="1:48">
      <c r="A184" s="136"/>
      <c r="B184" s="138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5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</row>
    <row r="185" ht="13.2" spans="1:48">
      <c r="A185" s="136"/>
      <c r="B185" s="138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5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</row>
    <row r="186" ht="13.2" spans="1:48">
      <c r="A186" s="136"/>
      <c r="B186" s="138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5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</row>
    <row r="187" ht="13.2" spans="1:48">
      <c r="A187" s="136"/>
      <c r="B187" s="138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5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</row>
    <row r="188" ht="13.2" spans="1:48">
      <c r="A188" s="136"/>
      <c r="B188" s="138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5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  <c r="AS188" s="136"/>
      <c r="AT188" s="136"/>
      <c r="AU188" s="136"/>
      <c r="AV188" s="136"/>
    </row>
    <row r="189" ht="13.2" spans="1:48">
      <c r="A189" s="136"/>
      <c r="B189" s="138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5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</row>
    <row r="190" ht="13.2" spans="1:48">
      <c r="A190" s="136"/>
      <c r="B190" s="138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5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</row>
    <row r="191" ht="13.2" spans="1:48">
      <c r="A191" s="136"/>
      <c r="B191" s="138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5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  <c r="AS191" s="136"/>
      <c r="AT191" s="136"/>
      <c r="AU191" s="136"/>
      <c r="AV191" s="136"/>
    </row>
    <row r="192" ht="13.2" spans="1:48">
      <c r="A192" s="136"/>
      <c r="B192" s="138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5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  <c r="AS192" s="136"/>
      <c r="AT192" s="136"/>
      <c r="AU192" s="136"/>
      <c r="AV192" s="136"/>
    </row>
    <row r="193" ht="13.2" spans="1:48">
      <c r="A193" s="136"/>
      <c r="B193" s="138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5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136"/>
    </row>
    <row r="194" ht="13.2" spans="1:48">
      <c r="A194" s="136"/>
      <c r="B194" s="138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5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136"/>
      <c r="AV194" s="136"/>
    </row>
    <row r="195" ht="13.2" spans="1:48">
      <c r="A195" s="136"/>
      <c r="B195" s="138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5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s="136"/>
      <c r="AV195" s="136"/>
    </row>
    <row r="196" ht="13.2" spans="1:48">
      <c r="A196" s="136"/>
      <c r="B196" s="138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5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  <c r="AT196" s="136"/>
      <c r="AU196" s="136"/>
      <c r="AV196" s="136"/>
    </row>
    <row r="197" ht="13.2" spans="1:48">
      <c r="A197" s="136"/>
      <c r="B197" s="138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5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</row>
    <row r="198" ht="13.2" spans="1:48">
      <c r="A198" s="136"/>
      <c r="B198" s="138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5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136"/>
      <c r="AV198" s="136"/>
    </row>
    <row r="199" ht="13.2" spans="1:48">
      <c r="A199" s="136"/>
      <c r="B199" s="138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5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/>
    </row>
    <row r="200" ht="13.2" spans="1:48">
      <c r="A200" s="136"/>
      <c r="B200" s="138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5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</row>
    <row r="201" ht="13.2" spans="1:48">
      <c r="A201" s="136"/>
      <c r="B201" s="138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5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36"/>
      <c r="AU201" s="136"/>
      <c r="AV201" s="136"/>
    </row>
    <row r="202" ht="13.2" spans="1:48">
      <c r="A202" s="136"/>
      <c r="B202" s="138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5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/>
    </row>
    <row r="203" ht="13.2" spans="1:48">
      <c r="A203" s="136"/>
      <c r="B203" s="138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5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</row>
    <row r="204" ht="13.2" spans="1:48">
      <c r="A204" s="136"/>
      <c r="B204" s="138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5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</row>
    <row r="205" ht="13.2" spans="1:48">
      <c r="A205" s="136"/>
      <c r="B205" s="138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5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</row>
    <row r="206" ht="13.2" spans="1:48">
      <c r="A206" s="136"/>
      <c r="B206" s="138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5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136"/>
      <c r="AU206" s="136"/>
      <c r="AV206" s="136"/>
    </row>
    <row r="207" ht="13.2" spans="1:48">
      <c r="A207" s="136"/>
      <c r="B207" s="138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5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</row>
    <row r="208" ht="13.2" spans="1:48">
      <c r="A208" s="136"/>
      <c r="B208" s="138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5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  <c r="AV208" s="136"/>
    </row>
    <row r="209" ht="13.2" spans="1:48">
      <c r="A209" s="136"/>
      <c r="B209" s="138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5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</row>
    <row r="210" ht="13.2" spans="1:48">
      <c r="A210" s="136"/>
      <c r="B210" s="138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5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136"/>
      <c r="AV210" s="136"/>
    </row>
    <row r="211" ht="13.2" spans="1:48">
      <c r="A211" s="136"/>
      <c r="B211" s="138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5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</row>
    <row r="212" ht="13.2" spans="1:48">
      <c r="A212" s="136"/>
      <c r="B212" s="138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5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</row>
    <row r="213" ht="13.2" spans="1:48">
      <c r="A213" s="136"/>
      <c r="B213" s="138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5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</row>
    <row r="214" ht="13.2" spans="1:48">
      <c r="A214" s="136"/>
      <c r="B214" s="138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5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</row>
    <row r="215" ht="13.2" spans="1:48">
      <c r="A215" s="136"/>
      <c r="B215" s="138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5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</row>
    <row r="216" ht="13.2" spans="1:48">
      <c r="A216" s="136"/>
      <c r="B216" s="138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5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  <c r="AS216" s="136"/>
      <c r="AT216" s="136"/>
      <c r="AU216" s="136"/>
      <c r="AV216" s="136"/>
    </row>
    <row r="217" ht="13.2" spans="1:48">
      <c r="A217" s="136"/>
      <c r="B217" s="138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5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</row>
    <row r="218" ht="13.2" spans="1:48">
      <c r="A218" s="136"/>
      <c r="B218" s="138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5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136"/>
      <c r="AV218" s="136"/>
    </row>
    <row r="219" ht="13.2" spans="1:48">
      <c r="A219" s="136"/>
      <c r="B219" s="138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5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</row>
    <row r="220" ht="13.2" spans="1:48">
      <c r="A220" s="136"/>
      <c r="B220" s="138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5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</row>
    <row r="221" ht="13.2" spans="1:48">
      <c r="A221" s="136"/>
      <c r="B221" s="138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5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</row>
    <row r="222" ht="13.2" spans="1:48">
      <c r="A222" s="136"/>
      <c r="B222" s="138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5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</row>
    <row r="223" ht="13.2" spans="1:48">
      <c r="A223" s="136"/>
      <c r="B223" s="138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5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</row>
    <row r="224" ht="13.2" spans="1:48">
      <c r="A224" s="136"/>
      <c r="B224" s="138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5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</row>
    <row r="225" ht="13.2" spans="1:48">
      <c r="A225" s="136"/>
      <c r="B225" s="138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5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</row>
    <row r="226" ht="13.2" spans="1:48">
      <c r="A226" s="136"/>
      <c r="B226" s="138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5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</row>
    <row r="227" ht="13.2" spans="1:48">
      <c r="A227" s="136"/>
      <c r="B227" s="138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5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</row>
    <row r="228" ht="13.2" spans="1:48">
      <c r="A228" s="136"/>
      <c r="B228" s="138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5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  <c r="AS228" s="136"/>
      <c r="AT228" s="136"/>
      <c r="AU228" s="136"/>
      <c r="AV228" s="136"/>
    </row>
    <row r="229" ht="13.2" spans="1:48">
      <c r="A229" s="136"/>
      <c r="B229" s="138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5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</row>
    <row r="230" ht="13.2" spans="1:48">
      <c r="A230" s="136"/>
      <c r="B230" s="138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5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</row>
    <row r="231" ht="13.2" spans="1:48">
      <c r="A231" s="136"/>
      <c r="B231" s="138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5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  <c r="AS231" s="136"/>
      <c r="AT231" s="136"/>
      <c r="AU231" s="136"/>
      <c r="AV231" s="136"/>
    </row>
    <row r="232" ht="13.2" spans="1:48">
      <c r="A232" s="136"/>
      <c r="B232" s="138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5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</row>
    <row r="233" ht="13.2" spans="1:48">
      <c r="A233" s="136"/>
      <c r="B233" s="138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5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</row>
    <row r="234" ht="13.2" spans="1:48">
      <c r="A234" s="136"/>
      <c r="B234" s="138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5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  <c r="AS234" s="136"/>
      <c r="AT234" s="136"/>
      <c r="AU234" s="136"/>
      <c r="AV234" s="136"/>
    </row>
    <row r="235" ht="13.2" spans="1:48">
      <c r="A235" s="136"/>
      <c r="B235" s="138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5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</row>
    <row r="236" ht="13.2" spans="1:48">
      <c r="A236" s="136"/>
      <c r="B236" s="138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5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</row>
    <row r="237" ht="13.2" spans="1:48">
      <c r="A237" s="136"/>
      <c r="B237" s="138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5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</row>
    <row r="238" ht="13.2" spans="1:48">
      <c r="A238" s="136"/>
      <c r="B238" s="138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5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</row>
    <row r="239" ht="13.2" spans="1:48">
      <c r="A239" s="136"/>
      <c r="B239" s="138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5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</row>
    <row r="240" ht="13.2" spans="1:48">
      <c r="A240" s="136"/>
      <c r="B240" s="138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5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136"/>
      <c r="AV240" s="136"/>
    </row>
    <row r="241" ht="13.2" spans="1:48">
      <c r="A241" s="136"/>
      <c r="B241" s="138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5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</row>
    <row r="242" ht="13.2" spans="1:48">
      <c r="A242" s="136"/>
      <c r="B242" s="138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5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</row>
    <row r="243" ht="13.2" spans="1:48">
      <c r="A243" s="136"/>
      <c r="B243" s="138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5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</row>
    <row r="244" ht="13.2" spans="1:48">
      <c r="A244" s="136"/>
      <c r="B244" s="138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5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</row>
    <row r="245" ht="13.2" spans="1:48">
      <c r="A245" s="136"/>
      <c r="B245" s="138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5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</row>
    <row r="246" ht="13.2" spans="1:48">
      <c r="A246" s="136"/>
      <c r="B246" s="138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5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</row>
    <row r="247" ht="13.2" spans="1:48">
      <c r="A247" s="136"/>
      <c r="B247" s="138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5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</row>
    <row r="248" ht="13.2" spans="1:48">
      <c r="A248" s="136"/>
      <c r="B248" s="138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5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</row>
    <row r="249" ht="13.2" spans="1:48">
      <c r="A249" s="136"/>
      <c r="B249" s="138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5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  <c r="AS249" s="136"/>
      <c r="AT249" s="136"/>
      <c r="AU249" s="136"/>
      <c r="AV249" s="136"/>
    </row>
    <row r="250" ht="13.2" spans="1:48">
      <c r="A250" s="136"/>
      <c r="B250" s="138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5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136"/>
      <c r="AU250" s="136"/>
      <c r="AV250" s="136"/>
    </row>
    <row r="251" ht="13.2" spans="1:48">
      <c r="A251" s="136"/>
      <c r="B251" s="138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5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136"/>
    </row>
    <row r="252" ht="13.2" spans="1:48">
      <c r="A252" s="136"/>
      <c r="B252" s="138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5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136"/>
    </row>
    <row r="253" ht="13.2" spans="1:48">
      <c r="A253" s="136"/>
      <c r="B253" s="138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5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</row>
    <row r="254" ht="13.2" spans="1:48">
      <c r="A254" s="136"/>
      <c r="B254" s="138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5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136"/>
    </row>
    <row r="255" ht="13.2" spans="1:48">
      <c r="A255" s="136"/>
      <c r="B255" s="138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5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136"/>
    </row>
    <row r="256" ht="13.2" spans="1:48">
      <c r="A256" s="136"/>
      <c r="B256" s="138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5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</row>
    <row r="257" ht="13.2" spans="1:48">
      <c r="A257" s="136"/>
      <c r="B257" s="138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5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136"/>
      <c r="AU257" s="136"/>
      <c r="AV257" s="136"/>
    </row>
    <row r="258" ht="13.2" spans="1:48">
      <c r="A258" s="136"/>
      <c r="B258" s="138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5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</row>
    <row r="259" ht="13.2" spans="1:48">
      <c r="A259" s="136"/>
      <c r="B259" s="138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5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36"/>
      <c r="AV259" s="136"/>
    </row>
    <row r="260" ht="13.2" spans="1:48">
      <c r="A260" s="136"/>
      <c r="B260" s="138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5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</row>
    <row r="261" ht="13.2" spans="1:48">
      <c r="A261" s="136"/>
      <c r="B261" s="138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5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136"/>
      <c r="AV261" s="136"/>
    </row>
    <row r="262" ht="13.2" spans="1:48">
      <c r="A262" s="136"/>
      <c r="B262" s="138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5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136"/>
      <c r="AU262" s="136"/>
      <c r="AV262" s="136"/>
    </row>
    <row r="263" ht="13.2" spans="1:48">
      <c r="A263" s="136"/>
      <c r="B263" s="138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5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</row>
    <row r="264" ht="13.2" spans="1:48">
      <c r="A264" s="136"/>
      <c r="B264" s="138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5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  <c r="AS264" s="136"/>
      <c r="AT264" s="136"/>
      <c r="AU264" s="136"/>
      <c r="AV264" s="136"/>
    </row>
    <row r="265" ht="13.2" spans="1:48">
      <c r="A265" s="136"/>
      <c r="B265" s="138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5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36"/>
      <c r="AV265" s="136"/>
    </row>
    <row r="266" ht="13.2" spans="1:48">
      <c r="A266" s="136"/>
      <c r="B266" s="138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5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136"/>
      <c r="AU266" s="136"/>
      <c r="AV266" s="136"/>
    </row>
    <row r="267" ht="13.2" spans="1:48">
      <c r="A267" s="136"/>
      <c r="B267" s="138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5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36"/>
      <c r="AU267" s="136"/>
      <c r="AV267" s="136"/>
    </row>
    <row r="268" ht="13.2" spans="1:48">
      <c r="A268" s="136"/>
      <c r="B268" s="138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5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  <c r="AS268" s="136"/>
      <c r="AT268" s="136"/>
      <c r="AU268" s="136"/>
      <c r="AV268" s="136"/>
    </row>
    <row r="269" ht="13.2" spans="1:48">
      <c r="A269" s="136"/>
      <c r="B269" s="138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5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</row>
    <row r="270" ht="13.2" spans="1:48">
      <c r="A270" s="136"/>
      <c r="B270" s="138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5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  <c r="AS270" s="136"/>
      <c r="AT270" s="136"/>
      <c r="AU270" s="136"/>
      <c r="AV270" s="136"/>
    </row>
    <row r="271" ht="13.2" spans="1:48">
      <c r="A271" s="136"/>
      <c r="B271" s="138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5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136"/>
      <c r="AV271" s="136"/>
    </row>
    <row r="272" ht="13.2" spans="1:48">
      <c r="A272" s="136"/>
      <c r="B272" s="138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5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</row>
    <row r="273" ht="13.2" spans="1:48">
      <c r="A273" s="136"/>
      <c r="B273" s="138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5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136"/>
    </row>
    <row r="274" ht="13.2" spans="1:48">
      <c r="A274" s="136"/>
      <c r="B274" s="138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5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136"/>
    </row>
    <row r="275" ht="13.2" spans="1:48">
      <c r="A275" s="136"/>
      <c r="B275" s="138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5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</row>
    <row r="276" ht="13.2" spans="1:48">
      <c r="A276" s="136"/>
      <c r="B276" s="138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5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  <c r="AS276" s="136"/>
      <c r="AT276" s="136"/>
      <c r="AU276" s="136"/>
      <c r="AV276" s="136"/>
    </row>
    <row r="277" ht="13.2" spans="1:48">
      <c r="A277" s="136"/>
      <c r="B277" s="138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5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136"/>
      <c r="AU277" s="136"/>
      <c r="AV277" s="136"/>
    </row>
    <row r="278" ht="13.2" spans="1:48">
      <c r="A278" s="136"/>
      <c r="B278" s="138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5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136"/>
    </row>
    <row r="279" ht="13.2" spans="1:48">
      <c r="A279" s="136"/>
      <c r="B279" s="138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5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  <c r="AS279" s="136"/>
      <c r="AT279" s="136"/>
      <c r="AU279" s="136"/>
      <c r="AV279" s="136"/>
    </row>
    <row r="280" ht="13.2" spans="1:48">
      <c r="A280" s="136"/>
      <c r="B280" s="138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5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  <c r="AS280" s="136"/>
      <c r="AT280" s="136"/>
      <c r="AU280" s="136"/>
      <c r="AV280" s="136"/>
    </row>
    <row r="281" ht="13.2" spans="1:48">
      <c r="A281" s="136"/>
      <c r="B281" s="138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5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</row>
    <row r="282" ht="13.2" spans="1:48">
      <c r="A282" s="136"/>
      <c r="B282" s="138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5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136"/>
      <c r="AU282" s="136"/>
      <c r="AV282" s="136"/>
    </row>
    <row r="283" ht="13.2" spans="1:48">
      <c r="A283" s="136"/>
      <c r="B283" s="138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5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</row>
    <row r="284" ht="13.2" spans="1:48">
      <c r="A284" s="136"/>
      <c r="B284" s="138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5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  <c r="AS284" s="136"/>
      <c r="AT284" s="136"/>
      <c r="AU284" s="136"/>
      <c r="AV284" s="136"/>
    </row>
    <row r="285" ht="13.2" spans="1:48">
      <c r="A285" s="136"/>
      <c r="B285" s="138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5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</row>
    <row r="286" ht="13.2" spans="1:48">
      <c r="A286" s="136"/>
      <c r="B286" s="138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5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136"/>
      <c r="AU286" s="136"/>
      <c r="AV286" s="136"/>
    </row>
    <row r="287" ht="13.2" spans="1:48">
      <c r="A287" s="136"/>
      <c r="B287" s="138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5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136"/>
      <c r="AV287" s="136"/>
    </row>
    <row r="288" ht="13.2" spans="1:48">
      <c r="A288" s="136"/>
      <c r="B288" s="138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5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  <c r="AS288" s="136"/>
      <c r="AT288" s="136"/>
      <c r="AU288" s="136"/>
      <c r="AV288" s="136"/>
    </row>
    <row r="289" ht="13.2" spans="1:48">
      <c r="A289" s="136"/>
      <c r="B289" s="138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5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</row>
    <row r="290" ht="13.2" spans="1:48">
      <c r="A290" s="136"/>
      <c r="B290" s="138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5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136"/>
      <c r="AU290" s="136"/>
      <c r="AV290" s="136"/>
    </row>
    <row r="291" ht="13.2" spans="1:48">
      <c r="A291" s="136"/>
      <c r="B291" s="138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5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  <c r="AS291" s="136"/>
      <c r="AT291" s="136"/>
      <c r="AU291" s="136"/>
      <c r="AV291" s="136"/>
    </row>
    <row r="292" ht="13.2" spans="1:48">
      <c r="A292" s="136"/>
      <c r="B292" s="138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5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  <c r="AS292" s="136"/>
      <c r="AT292" s="136"/>
      <c r="AU292" s="136"/>
      <c r="AV292" s="136"/>
    </row>
    <row r="293" ht="13.2" spans="1:48">
      <c r="A293" s="136"/>
      <c r="B293" s="138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5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136"/>
      <c r="AU293" s="136"/>
      <c r="AV293" s="136"/>
    </row>
    <row r="294" ht="13.2" spans="1:48">
      <c r="A294" s="136"/>
      <c r="B294" s="138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5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  <c r="AS294" s="136"/>
      <c r="AT294" s="136"/>
      <c r="AU294" s="136"/>
      <c r="AV294" s="136"/>
    </row>
    <row r="295" ht="13.2" spans="1:48">
      <c r="A295" s="136"/>
      <c r="B295" s="138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5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136"/>
      <c r="AU295" s="136"/>
      <c r="AV295" s="136"/>
    </row>
    <row r="296" ht="13.2" spans="1:48">
      <c r="A296" s="136"/>
      <c r="B296" s="138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5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  <c r="AS296" s="136"/>
      <c r="AT296" s="136"/>
      <c r="AU296" s="136"/>
      <c r="AV296" s="136"/>
    </row>
    <row r="297" ht="13.2" spans="1:48">
      <c r="A297" s="136"/>
      <c r="B297" s="138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5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  <c r="AS297" s="136"/>
      <c r="AT297" s="136"/>
      <c r="AU297" s="136"/>
      <c r="AV297" s="136"/>
    </row>
    <row r="298" ht="13.2" spans="1:48">
      <c r="A298" s="136"/>
      <c r="B298" s="138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5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136"/>
      <c r="AU298" s="136"/>
      <c r="AV298" s="136"/>
    </row>
    <row r="299" ht="13.2" spans="1:48">
      <c r="A299" s="136"/>
      <c r="B299" s="138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5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</row>
    <row r="300" ht="13.2" spans="1:48">
      <c r="A300" s="136"/>
      <c r="B300" s="138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5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136"/>
      <c r="AU300" s="136"/>
      <c r="AV300" s="136"/>
    </row>
    <row r="301" ht="13.2" spans="1:48">
      <c r="A301" s="136"/>
      <c r="B301" s="138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5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136"/>
      <c r="AU301" s="136"/>
      <c r="AV301" s="136"/>
    </row>
    <row r="302" ht="13.2" spans="1:48">
      <c r="A302" s="136"/>
      <c r="B302" s="138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5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136"/>
      <c r="AS302" s="136"/>
      <c r="AT302" s="136"/>
      <c r="AU302" s="136"/>
      <c r="AV302" s="136"/>
    </row>
    <row r="303" ht="13.2" spans="1:48">
      <c r="A303" s="136"/>
      <c r="B303" s="138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5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136"/>
      <c r="AU303" s="136"/>
      <c r="AV303" s="136"/>
    </row>
    <row r="304" ht="13.2" spans="1:48">
      <c r="A304" s="136"/>
      <c r="B304" s="138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5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36"/>
    </row>
    <row r="305" ht="13.2" spans="1:48">
      <c r="A305" s="136"/>
      <c r="B305" s="138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5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/>
      <c r="AV305" s="136"/>
    </row>
    <row r="306" ht="13.2" spans="1:48">
      <c r="A306" s="136"/>
      <c r="B306" s="138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5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136"/>
      <c r="AS306" s="136"/>
      <c r="AT306" s="136"/>
      <c r="AU306" s="136"/>
      <c r="AV306" s="136"/>
    </row>
    <row r="307" ht="13.2" spans="1:48">
      <c r="A307" s="136"/>
      <c r="B307" s="138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5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136"/>
      <c r="AS307" s="136"/>
      <c r="AT307" s="136"/>
      <c r="AU307" s="136"/>
      <c r="AV307" s="136"/>
    </row>
    <row r="308" ht="13.2" spans="1:48">
      <c r="A308" s="136"/>
      <c r="B308" s="138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5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  <c r="AS308" s="136"/>
      <c r="AT308" s="136"/>
      <c r="AU308" s="136"/>
      <c r="AV308" s="136"/>
    </row>
    <row r="309" ht="13.2" spans="1:48">
      <c r="A309" s="136"/>
      <c r="B309" s="138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5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  <c r="AS309" s="136"/>
      <c r="AT309" s="136"/>
      <c r="AU309" s="136"/>
      <c r="AV309" s="136"/>
    </row>
    <row r="310" ht="13.2" spans="1:48">
      <c r="A310" s="136"/>
      <c r="B310" s="138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5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  <c r="AS310" s="136"/>
      <c r="AT310" s="136"/>
      <c r="AU310" s="136"/>
      <c r="AV310" s="136"/>
    </row>
    <row r="311" ht="13.2" spans="1:48">
      <c r="A311" s="136"/>
      <c r="B311" s="138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5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36"/>
    </row>
    <row r="312" ht="13.2" spans="1:48">
      <c r="A312" s="136"/>
      <c r="B312" s="138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5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136"/>
      <c r="AQ312" s="136"/>
      <c r="AR312" s="136"/>
      <c r="AS312" s="136"/>
      <c r="AT312" s="136"/>
      <c r="AU312" s="136"/>
      <c r="AV312" s="136"/>
    </row>
    <row r="313" ht="13.2" spans="1:48">
      <c r="A313" s="136"/>
      <c r="B313" s="138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5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/>
      <c r="AV313" s="136"/>
    </row>
    <row r="314" ht="13.2" spans="1:48">
      <c r="A314" s="136"/>
      <c r="B314" s="138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5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136"/>
      <c r="AU314" s="136"/>
      <c r="AV314" s="136"/>
    </row>
    <row r="315" ht="13.2" spans="1:48">
      <c r="A315" s="136"/>
      <c r="B315" s="138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5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136"/>
      <c r="AS315" s="136"/>
      <c r="AT315" s="136"/>
      <c r="AU315" s="136"/>
      <c r="AV315" s="136"/>
    </row>
    <row r="316" ht="13.2" spans="1:48">
      <c r="A316" s="136"/>
      <c r="B316" s="138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5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/>
      <c r="AV316" s="136"/>
    </row>
    <row r="317" ht="13.2" spans="1:48">
      <c r="A317" s="136"/>
      <c r="B317" s="138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5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</row>
    <row r="318" ht="13.2" spans="1:48">
      <c r="A318" s="136"/>
      <c r="B318" s="138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5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/>
      <c r="AV318" s="136"/>
    </row>
    <row r="319" ht="13.2" spans="1:48">
      <c r="A319" s="136"/>
      <c r="B319" s="138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5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</row>
    <row r="320" ht="13.2" spans="1:48">
      <c r="A320" s="136"/>
      <c r="B320" s="138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5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</row>
    <row r="321" ht="13.2" spans="1:48">
      <c r="A321" s="136"/>
      <c r="B321" s="138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5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  <c r="AS321" s="136"/>
      <c r="AT321" s="136"/>
      <c r="AU321" s="136"/>
      <c r="AV321" s="136"/>
    </row>
    <row r="322" ht="13.2" spans="1:48">
      <c r="A322" s="136"/>
      <c r="B322" s="138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5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136"/>
      <c r="AU322" s="136"/>
      <c r="AV322" s="136"/>
    </row>
    <row r="323" ht="13.2" spans="1:48">
      <c r="A323" s="136"/>
      <c r="B323" s="138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5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136"/>
      <c r="AV323" s="136"/>
    </row>
    <row r="324" ht="13.2" spans="1:48">
      <c r="A324" s="136"/>
      <c r="B324" s="138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5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136"/>
      <c r="AS324" s="136"/>
      <c r="AT324" s="136"/>
      <c r="AU324" s="136"/>
      <c r="AV324" s="136"/>
    </row>
    <row r="325" ht="13.2" spans="1:48">
      <c r="A325" s="136"/>
      <c r="B325" s="138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5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  <c r="AS325" s="136"/>
      <c r="AT325" s="136"/>
      <c r="AU325" s="136"/>
      <c r="AV325" s="136"/>
    </row>
    <row r="326" ht="13.2" spans="1:48">
      <c r="A326" s="136"/>
      <c r="B326" s="138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5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  <c r="AS326" s="136"/>
      <c r="AT326" s="136"/>
      <c r="AU326" s="136"/>
      <c r="AV326" s="136"/>
    </row>
    <row r="327" ht="13.2" spans="1:48">
      <c r="A327" s="136"/>
      <c r="B327" s="138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5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  <c r="AU327" s="136"/>
      <c r="AV327" s="136"/>
    </row>
    <row r="328" ht="13.2" spans="1:48">
      <c r="A328" s="136"/>
      <c r="B328" s="138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5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  <c r="AU328" s="136"/>
      <c r="AV328" s="136"/>
    </row>
    <row r="329" ht="13.2" spans="1:48">
      <c r="A329" s="136"/>
      <c r="B329" s="138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5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  <c r="AP329" s="136"/>
      <c r="AQ329" s="136"/>
      <c r="AR329" s="136"/>
      <c r="AS329" s="136"/>
      <c r="AT329" s="136"/>
      <c r="AU329" s="136"/>
      <c r="AV329" s="136"/>
    </row>
    <row r="330" ht="13.2" spans="1:48">
      <c r="A330" s="136"/>
      <c r="B330" s="138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5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136"/>
      <c r="AQ330" s="136"/>
      <c r="AR330" s="136"/>
      <c r="AS330" s="136"/>
      <c r="AT330" s="136"/>
      <c r="AU330" s="136"/>
      <c r="AV330" s="136"/>
    </row>
    <row r="331" ht="13.2" spans="1:48">
      <c r="A331" s="136"/>
      <c r="B331" s="138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5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  <c r="AP331" s="136"/>
      <c r="AQ331" s="136"/>
      <c r="AR331" s="136"/>
      <c r="AS331" s="136"/>
      <c r="AT331" s="136"/>
      <c r="AU331" s="136"/>
      <c r="AV331" s="136"/>
    </row>
    <row r="332" ht="13.2" spans="1:48">
      <c r="A332" s="136"/>
      <c r="B332" s="138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5"/>
      <c r="AA332" s="136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  <c r="AP332" s="136"/>
      <c r="AQ332" s="136"/>
      <c r="AR332" s="136"/>
      <c r="AS332" s="136"/>
      <c r="AT332" s="136"/>
      <c r="AU332" s="136"/>
      <c r="AV332" s="136"/>
    </row>
    <row r="333" ht="13.2" spans="1:48">
      <c r="A333" s="136"/>
      <c r="B333" s="138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5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  <c r="AP333" s="136"/>
      <c r="AQ333" s="136"/>
      <c r="AR333" s="136"/>
      <c r="AS333" s="136"/>
      <c r="AT333" s="136"/>
      <c r="AU333" s="136"/>
      <c r="AV333" s="136"/>
    </row>
    <row r="334" ht="13.2" spans="1:48">
      <c r="A334" s="136"/>
      <c r="B334" s="138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5"/>
      <c r="AA334" s="136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  <c r="AP334" s="136"/>
      <c r="AQ334" s="136"/>
      <c r="AR334" s="136"/>
      <c r="AS334" s="136"/>
      <c r="AT334" s="136"/>
      <c r="AU334" s="136"/>
      <c r="AV334" s="136"/>
    </row>
    <row r="335" ht="13.2" spans="1:48">
      <c r="A335" s="136"/>
      <c r="B335" s="138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5"/>
      <c r="AA335" s="136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136"/>
      <c r="AS335" s="136"/>
      <c r="AT335" s="136"/>
      <c r="AU335" s="136"/>
      <c r="AV335" s="136"/>
    </row>
    <row r="336" ht="13.2" spans="1:48">
      <c r="A336" s="136"/>
      <c r="B336" s="138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5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136"/>
      <c r="AQ336" s="136"/>
      <c r="AR336" s="136"/>
      <c r="AS336" s="136"/>
      <c r="AT336" s="136"/>
      <c r="AU336" s="136"/>
      <c r="AV336" s="136"/>
    </row>
    <row r="337" ht="13.2" spans="1:48">
      <c r="A337" s="136"/>
      <c r="B337" s="138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5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136"/>
      <c r="AS337" s="136"/>
      <c r="AT337" s="136"/>
      <c r="AU337" s="136"/>
      <c r="AV337" s="136"/>
    </row>
    <row r="338" ht="13.2" spans="1:48">
      <c r="A338" s="136"/>
      <c r="B338" s="138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5"/>
      <c r="AA338" s="136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  <c r="AP338" s="136"/>
      <c r="AQ338" s="136"/>
      <c r="AR338" s="136"/>
      <c r="AS338" s="136"/>
      <c r="AT338" s="136"/>
      <c r="AU338" s="136"/>
      <c r="AV338" s="136"/>
    </row>
    <row r="339" ht="13.2" spans="1:48">
      <c r="A339" s="136"/>
      <c r="B339" s="138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5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136"/>
      <c r="AQ339" s="136"/>
      <c r="AR339" s="136"/>
      <c r="AS339" s="136"/>
      <c r="AT339" s="136"/>
      <c r="AU339" s="136"/>
      <c r="AV339" s="136"/>
    </row>
    <row r="340" ht="13.2" spans="1:48">
      <c r="A340" s="136"/>
      <c r="B340" s="138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5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136"/>
      <c r="AQ340" s="136"/>
      <c r="AR340" s="136"/>
      <c r="AS340" s="136"/>
      <c r="AT340" s="136"/>
      <c r="AU340" s="136"/>
      <c r="AV340" s="136"/>
    </row>
    <row r="341" ht="13.2" spans="1:48">
      <c r="A341" s="136"/>
      <c r="B341" s="138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5"/>
      <c r="AA341" s="136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136"/>
      <c r="AQ341" s="136"/>
      <c r="AR341" s="136"/>
      <c r="AS341" s="136"/>
      <c r="AT341" s="136"/>
      <c r="AU341" s="136"/>
      <c r="AV341" s="136"/>
    </row>
    <row r="342" ht="13.2" spans="1:48">
      <c r="A342" s="136"/>
      <c r="B342" s="138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5"/>
      <c r="AA342" s="136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  <c r="AP342" s="136"/>
      <c r="AQ342" s="136"/>
      <c r="AR342" s="136"/>
      <c r="AS342" s="136"/>
      <c r="AT342" s="136"/>
      <c r="AU342" s="136"/>
      <c r="AV342" s="136"/>
    </row>
    <row r="343" ht="13.2" spans="1:48">
      <c r="A343" s="136"/>
      <c r="B343" s="138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5"/>
      <c r="AA343" s="136"/>
      <c r="AB343" s="136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136"/>
      <c r="AQ343" s="136"/>
      <c r="AR343" s="136"/>
      <c r="AS343" s="136"/>
      <c r="AT343" s="136"/>
      <c r="AU343" s="136"/>
      <c r="AV343" s="136"/>
    </row>
    <row r="344" ht="13.2" spans="1:48">
      <c r="A344" s="136"/>
      <c r="B344" s="138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5"/>
      <c r="AA344" s="136"/>
      <c r="AB344" s="136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  <c r="AP344" s="136"/>
      <c r="AQ344" s="136"/>
      <c r="AR344" s="136"/>
      <c r="AS344" s="136"/>
      <c r="AT344" s="136"/>
      <c r="AU344" s="136"/>
      <c r="AV344" s="136"/>
    </row>
    <row r="345" ht="13.2" spans="1:48">
      <c r="A345" s="136"/>
      <c r="B345" s="138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5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136"/>
      <c r="AQ345" s="136"/>
      <c r="AR345" s="136"/>
      <c r="AS345" s="136"/>
      <c r="AT345" s="136"/>
      <c r="AU345" s="136"/>
      <c r="AV345" s="136"/>
    </row>
    <row r="346" ht="13.2" spans="1:48">
      <c r="A346" s="136"/>
      <c r="B346" s="138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5"/>
      <c r="AA346" s="136"/>
      <c r="AB346" s="136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  <c r="AP346" s="136"/>
      <c r="AQ346" s="136"/>
      <c r="AR346" s="136"/>
      <c r="AS346" s="136"/>
      <c r="AT346" s="136"/>
      <c r="AU346" s="136"/>
      <c r="AV346" s="136"/>
    </row>
    <row r="347" ht="13.2" spans="1:48">
      <c r="A347" s="136"/>
      <c r="B347" s="138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5"/>
      <c r="AA347" s="136"/>
      <c r="AB347" s="136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  <c r="AP347" s="136"/>
      <c r="AQ347" s="136"/>
      <c r="AR347" s="136"/>
      <c r="AS347" s="136"/>
      <c r="AT347" s="136"/>
      <c r="AU347" s="136"/>
      <c r="AV347" s="136"/>
    </row>
    <row r="348" ht="13.2" spans="1:48">
      <c r="A348" s="136"/>
      <c r="B348" s="138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5"/>
      <c r="AA348" s="136"/>
      <c r="AB348" s="136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  <c r="AP348" s="136"/>
      <c r="AQ348" s="136"/>
      <c r="AR348" s="136"/>
      <c r="AS348" s="136"/>
      <c r="AT348" s="136"/>
      <c r="AU348" s="136"/>
      <c r="AV348" s="136"/>
    </row>
    <row r="349" ht="13.2" spans="1:48">
      <c r="A349" s="136"/>
      <c r="B349" s="138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5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136"/>
      <c r="AS349" s="136"/>
      <c r="AT349" s="136"/>
      <c r="AU349" s="136"/>
      <c r="AV349" s="136"/>
    </row>
    <row r="350" ht="13.2" spans="1:48">
      <c r="A350" s="136"/>
      <c r="B350" s="138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5"/>
      <c r="AA350" s="136"/>
      <c r="AB350" s="136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  <c r="AP350" s="136"/>
      <c r="AQ350" s="136"/>
      <c r="AR350" s="136"/>
      <c r="AS350" s="136"/>
      <c r="AT350" s="136"/>
      <c r="AU350" s="136"/>
      <c r="AV350" s="136"/>
    </row>
    <row r="351" ht="13.2" spans="1:48">
      <c r="A351" s="136"/>
      <c r="B351" s="138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5"/>
      <c r="AA351" s="136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  <c r="AP351" s="136"/>
      <c r="AQ351" s="136"/>
      <c r="AR351" s="136"/>
      <c r="AS351" s="136"/>
      <c r="AT351" s="136"/>
      <c r="AU351" s="136"/>
      <c r="AV351" s="136"/>
    </row>
    <row r="352" ht="13.2" spans="1:48">
      <c r="A352" s="136"/>
      <c r="B352" s="138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5"/>
      <c r="AA352" s="136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136"/>
      <c r="AS352" s="136"/>
      <c r="AT352" s="136"/>
      <c r="AU352" s="136"/>
      <c r="AV352" s="136"/>
    </row>
    <row r="353" ht="13.2" spans="1:48">
      <c r="A353" s="136"/>
      <c r="B353" s="138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5"/>
      <c r="AA353" s="136"/>
      <c r="AB353" s="136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  <c r="AP353" s="136"/>
      <c r="AQ353" s="136"/>
      <c r="AR353" s="136"/>
      <c r="AS353" s="136"/>
      <c r="AT353" s="136"/>
      <c r="AU353" s="136"/>
      <c r="AV353" s="136"/>
    </row>
    <row r="354" ht="13.2" spans="1:48">
      <c r="A354" s="136"/>
      <c r="B354" s="138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5"/>
      <c r="AA354" s="136"/>
      <c r="AB354" s="136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  <c r="AP354" s="136"/>
      <c r="AQ354" s="136"/>
      <c r="AR354" s="136"/>
      <c r="AS354" s="136"/>
      <c r="AT354" s="136"/>
      <c r="AU354" s="136"/>
      <c r="AV354" s="136"/>
    </row>
    <row r="355" ht="13.2" spans="1:48">
      <c r="A355" s="136"/>
      <c r="B355" s="138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5"/>
      <c r="AA355" s="136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  <c r="AP355" s="136"/>
      <c r="AQ355" s="136"/>
      <c r="AR355" s="136"/>
      <c r="AS355" s="136"/>
      <c r="AT355" s="136"/>
      <c r="AU355" s="136"/>
      <c r="AV355" s="136"/>
    </row>
    <row r="356" ht="13.2" spans="1:48">
      <c r="A356" s="136"/>
      <c r="B356" s="138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5"/>
      <c r="AA356" s="136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136"/>
      <c r="AQ356" s="136"/>
      <c r="AR356" s="136"/>
      <c r="AS356" s="136"/>
      <c r="AT356" s="136"/>
      <c r="AU356" s="136"/>
      <c r="AV356" s="136"/>
    </row>
    <row r="357" ht="13.2" spans="1:48">
      <c r="A357" s="136"/>
      <c r="B357" s="138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5"/>
      <c r="AA357" s="136"/>
      <c r="AB357" s="136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  <c r="AP357" s="136"/>
      <c r="AQ357" s="136"/>
      <c r="AR357" s="136"/>
      <c r="AS357" s="136"/>
      <c r="AT357" s="136"/>
      <c r="AU357" s="136"/>
      <c r="AV357" s="136"/>
    </row>
    <row r="358" ht="13.2" spans="1:48">
      <c r="A358" s="136"/>
      <c r="B358" s="138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5"/>
      <c r="AA358" s="136"/>
      <c r="AB358" s="136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  <c r="AP358" s="136"/>
      <c r="AQ358" s="136"/>
      <c r="AR358" s="136"/>
      <c r="AS358" s="136"/>
      <c r="AT358" s="136"/>
      <c r="AU358" s="136"/>
      <c r="AV358" s="136"/>
    </row>
    <row r="359" ht="13.2" spans="1:48">
      <c r="A359" s="136"/>
      <c r="B359" s="138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5"/>
      <c r="AA359" s="136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136"/>
      <c r="AS359" s="136"/>
      <c r="AT359" s="136"/>
      <c r="AU359" s="136"/>
      <c r="AV359" s="136"/>
    </row>
    <row r="360" ht="13.2" spans="1:48">
      <c r="A360" s="136"/>
      <c r="B360" s="138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5"/>
      <c r="AA360" s="136"/>
      <c r="AB360" s="136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  <c r="AP360" s="136"/>
      <c r="AQ360" s="136"/>
      <c r="AR360" s="136"/>
      <c r="AS360" s="136"/>
      <c r="AT360" s="136"/>
      <c r="AU360" s="136"/>
      <c r="AV360" s="136"/>
    </row>
    <row r="361" ht="13.2" spans="1:48">
      <c r="A361" s="136"/>
      <c r="B361" s="138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5"/>
      <c r="AA361" s="136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  <c r="AP361" s="136"/>
      <c r="AQ361" s="136"/>
      <c r="AR361" s="136"/>
      <c r="AS361" s="136"/>
      <c r="AT361" s="136"/>
      <c r="AU361" s="136"/>
      <c r="AV361" s="136"/>
    </row>
    <row r="362" ht="13.2" spans="1:48">
      <c r="A362" s="136"/>
      <c r="B362" s="138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5"/>
      <c r="AA362" s="136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  <c r="AP362" s="136"/>
      <c r="AQ362" s="136"/>
      <c r="AR362" s="136"/>
      <c r="AS362" s="136"/>
      <c r="AT362" s="136"/>
      <c r="AU362" s="136"/>
      <c r="AV362" s="136"/>
    </row>
    <row r="363" ht="13.2" spans="1:48">
      <c r="A363" s="136"/>
      <c r="B363" s="138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5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136"/>
      <c r="AS363" s="136"/>
      <c r="AT363" s="136"/>
      <c r="AU363" s="136"/>
      <c r="AV363" s="136"/>
    </row>
    <row r="364" ht="13.2" spans="1:48">
      <c r="A364" s="136"/>
      <c r="B364" s="138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5"/>
      <c r="AA364" s="136"/>
      <c r="AB364" s="136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136"/>
      <c r="AS364" s="136"/>
      <c r="AT364" s="136"/>
      <c r="AU364" s="136"/>
      <c r="AV364" s="136"/>
    </row>
    <row r="365" ht="13.2" spans="1:48">
      <c r="A365" s="136"/>
      <c r="B365" s="138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5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</row>
    <row r="366" ht="13.2" spans="1:48">
      <c r="A366" s="136"/>
      <c r="B366" s="138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5"/>
      <c r="AA366" s="136"/>
      <c r="AB366" s="136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136"/>
      <c r="AQ366" s="136"/>
      <c r="AR366" s="136"/>
      <c r="AS366" s="136"/>
      <c r="AT366" s="136"/>
      <c r="AU366" s="136"/>
      <c r="AV366" s="136"/>
    </row>
    <row r="367" ht="13.2" spans="1:48">
      <c r="A367" s="136"/>
      <c r="B367" s="138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5"/>
      <c r="AA367" s="136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  <c r="AP367" s="136"/>
      <c r="AQ367" s="136"/>
      <c r="AR367" s="136"/>
      <c r="AS367" s="136"/>
      <c r="AT367" s="136"/>
      <c r="AU367" s="136"/>
      <c r="AV367" s="136"/>
    </row>
    <row r="368" ht="13.2" spans="1:48">
      <c r="A368" s="136"/>
      <c r="B368" s="138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5"/>
      <c r="AA368" s="136"/>
      <c r="AB368" s="136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136"/>
      <c r="AS368" s="136"/>
      <c r="AT368" s="136"/>
      <c r="AU368" s="136"/>
      <c r="AV368" s="136"/>
    </row>
    <row r="369" ht="13.2" spans="1:48">
      <c r="A369" s="136"/>
      <c r="B369" s="138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5"/>
      <c r="AA369" s="136"/>
      <c r="AB369" s="136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136"/>
      <c r="AQ369" s="136"/>
      <c r="AR369" s="136"/>
      <c r="AS369" s="136"/>
      <c r="AT369" s="136"/>
      <c r="AU369" s="136"/>
      <c r="AV369" s="136"/>
    </row>
    <row r="370" ht="13.2" spans="1:48">
      <c r="A370" s="136"/>
      <c r="B370" s="138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5"/>
      <c r="AA370" s="136"/>
      <c r="AB370" s="136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  <c r="AP370" s="136"/>
      <c r="AQ370" s="136"/>
      <c r="AR370" s="136"/>
      <c r="AS370" s="136"/>
      <c r="AT370" s="136"/>
      <c r="AU370" s="136"/>
      <c r="AV370" s="136"/>
    </row>
    <row r="371" ht="13.2" spans="1:48">
      <c r="A371" s="136"/>
      <c r="B371" s="138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5"/>
      <c r="AA371" s="136"/>
      <c r="AB371" s="136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  <c r="AP371" s="136"/>
      <c r="AQ371" s="136"/>
      <c r="AR371" s="136"/>
      <c r="AS371" s="136"/>
      <c r="AT371" s="136"/>
      <c r="AU371" s="136"/>
      <c r="AV371" s="136"/>
    </row>
    <row r="372" ht="13.2" spans="1:48">
      <c r="A372" s="136"/>
      <c r="B372" s="138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5"/>
      <c r="AA372" s="136"/>
      <c r="AB372" s="136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  <c r="AP372" s="136"/>
      <c r="AQ372" s="136"/>
      <c r="AR372" s="136"/>
      <c r="AS372" s="136"/>
      <c r="AT372" s="136"/>
      <c r="AU372" s="136"/>
      <c r="AV372" s="136"/>
    </row>
    <row r="373" ht="13.2" spans="1:48">
      <c r="A373" s="136"/>
      <c r="B373" s="138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5"/>
      <c r="AA373" s="136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  <c r="AP373" s="136"/>
      <c r="AQ373" s="136"/>
      <c r="AR373" s="136"/>
      <c r="AS373" s="136"/>
      <c r="AT373" s="136"/>
      <c r="AU373" s="136"/>
      <c r="AV373" s="136"/>
    </row>
    <row r="374" ht="13.2" spans="1:48">
      <c r="A374" s="136"/>
      <c r="B374" s="138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5"/>
      <c r="AA374" s="136"/>
      <c r="AB374" s="136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  <c r="AP374" s="136"/>
      <c r="AQ374" s="136"/>
      <c r="AR374" s="136"/>
      <c r="AS374" s="136"/>
      <c r="AT374" s="136"/>
      <c r="AU374" s="136"/>
      <c r="AV374" s="136"/>
    </row>
    <row r="375" ht="13.2" spans="1:48">
      <c r="A375" s="136"/>
      <c r="B375" s="138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5"/>
      <c r="AA375" s="136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  <c r="AP375" s="136"/>
      <c r="AQ375" s="136"/>
      <c r="AR375" s="136"/>
      <c r="AS375" s="136"/>
      <c r="AT375" s="136"/>
      <c r="AU375" s="136"/>
      <c r="AV375" s="136"/>
    </row>
    <row r="376" ht="13.2" spans="1:48">
      <c r="A376" s="136"/>
      <c r="B376" s="138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5"/>
      <c r="AA376" s="136"/>
      <c r="AB376" s="136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  <c r="AP376" s="136"/>
      <c r="AQ376" s="136"/>
      <c r="AR376" s="136"/>
      <c r="AS376" s="136"/>
      <c r="AT376" s="136"/>
      <c r="AU376" s="136"/>
      <c r="AV376" s="136"/>
    </row>
    <row r="377" ht="13.2" spans="1:48">
      <c r="A377" s="136"/>
      <c r="B377" s="138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5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36"/>
      <c r="AU377" s="136"/>
      <c r="AV377" s="136"/>
    </row>
    <row r="378" ht="13.2" spans="1:48">
      <c r="A378" s="136"/>
      <c r="B378" s="138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5"/>
      <c r="AA378" s="136"/>
      <c r="AB378" s="136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  <c r="AP378" s="136"/>
      <c r="AQ378" s="136"/>
      <c r="AR378" s="136"/>
      <c r="AS378" s="136"/>
      <c r="AT378" s="136"/>
      <c r="AU378" s="136"/>
      <c r="AV378" s="136"/>
    </row>
    <row r="379" ht="13.2" spans="1:48">
      <c r="A379" s="136"/>
      <c r="B379" s="138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5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</row>
    <row r="380" ht="13.2" spans="1:48">
      <c r="A380" s="136"/>
      <c r="B380" s="138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5"/>
      <c r="AA380" s="136"/>
      <c r="AB380" s="136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  <c r="AP380" s="136"/>
      <c r="AQ380" s="136"/>
      <c r="AR380" s="136"/>
      <c r="AS380" s="136"/>
      <c r="AT380" s="136"/>
      <c r="AU380" s="136"/>
      <c r="AV380" s="136"/>
    </row>
    <row r="381" ht="13.2" spans="1:48">
      <c r="A381" s="136"/>
      <c r="B381" s="138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5"/>
      <c r="AA381" s="136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136"/>
      <c r="AQ381" s="136"/>
      <c r="AR381" s="136"/>
      <c r="AS381" s="136"/>
      <c r="AT381" s="136"/>
      <c r="AU381" s="136"/>
      <c r="AV381" s="136"/>
    </row>
    <row r="382" ht="13.2" spans="1:48">
      <c r="A382" s="136"/>
      <c r="B382" s="138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5"/>
      <c r="AA382" s="136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136"/>
      <c r="AS382" s="136"/>
      <c r="AT382" s="136"/>
      <c r="AU382" s="136"/>
      <c r="AV382" s="136"/>
    </row>
    <row r="383" ht="13.2" spans="1:48">
      <c r="A383" s="136"/>
      <c r="B383" s="138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5"/>
      <c r="AA383" s="136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136"/>
      <c r="AS383" s="136"/>
      <c r="AT383" s="136"/>
      <c r="AU383" s="136"/>
      <c r="AV383" s="136"/>
    </row>
    <row r="384" ht="13.2" spans="1:48">
      <c r="A384" s="136"/>
      <c r="B384" s="138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5"/>
      <c r="AA384" s="136"/>
      <c r="AB384" s="136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  <c r="AP384" s="136"/>
      <c r="AQ384" s="136"/>
      <c r="AR384" s="136"/>
      <c r="AS384" s="136"/>
      <c r="AT384" s="136"/>
      <c r="AU384" s="136"/>
      <c r="AV384" s="136"/>
    </row>
    <row r="385" ht="13.2" spans="1:48">
      <c r="A385" s="136"/>
      <c r="B385" s="138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5"/>
      <c r="AA385" s="136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136"/>
      <c r="AS385" s="136"/>
      <c r="AT385" s="136"/>
      <c r="AU385" s="136"/>
      <c r="AV385" s="136"/>
    </row>
    <row r="386" ht="13.2" spans="1:48">
      <c r="A386" s="136"/>
      <c r="B386" s="138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5"/>
      <c r="AA386" s="136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136"/>
      <c r="AQ386" s="136"/>
      <c r="AR386" s="136"/>
      <c r="AS386" s="136"/>
      <c r="AT386" s="136"/>
      <c r="AU386" s="136"/>
      <c r="AV386" s="136"/>
    </row>
    <row r="387" ht="13.2" spans="1:48">
      <c r="A387" s="136"/>
      <c r="B387" s="138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5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136"/>
      <c r="AQ387" s="136"/>
      <c r="AR387" s="136"/>
      <c r="AS387" s="136"/>
      <c r="AT387" s="136"/>
      <c r="AU387" s="136"/>
      <c r="AV387" s="136"/>
    </row>
    <row r="388" ht="13.2" spans="1:48">
      <c r="A388" s="136"/>
      <c r="B388" s="138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5"/>
      <c r="AA388" s="136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136"/>
      <c r="AS388" s="136"/>
      <c r="AT388" s="136"/>
      <c r="AU388" s="136"/>
      <c r="AV388" s="136"/>
    </row>
    <row r="389" ht="13.2" spans="1:48">
      <c r="A389" s="136"/>
      <c r="B389" s="138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5"/>
      <c r="AA389" s="136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  <c r="AP389" s="136"/>
      <c r="AQ389" s="136"/>
      <c r="AR389" s="136"/>
      <c r="AS389" s="136"/>
      <c r="AT389" s="136"/>
      <c r="AU389" s="136"/>
      <c r="AV389" s="136"/>
    </row>
    <row r="390" ht="13.2" spans="1:48">
      <c r="A390" s="136"/>
      <c r="B390" s="138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5"/>
      <c r="AA390" s="136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136"/>
      <c r="AQ390" s="136"/>
      <c r="AR390" s="136"/>
      <c r="AS390" s="136"/>
      <c r="AT390" s="136"/>
      <c r="AU390" s="136"/>
      <c r="AV390" s="136"/>
    </row>
    <row r="391" ht="13.2" spans="1:48">
      <c r="A391" s="136"/>
      <c r="B391" s="138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5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136"/>
      <c r="AS391" s="136"/>
      <c r="AT391" s="136"/>
      <c r="AU391" s="136"/>
      <c r="AV391" s="136"/>
    </row>
    <row r="392" ht="13.2" spans="1:48">
      <c r="A392" s="136"/>
      <c r="B392" s="138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5"/>
      <c r="AA392" s="136"/>
      <c r="AB392" s="136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  <c r="AP392" s="136"/>
      <c r="AQ392" s="136"/>
      <c r="AR392" s="136"/>
      <c r="AS392" s="136"/>
      <c r="AT392" s="136"/>
      <c r="AU392" s="136"/>
      <c r="AV392" s="136"/>
    </row>
    <row r="393" ht="13.2" spans="1:48">
      <c r="A393" s="136"/>
      <c r="B393" s="138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5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136"/>
      <c r="AQ393" s="136"/>
      <c r="AR393" s="136"/>
      <c r="AS393" s="136"/>
      <c r="AT393" s="136"/>
      <c r="AU393" s="136"/>
      <c r="AV393" s="136"/>
    </row>
    <row r="394" ht="13.2" spans="1:48">
      <c r="A394" s="136"/>
      <c r="B394" s="138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5"/>
      <c r="AA394" s="136"/>
      <c r="AB394" s="136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  <c r="AP394" s="136"/>
      <c r="AQ394" s="136"/>
      <c r="AR394" s="136"/>
      <c r="AS394" s="136"/>
      <c r="AT394" s="136"/>
      <c r="AU394" s="136"/>
      <c r="AV394" s="136"/>
    </row>
    <row r="395" ht="13.2" spans="1:48">
      <c r="A395" s="136"/>
      <c r="B395" s="138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5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</row>
    <row r="396" ht="13.2" spans="1:48">
      <c r="A396" s="136"/>
      <c r="B396" s="138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5"/>
      <c r="AA396" s="136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136"/>
      <c r="AQ396" s="136"/>
      <c r="AR396" s="136"/>
      <c r="AS396" s="136"/>
      <c r="AT396" s="136"/>
      <c r="AU396" s="136"/>
      <c r="AV396" s="136"/>
    </row>
    <row r="397" ht="13.2" spans="1:48">
      <c r="A397" s="136"/>
      <c r="B397" s="138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5"/>
      <c r="AA397" s="136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  <c r="AP397" s="136"/>
      <c r="AQ397" s="136"/>
      <c r="AR397" s="136"/>
      <c r="AS397" s="136"/>
      <c r="AT397" s="136"/>
      <c r="AU397" s="136"/>
      <c r="AV397" s="136"/>
    </row>
    <row r="398" ht="13.2" spans="1:48">
      <c r="A398" s="136"/>
      <c r="B398" s="138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5"/>
      <c r="AA398" s="136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6"/>
      <c r="AR398" s="136"/>
      <c r="AS398" s="136"/>
      <c r="AT398" s="136"/>
      <c r="AU398" s="136"/>
      <c r="AV398" s="136"/>
    </row>
    <row r="399" ht="13.2" spans="1:48">
      <c r="A399" s="136"/>
      <c r="B399" s="138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5"/>
      <c r="AA399" s="136"/>
      <c r="AB399" s="136"/>
      <c r="AC399" s="136"/>
      <c r="AD399" s="136"/>
      <c r="AE399" s="136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  <c r="AP399" s="136"/>
      <c r="AQ399" s="136"/>
      <c r="AR399" s="136"/>
      <c r="AS399" s="136"/>
      <c r="AT399" s="136"/>
      <c r="AU399" s="136"/>
      <c r="AV399" s="136"/>
    </row>
    <row r="400" ht="13.2" spans="1:48">
      <c r="A400" s="136"/>
      <c r="B400" s="138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5"/>
      <c r="AA400" s="136"/>
      <c r="AB400" s="136"/>
      <c r="AC400" s="136"/>
      <c r="AD400" s="136"/>
      <c r="AE400" s="136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  <c r="AP400" s="136"/>
      <c r="AQ400" s="136"/>
      <c r="AR400" s="136"/>
      <c r="AS400" s="136"/>
      <c r="AT400" s="136"/>
      <c r="AU400" s="136"/>
      <c r="AV400" s="136"/>
    </row>
    <row r="401" ht="13.2" spans="1:48">
      <c r="A401" s="136"/>
      <c r="B401" s="138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5"/>
      <c r="AA401" s="136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  <c r="AP401" s="136"/>
      <c r="AQ401" s="136"/>
      <c r="AR401" s="136"/>
      <c r="AS401" s="136"/>
      <c r="AT401" s="136"/>
      <c r="AU401" s="136"/>
      <c r="AV401" s="136"/>
    </row>
    <row r="402" ht="13.2" spans="1:48">
      <c r="A402" s="136"/>
      <c r="B402" s="138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5"/>
      <c r="AA402" s="136"/>
      <c r="AB402" s="136"/>
      <c r="AC402" s="136"/>
      <c r="AD402" s="136"/>
      <c r="AE402" s="136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  <c r="AP402" s="136"/>
      <c r="AQ402" s="136"/>
      <c r="AR402" s="136"/>
      <c r="AS402" s="136"/>
      <c r="AT402" s="136"/>
      <c r="AU402" s="136"/>
      <c r="AV402" s="136"/>
    </row>
    <row r="403" ht="13.2" spans="1:48">
      <c r="A403" s="136"/>
      <c r="B403" s="138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5"/>
      <c r="AA403" s="136"/>
      <c r="AB403" s="136"/>
      <c r="AC403" s="136"/>
      <c r="AD403" s="136"/>
      <c r="AE403" s="136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  <c r="AP403" s="136"/>
      <c r="AQ403" s="136"/>
      <c r="AR403" s="136"/>
      <c r="AS403" s="136"/>
      <c r="AT403" s="136"/>
      <c r="AU403" s="136"/>
      <c r="AV403" s="136"/>
    </row>
    <row r="404" ht="13.2" spans="1:48">
      <c r="A404" s="136"/>
      <c r="B404" s="138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5"/>
      <c r="AA404" s="136"/>
      <c r="AB404" s="136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  <c r="AP404" s="136"/>
      <c r="AQ404" s="136"/>
      <c r="AR404" s="136"/>
      <c r="AS404" s="136"/>
      <c r="AT404" s="136"/>
      <c r="AU404" s="136"/>
      <c r="AV404" s="136"/>
    </row>
    <row r="405" ht="13.2" spans="1:48">
      <c r="A405" s="136"/>
      <c r="B405" s="138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5"/>
      <c r="AA405" s="136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  <c r="AP405" s="136"/>
      <c r="AQ405" s="136"/>
      <c r="AR405" s="136"/>
      <c r="AS405" s="136"/>
      <c r="AT405" s="136"/>
      <c r="AU405" s="136"/>
      <c r="AV405" s="136"/>
    </row>
    <row r="406" ht="13.2" spans="1:48">
      <c r="A406" s="136"/>
      <c r="B406" s="138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5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  <c r="AQ406" s="136"/>
      <c r="AR406" s="136"/>
      <c r="AS406" s="136"/>
      <c r="AT406" s="136"/>
      <c r="AU406" s="136"/>
      <c r="AV406" s="136"/>
    </row>
    <row r="407" ht="13.2" spans="1:48">
      <c r="A407" s="136"/>
      <c r="B407" s="138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5"/>
      <c r="AA407" s="136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  <c r="AP407" s="136"/>
      <c r="AQ407" s="136"/>
      <c r="AR407" s="136"/>
      <c r="AS407" s="136"/>
      <c r="AT407" s="136"/>
      <c r="AU407" s="136"/>
      <c r="AV407" s="136"/>
    </row>
    <row r="408" ht="13.2" spans="1:48">
      <c r="A408" s="136"/>
      <c r="B408" s="138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5"/>
      <c r="AA408" s="136"/>
      <c r="AB408" s="136"/>
      <c r="AC408" s="136"/>
      <c r="AD408" s="136"/>
      <c r="AE408" s="136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  <c r="AP408" s="136"/>
      <c r="AQ408" s="136"/>
      <c r="AR408" s="136"/>
      <c r="AS408" s="136"/>
      <c r="AT408" s="136"/>
      <c r="AU408" s="136"/>
      <c r="AV408" s="136"/>
    </row>
    <row r="409" ht="13.2" spans="1:48">
      <c r="A409" s="136"/>
      <c r="B409" s="138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5"/>
      <c r="AA409" s="136"/>
      <c r="AB409" s="136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  <c r="AP409" s="136"/>
      <c r="AQ409" s="136"/>
      <c r="AR409" s="136"/>
      <c r="AS409" s="136"/>
      <c r="AT409" s="136"/>
      <c r="AU409" s="136"/>
      <c r="AV409" s="136"/>
    </row>
    <row r="410" ht="13.2" spans="1:48">
      <c r="A410" s="136"/>
      <c r="B410" s="138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5"/>
      <c r="AA410" s="136"/>
      <c r="AB410" s="136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6"/>
      <c r="AR410" s="136"/>
      <c r="AS410" s="136"/>
      <c r="AT410" s="136"/>
      <c r="AU410" s="136"/>
      <c r="AV410" s="136"/>
    </row>
    <row r="411" ht="13.2" spans="1:48">
      <c r="A411" s="136"/>
      <c r="B411" s="138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5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136"/>
      <c r="AQ411" s="136"/>
      <c r="AR411" s="136"/>
      <c r="AS411" s="136"/>
      <c r="AT411" s="136"/>
      <c r="AU411" s="136"/>
      <c r="AV411" s="136"/>
    </row>
    <row r="412" ht="13.2" spans="1:48">
      <c r="A412" s="136"/>
      <c r="B412" s="138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5"/>
      <c r="AA412" s="136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136"/>
      <c r="AS412" s="136"/>
      <c r="AT412" s="136"/>
      <c r="AU412" s="136"/>
      <c r="AV412" s="136"/>
    </row>
    <row r="413" ht="13.2" spans="1:48">
      <c r="A413" s="136"/>
      <c r="B413" s="138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5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136"/>
      <c r="AS413" s="136"/>
      <c r="AT413" s="136"/>
      <c r="AU413" s="136"/>
      <c r="AV413" s="136"/>
    </row>
    <row r="414" ht="13.2" spans="1:48">
      <c r="A414" s="136"/>
      <c r="B414" s="138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5"/>
      <c r="AA414" s="136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  <c r="AP414" s="136"/>
      <c r="AQ414" s="136"/>
      <c r="AR414" s="136"/>
      <c r="AS414" s="136"/>
      <c r="AT414" s="136"/>
      <c r="AU414" s="136"/>
      <c r="AV414" s="136"/>
    </row>
    <row r="415" ht="13.2" spans="1:48">
      <c r="A415" s="136"/>
      <c r="B415" s="138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5"/>
      <c r="AA415" s="136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  <c r="AP415" s="136"/>
      <c r="AQ415" s="136"/>
      <c r="AR415" s="136"/>
      <c r="AS415" s="136"/>
      <c r="AT415" s="136"/>
      <c r="AU415" s="136"/>
      <c r="AV415" s="136"/>
    </row>
    <row r="416" ht="13.2" spans="1:48">
      <c r="A416" s="136"/>
      <c r="B416" s="138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5"/>
      <c r="AA416" s="136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  <c r="AP416" s="136"/>
      <c r="AQ416" s="136"/>
      <c r="AR416" s="136"/>
      <c r="AS416" s="136"/>
      <c r="AT416" s="136"/>
      <c r="AU416" s="136"/>
      <c r="AV416" s="136"/>
    </row>
    <row r="417" ht="13.2" spans="1:48">
      <c r="A417" s="136"/>
      <c r="B417" s="138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5"/>
      <c r="AA417" s="136"/>
      <c r="AB417" s="136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  <c r="AP417" s="136"/>
      <c r="AQ417" s="136"/>
      <c r="AR417" s="136"/>
      <c r="AS417" s="136"/>
      <c r="AT417" s="136"/>
      <c r="AU417" s="136"/>
      <c r="AV417" s="136"/>
    </row>
    <row r="418" ht="13.2" spans="1:48">
      <c r="A418" s="136"/>
      <c r="B418" s="138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5"/>
      <c r="AA418" s="136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136"/>
      <c r="AS418" s="136"/>
      <c r="AT418" s="136"/>
      <c r="AU418" s="136"/>
      <c r="AV418" s="136"/>
    </row>
    <row r="419" ht="13.2" spans="1:48">
      <c r="A419" s="136"/>
      <c r="B419" s="138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5"/>
      <c r="AA419" s="136"/>
      <c r="AB419" s="136"/>
      <c r="AC419" s="136"/>
      <c r="AD419" s="136"/>
      <c r="AE419" s="136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  <c r="AP419" s="136"/>
      <c r="AQ419" s="136"/>
      <c r="AR419" s="136"/>
      <c r="AS419" s="136"/>
      <c r="AT419" s="136"/>
      <c r="AU419" s="136"/>
      <c r="AV419" s="136"/>
    </row>
    <row r="420" ht="13.2" spans="1:48">
      <c r="A420" s="136"/>
      <c r="B420" s="138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5"/>
      <c r="AA420" s="136"/>
      <c r="AB420" s="136"/>
      <c r="AC420" s="136"/>
      <c r="AD420" s="136"/>
      <c r="AE420" s="136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  <c r="AP420" s="136"/>
      <c r="AQ420" s="136"/>
      <c r="AR420" s="136"/>
      <c r="AS420" s="136"/>
      <c r="AT420" s="136"/>
      <c r="AU420" s="136"/>
      <c r="AV420" s="136"/>
    </row>
    <row r="421" ht="13.2" spans="1:48">
      <c r="A421" s="136"/>
      <c r="B421" s="138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5"/>
      <c r="AA421" s="136"/>
      <c r="AB421" s="136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  <c r="AP421" s="136"/>
      <c r="AQ421" s="136"/>
      <c r="AR421" s="136"/>
      <c r="AS421" s="136"/>
      <c r="AT421" s="136"/>
      <c r="AU421" s="136"/>
      <c r="AV421" s="136"/>
    </row>
    <row r="422" ht="13.2" spans="1:48">
      <c r="A422" s="136"/>
      <c r="B422" s="138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5"/>
      <c r="AA422" s="136"/>
      <c r="AB422" s="136"/>
      <c r="AC422" s="136"/>
      <c r="AD422" s="136"/>
      <c r="AE422" s="136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  <c r="AP422" s="136"/>
      <c r="AQ422" s="136"/>
      <c r="AR422" s="136"/>
      <c r="AS422" s="136"/>
      <c r="AT422" s="136"/>
      <c r="AU422" s="136"/>
      <c r="AV422" s="136"/>
    </row>
    <row r="423" ht="13.2" spans="1:48">
      <c r="A423" s="136"/>
      <c r="B423" s="138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5"/>
      <c r="AA423" s="136"/>
      <c r="AB423" s="136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  <c r="AP423" s="136"/>
      <c r="AQ423" s="136"/>
      <c r="AR423" s="136"/>
      <c r="AS423" s="136"/>
      <c r="AT423" s="136"/>
      <c r="AU423" s="136"/>
      <c r="AV423" s="136"/>
    </row>
    <row r="424" ht="13.2" spans="1:48">
      <c r="A424" s="136"/>
      <c r="B424" s="138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5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</row>
    <row r="425" ht="13.2" spans="1:48">
      <c r="A425" s="136"/>
      <c r="B425" s="138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5"/>
      <c r="AA425" s="136"/>
      <c r="AB425" s="136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  <c r="AP425" s="136"/>
      <c r="AQ425" s="136"/>
      <c r="AR425" s="136"/>
      <c r="AS425" s="136"/>
      <c r="AT425" s="136"/>
      <c r="AU425" s="136"/>
      <c r="AV425" s="136"/>
    </row>
    <row r="426" ht="13.2" spans="1:48">
      <c r="A426" s="136"/>
      <c r="B426" s="138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5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136"/>
      <c r="AS426" s="136"/>
      <c r="AT426" s="136"/>
      <c r="AU426" s="136"/>
      <c r="AV426" s="136"/>
    </row>
    <row r="427" ht="13.2" spans="1:48">
      <c r="A427" s="136"/>
      <c r="B427" s="138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5"/>
      <c r="AA427" s="136"/>
      <c r="AB427" s="136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  <c r="AP427" s="136"/>
      <c r="AQ427" s="136"/>
      <c r="AR427" s="136"/>
      <c r="AS427" s="136"/>
      <c r="AT427" s="136"/>
      <c r="AU427" s="136"/>
      <c r="AV427" s="136"/>
    </row>
    <row r="428" ht="13.2" spans="1:48">
      <c r="A428" s="136"/>
      <c r="B428" s="138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5"/>
      <c r="AA428" s="136"/>
      <c r="AB428" s="136"/>
      <c r="AC428" s="136"/>
      <c r="AD428" s="136"/>
      <c r="AE428" s="136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  <c r="AP428" s="136"/>
      <c r="AQ428" s="136"/>
      <c r="AR428" s="136"/>
      <c r="AS428" s="136"/>
      <c r="AT428" s="136"/>
      <c r="AU428" s="136"/>
      <c r="AV428" s="136"/>
    </row>
    <row r="429" ht="13.2" spans="1:48">
      <c r="A429" s="136"/>
      <c r="B429" s="138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5"/>
      <c r="AA429" s="136"/>
      <c r="AB429" s="136"/>
      <c r="AC429" s="136"/>
      <c r="AD429" s="136"/>
      <c r="AE429" s="136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  <c r="AP429" s="136"/>
      <c r="AQ429" s="136"/>
      <c r="AR429" s="136"/>
      <c r="AS429" s="136"/>
      <c r="AT429" s="136"/>
      <c r="AU429" s="136"/>
      <c r="AV429" s="136"/>
    </row>
    <row r="430" ht="13.2" spans="1:48">
      <c r="A430" s="136"/>
      <c r="B430" s="138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5"/>
      <c r="AA430" s="136"/>
      <c r="AB430" s="136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  <c r="AP430" s="136"/>
      <c r="AQ430" s="136"/>
      <c r="AR430" s="136"/>
      <c r="AS430" s="136"/>
      <c r="AT430" s="136"/>
      <c r="AU430" s="136"/>
      <c r="AV430" s="136"/>
    </row>
    <row r="431" ht="13.2" spans="1:48">
      <c r="A431" s="136"/>
      <c r="B431" s="138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5"/>
      <c r="AA431" s="136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6"/>
      <c r="AR431" s="136"/>
      <c r="AS431" s="136"/>
      <c r="AT431" s="136"/>
      <c r="AU431" s="136"/>
      <c r="AV431" s="136"/>
    </row>
    <row r="432" ht="13.2" spans="1:48">
      <c r="A432" s="136"/>
      <c r="B432" s="138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5"/>
      <c r="AA432" s="136"/>
      <c r="AB432" s="136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  <c r="AP432" s="136"/>
      <c r="AQ432" s="136"/>
      <c r="AR432" s="136"/>
      <c r="AS432" s="136"/>
      <c r="AT432" s="136"/>
      <c r="AU432" s="136"/>
      <c r="AV432" s="136"/>
    </row>
    <row r="433" ht="13.2" spans="1:48">
      <c r="A433" s="136"/>
      <c r="B433" s="138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5"/>
      <c r="AA433" s="136"/>
      <c r="AB433" s="136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  <c r="AP433" s="136"/>
      <c r="AQ433" s="136"/>
      <c r="AR433" s="136"/>
      <c r="AS433" s="136"/>
      <c r="AT433" s="136"/>
      <c r="AU433" s="136"/>
      <c r="AV433" s="136"/>
    </row>
    <row r="434" ht="13.2" spans="1:48">
      <c r="A434" s="136"/>
      <c r="B434" s="138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5"/>
      <c r="AA434" s="136"/>
      <c r="AB434" s="136"/>
      <c r="AC434" s="136"/>
      <c r="AD434" s="136"/>
      <c r="AE434" s="136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  <c r="AP434" s="136"/>
      <c r="AQ434" s="136"/>
      <c r="AR434" s="136"/>
      <c r="AS434" s="136"/>
      <c r="AT434" s="136"/>
      <c r="AU434" s="136"/>
      <c r="AV434" s="136"/>
    </row>
    <row r="435" ht="13.2" spans="1:48">
      <c r="A435" s="136"/>
      <c r="B435" s="138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5"/>
      <c r="AA435" s="136"/>
      <c r="AB435" s="136"/>
      <c r="AC435" s="136"/>
      <c r="AD435" s="136"/>
      <c r="AE435" s="136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  <c r="AP435" s="136"/>
      <c r="AQ435" s="136"/>
      <c r="AR435" s="136"/>
      <c r="AS435" s="136"/>
      <c r="AT435" s="136"/>
      <c r="AU435" s="136"/>
      <c r="AV435" s="136"/>
    </row>
    <row r="436" ht="13.2" spans="1:48">
      <c r="A436" s="136"/>
      <c r="B436" s="138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5"/>
      <c r="AA436" s="136"/>
      <c r="AB436" s="136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  <c r="AP436" s="136"/>
      <c r="AQ436" s="136"/>
      <c r="AR436" s="136"/>
      <c r="AS436" s="136"/>
      <c r="AT436" s="136"/>
      <c r="AU436" s="136"/>
      <c r="AV436" s="136"/>
    </row>
    <row r="437" ht="13.2" spans="1:48">
      <c r="A437" s="136"/>
      <c r="B437" s="138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5"/>
      <c r="AA437" s="136"/>
      <c r="AB437" s="136"/>
      <c r="AC437" s="136"/>
      <c r="AD437" s="136"/>
      <c r="AE437" s="136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  <c r="AP437" s="136"/>
      <c r="AQ437" s="136"/>
      <c r="AR437" s="136"/>
      <c r="AS437" s="136"/>
      <c r="AT437" s="136"/>
      <c r="AU437" s="136"/>
      <c r="AV437" s="136"/>
    </row>
    <row r="438" ht="13.2" spans="1:48">
      <c r="A438" s="136"/>
      <c r="B438" s="138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5"/>
      <c r="AA438" s="136"/>
      <c r="AB438" s="136"/>
      <c r="AC438" s="136"/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  <c r="AP438" s="136"/>
      <c r="AQ438" s="136"/>
      <c r="AR438" s="136"/>
      <c r="AS438" s="136"/>
      <c r="AT438" s="136"/>
      <c r="AU438" s="136"/>
      <c r="AV438" s="136"/>
    </row>
    <row r="439" ht="13.2" spans="1:48">
      <c r="A439" s="136"/>
      <c r="B439" s="138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5"/>
      <c r="AA439" s="136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  <c r="AP439" s="136"/>
      <c r="AQ439" s="136"/>
      <c r="AR439" s="136"/>
      <c r="AS439" s="136"/>
      <c r="AT439" s="136"/>
      <c r="AU439" s="136"/>
      <c r="AV439" s="136"/>
    </row>
    <row r="440" ht="13.2" spans="1:48">
      <c r="A440" s="136"/>
      <c r="B440" s="138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5"/>
      <c r="AA440" s="136"/>
      <c r="AB440" s="136"/>
      <c r="AC440" s="136"/>
      <c r="AD440" s="136"/>
      <c r="AE440" s="136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  <c r="AP440" s="136"/>
      <c r="AQ440" s="136"/>
      <c r="AR440" s="136"/>
      <c r="AS440" s="136"/>
      <c r="AT440" s="136"/>
      <c r="AU440" s="136"/>
      <c r="AV440" s="136"/>
    </row>
    <row r="441" ht="13.2" spans="1:48">
      <c r="A441" s="136"/>
      <c r="B441" s="138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5"/>
      <c r="AA441" s="136"/>
      <c r="AB441" s="136"/>
      <c r="AC441" s="136"/>
      <c r="AD441" s="136"/>
      <c r="AE441" s="136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  <c r="AP441" s="136"/>
      <c r="AQ441" s="136"/>
      <c r="AR441" s="136"/>
      <c r="AS441" s="136"/>
      <c r="AT441" s="136"/>
      <c r="AU441" s="136"/>
      <c r="AV441" s="136"/>
    </row>
    <row r="442" ht="13.2" spans="1:48">
      <c r="A442" s="136"/>
      <c r="B442" s="138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5"/>
      <c r="AA442" s="136"/>
      <c r="AB442" s="136"/>
      <c r="AC442" s="136"/>
      <c r="AD442" s="136"/>
      <c r="AE442" s="136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  <c r="AP442" s="136"/>
      <c r="AQ442" s="136"/>
      <c r="AR442" s="136"/>
      <c r="AS442" s="136"/>
      <c r="AT442" s="136"/>
      <c r="AU442" s="136"/>
      <c r="AV442" s="136"/>
    </row>
    <row r="443" ht="13.2" spans="1:48">
      <c r="A443" s="136"/>
      <c r="B443" s="138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5"/>
      <c r="AA443" s="136"/>
      <c r="AB443" s="136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  <c r="AP443" s="136"/>
      <c r="AQ443" s="136"/>
      <c r="AR443" s="136"/>
      <c r="AS443" s="136"/>
      <c r="AT443" s="136"/>
      <c r="AU443" s="136"/>
      <c r="AV443" s="136"/>
    </row>
    <row r="444" ht="13.2" spans="1:48">
      <c r="A444" s="136"/>
      <c r="B444" s="138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5"/>
      <c r="AA444" s="136"/>
      <c r="AB444" s="136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  <c r="AP444" s="136"/>
      <c r="AQ444" s="136"/>
      <c r="AR444" s="136"/>
      <c r="AS444" s="136"/>
      <c r="AT444" s="136"/>
      <c r="AU444" s="136"/>
      <c r="AV444" s="136"/>
    </row>
    <row r="445" ht="13.2" spans="1:48">
      <c r="A445" s="136"/>
      <c r="B445" s="138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5"/>
      <c r="AA445" s="136"/>
      <c r="AB445" s="136"/>
      <c r="AC445" s="136"/>
      <c r="AD445" s="136"/>
      <c r="AE445" s="136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  <c r="AP445" s="136"/>
      <c r="AQ445" s="136"/>
      <c r="AR445" s="136"/>
      <c r="AS445" s="136"/>
      <c r="AT445" s="136"/>
      <c r="AU445" s="136"/>
      <c r="AV445" s="136"/>
    </row>
    <row r="446" ht="13.2" spans="1:48">
      <c r="A446" s="136"/>
      <c r="B446" s="138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5"/>
      <c r="AA446" s="136"/>
      <c r="AB446" s="136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  <c r="AP446" s="136"/>
      <c r="AQ446" s="136"/>
      <c r="AR446" s="136"/>
      <c r="AS446" s="136"/>
      <c r="AT446" s="136"/>
      <c r="AU446" s="136"/>
      <c r="AV446" s="136"/>
    </row>
    <row r="447" ht="13.2" spans="1:48">
      <c r="A447" s="136"/>
      <c r="B447" s="138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5"/>
      <c r="AA447" s="136"/>
      <c r="AB447" s="136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  <c r="AP447" s="136"/>
      <c r="AQ447" s="136"/>
      <c r="AR447" s="136"/>
      <c r="AS447" s="136"/>
      <c r="AT447" s="136"/>
      <c r="AU447" s="136"/>
      <c r="AV447" s="136"/>
    </row>
    <row r="448" ht="13.2" spans="1:48">
      <c r="A448" s="136"/>
      <c r="B448" s="138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5"/>
      <c r="AA448" s="136"/>
      <c r="AB448" s="136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  <c r="AP448" s="136"/>
      <c r="AQ448" s="136"/>
      <c r="AR448" s="136"/>
      <c r="AS448" s="136"/>
      <c r="AT448" s="136"/>
      <c r="AU448" s="136"/>
      <c r="AV448" s="136"/>
    </row>
    <row r="449" ht="13.2" spans="1:48">
      <c r="A449" s="136"/>
      <c r="B449" s="138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5"/>
      <c r="AA449" s="136"/>
      <c r="AB449" s="136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  <c r="AP449" s="136"/>
      <c r="AQ449" s="136"/>
      <c r="AR449" s="136"/>
      <c r="AS449" s="136"/>
      <c r="AT449" s="136"/>
      <c r="AU449" s="136"/>
      <c r="AV449" s="136"/>
    </row>
    <row r="450" ht="13.2" spans="1:48">
      <c r="A450" s="136"/>
      <c r="B450" s="138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5"/>
      <c r="AA450" s="136"/>
      <c r="AB450" s="136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  <c r="AP450" s="136"/>
      <c r="AQ450" s="136"/>
      <c r="AR450" s="136"/>
      <c r="AS450" s="136"/>
      <c r="AT450" s="136"/>
      <c r="AU450" s="136"/>
      <c r="AV450" s="136"/>
    </row>
    <row r="451" ht="13.2" spans="1:48">
      <c r="A451" s="136"/>
      <c r="B451" s="138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5"/>
      <c r="AA451" s="136"/>
      <c r="AB451" s="136"/>
      <c r="AC451" s="136"/>
      <c r="AD451" s="136"/>
      <c r="AE451" s="136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  <c r="AP451" s="136"/>
      <c r="AQ451" s="136"/>
      <c r="AR451" s="136"/>
      <c r="AS451" s="136"/>
      <c r="AT451" s="136"/>
      <c r="AU451" s="136"/>
      <c r="AV451" s="136"/>
    </row>
    <row r="452" ht="13.2" spans="1:48">
      <c r="A452" s="136"/>
      <c r="B452" s="138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5"/>
      <c r="AA452" s="136"/>
      <c r="AB452" s="136"/>
      <c r="AC452" s="136"/>
      <c r="AD452" s="136"/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  <c r="AP452" s="136"/>
      <c r="AQ452" s="136"/>
      <c r="AR452" s="136"/>
      <c r="AS452" s="136"/>
      <c r="AT452" s="136"/>
      <c r="AU452" s="136"/>
      <c r="AV452" s="136"/>
    </row>
    <row r="453" ht="13.2" spans="1:48">
      <c r="A453" s="136"/>
      <c r="B453" s="138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5"/>
      <c r="AA453" s="136"/>
      <c r="AB453" s="136"/>
      <c r="AC453" s="136"/>
      <c r="AD453" s="136"/>
      <c r="AE453" s="136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  <c r="AP453" s="136"/>
      <c r="AQ453" s="136"/>
      <c r="AR453" s="136"/>
      <c r="AS453" s="136"/>
      <c r="AT453" s="136"/>
      <c r="AU453" s="136"/>
      <c r="AV453" s="136"/>
    </row>
    <row r="454" ht="13.2" spans="1:48">
      <c r="A454" s="136"/>
      <c r="B454" s="138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5"/>
      <c r="AA454" s="136"/>
      <c r="AB454" s="136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  <c r="AP454" s="136"/>
      <c r="AQ454" s="136"/>
      <c r="AR454" s="136"/>
      <c r="AS454" s="136"/>
      <c r="AT454" s="136"/>
      <c r="AU454" s="136"/>
      <c r="AV454" s="136"/>
    </row>
    <row r="455" ht="13.2" spans="1:48">
      <c r="A455" s="136"/>
      <c r="B455" s="138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5"/>
      <c r="AA455" s="136"/>
      <c r="AB455" s="136"/>
      <c r="AC455" s="136"/>
      <c r="AD455" s="136"/>
      <c r="AE455" s="136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  <c r="AP455" s="136"/>
      <c r="AQ455" s="136"/>
      <c r="AR455" s="136"/>
      <c r="AS455" s="136"/>
      <c r="AT455" s="136"/>
      <c r="AU455" s="136"/>
      <c r="AV455" s="136"/>
    </row>
    <row r="456" ht="13.2" spans="1:48">
      <c r="A456" s="136"/>
      <c r="B456" s="138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5"/>
      <c r="AA456" s="136"/>
      <c r="AB456" s="136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  <c r="AP456" s="136"/>
      <c r="AQ456" s="136"/>
      <c r="AR456" s="136"/>
      <c r="AS456" s="136"/>
      <c r="AT456" s="136"/>
      <c r="AU456" s="136"/>
      <c r="AV456" s="136"/>
    </row>
    <row r="457" ht="13.2" spans="1:48">
      <c r="A457" s="136"/>
      <c r="B457" s="138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5"/>
      <c r="AA457" s="136"/>
      <c r="AB457" s="136"/>
      <c r="AC457" s="136"/>
      <c r="AD457" s="136"/>
      <c r="AE457" s="136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  <c r="AP457" s="136"/>
      <c r="AQ457" s="136"/>
      <c r="AR457" s="136"/>
      <c r="AS457" s="136"/>
      <c r="AT457" s="136"/>
      <c r="AU457" s="136"/>
      <c r="AV457" s="136"/>
    </row>
    <row r="458" ht="13.2" spans="1:48">
      <c r="A458" s="136"/>
      <c r="B458" s="138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5"/>
      <c r="AA458" s="136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136"/>
      <c r="AS458" s="136"/>
      <c r="AT458" s="136"/>
      <c r="AU458" s="136"/>
      <c r="AV458" s="136"/>
    </row>
    <row r="459" ht="13.2" spans="1:48">
      <c r="A459" s="136"/>
      <c r="B459" s="138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5"/>
      <c r="AA459" s="136"/>
      <c r="AB459" s="136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  <c r="AP459" s="136"/>
      <c r="AQ459" s="136"/>
      <c r="AR459" s="136"/>
      <c r="AS459" s="136"/>
      <c r="AT459" s="136"/>
      <c r="AU459" s="136"/>
      <c r="AV459" s="136"/>
    </row>
    <row r="460" ht="13.2" spans="1:48">
      <c r="A460" s="136"/>
      <c r="B460" s="138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5"/>
      <c r="AA460" s="136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  <c r="AP460" s="136"/>
      <c r="AQ460" s="136"/>
      <c r="AR460" s="136"/>
      <c r="AS460" s="136"/>
      <c r="AT460" s="136"/>
      <c r="AU460" s="136"/>
      <c r="AV460" s="136"/>
    </row>
    <row r="461" ht="13.2" spans="1:48">
      <c r="A461" s="136"/>
      <c r="B461" s="138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5"/>
      <c r="AA461" s="136"/>
      <c r="AB461" s="136"/>
      <c r="AC461" s="136"/>
      <c r="AD461" s="136"/>
      <c r="AE461" s="136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  <c r="AP461" s="136"/>
      <c r="AQ461" s="136"/>
      <c r="AR461" s="136"/>
      <c r="AS461" s="136"/>
      <c r="AT461" s="136"/>
      <c r="AU461" s="136"/>
      <c r="AV461" s="136"/>
    </row>
    <row r="462" ht="13.2" spans="1:48">
      <c r="A462" s="136"/>
      <c r="B462" s="138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5"/>
      <c r="AA462" s="136"/>
      <c r="AB462" s="136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  <c r="AP462" s="136"/>
      <c r="AQ462" s="136"/>
      <c r="AR462" s="136"/>
      <c r="AS462" s="136"/>
      <c r="AT462" s="136"/>
      <c r="AU462" s="136"/>
      <c r="AV462" s="136"/>
    </row>
    <row r="463" ht="13.2" spans="1:48">
      <c r="A463" s="136"/>
      <c r="B463" s="138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5"/>
      <c r="AA463" s="136"/>
      <c r="AB463" s="136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  <c r="AP463" s="136"/>
      <c r="AQ463" s="136"/>
      <c r="AR463" s="136"/>
      <c r="AS463" s="136"/>
      <c r="AT463" s="136"/>
      <c r="AU463" s="136"/>
      <c r="AV463" s="136"/>
    </row>
    <row r="464" ht="13.2" spans="1:48">
      <c r="A464" s="136"/>
      <c r="B464" s="138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5"/>
      <c r="AA464" s="136"/>
      <c r="AB464" s="136"/>
      <c r="AC464" s="136"/>
      <c r="AD464" s="136"/>
      <c r="AE464" s="136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  <c r="AP464" s="136"/>
      <c r="AQ464" s="136"/>
      <c r="AR464" s="136"/>
      <c r="AS464" s="136"/>
      <c r="AT464" s="136"/>
      <c r="AU464" s="136"/>
      <c r="AV464" s="136"/>
    </row>
    <row r="465" ht="13.2" spans="1:48">
      <c r="A465" s="136"/>
      <c r="B465" s="138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5"/>
      <c r="AA465" s="136"/>
      <c r="AB465" s="136"/>
      <c r="AC465" s="136"/>
      <c r="AD465" s="136"/>
      <c r="AE465" s="136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  <c r="AP465" s="136"/>
      <c r="AQ465" s="136"/>
      <c r="AR465" s="136"/>
      <c r="AS465" s="136"/>
      <c r="AT465" s="136"/>
      <c r="AU465" s="136"/>
      <c r="AV465" s="136"/>
    </row>
    <row r="466" ht="13.2" spans="1:48">
      <c r="A466" s="136"/>
      <c r="B466" s="138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5"/>
      <c r="AA466" s="136"/>
      <c r="AB466" s="136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  <c r="AP466" s="136"/>
      <c r="AQ466" s="136"/>
      <c r="AR466" s="136"/>
      <c r="AS466" s="136"/>
      <c r="AT466" s="136"/>
      <c r="AU466" s="136"/>
      <c r="AV466" s="136"/>
    </row>
    <row r="467" ht="13.2" spans="1:48">
      <c r="A467" s="136"/>
      <c r="B467" s="138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5"/>
      <c r="AA467" s="136"/>
      <c r="AB467" s="136"/>
      <c r="AC467" s="136"/>
      <c r="AD467" s="136"/>
      <c r="AE467" s="136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  <c r="AP467" s="136"/>
      <c r="AQ467" s="136"/>
      <c r="AR467" s="136"/>
      <c r="AS467" s="136"/>
      <c r="AT467" s="136"/>
      <c r="AU467" s="136"/>
      <c r="AV467" s="136"/>
    </row>
    <row r="468" ht="13.2" spans="1:48">
      <c r="A468" s="136"/>
      <c r="B468" s="138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5"/>
      <c r="AA468" s="136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  <c r="AP468" s="136"/>
      <c r="AQ468" s="136"/>
      <c r="AR468" s="136"/>
      <c r="AS468" s="136"/>
      <c r="AT468" s="136"/>
      <c r="AU468" s="136"/>
      <c r="AV468" s="136"/>
    </row>
    <row r="469" ht="13.2" spans="1:48">
      <c r="A469" s="136"/>
      <c r="B469" s="138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5"/>
      <c r="AA469" s="136"/>
      <c r="AB469" s="136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  <c r="AP469" s="136"/>
      <c r="AQ469" s="136"/>
      <c r="AR469" s="136"/>
      <c r="AS469" s="136"/>
      <c r="AT469" s="136"/>
      <c r="AU469" s="136"/>
      <c r="AV469" s="136"/>
    </row>
    <row r="470" ht="13.2" spans="1:48">
      <c r="A470" s="136"/>
      <c r="B470" s="138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5"/>
      <c r="AA470" s="136"/>
      <c r="AB470" s="136"/>
      <c r="AC470" s="136"/>
      <c r="AD470" s="136"/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  <c r="AP470" s="136"/>
      <c r="AQ470" s="136"/>
      <c r="AR470" s="136"/>
      <c r="AS470" s="136"/>
      <c r="AT470" s="136"/>
      <c r="AU470" s="136"/>
      <c r="AV470" s="136"/>
    </row>
    <row r="471" ht="13.2" spans="1:48">
      <c r="A471" s="136"/>
      <c r="B471" s="138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5"/>
      <c r="AA471" s="136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136"/>
      <c r="AQ471" s="136"/>
      <c r="AR471" s="136"/>
      <c r="AS471" s="136"/>
      <c r="AT471" s="136"/>
      <c r="AU471" s="136"/>
      <c r="AV471" s="136"/>
    </row>
    <row r="472" ht="13.2" spans="1:48">
      <c r="A472" s="136"/>
      <c r="B472" s="138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5"/>
      <c r="AA472" s="136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  <c r="AP472" s="136"/>
      <c r="AQ472" s="136"/>
      <c r="AR472" s="136"/>
      <c r="AS472" s="136"/>
      <c r="AT472" s="136"/>
      <c r="AU472" s="136"/>
      <c r="AV472" s="136"/>
    </row>
    <row r="473" ht="13.2" spans="1:48">
      <c r="A473" s="136"/>
      <c r="B473" s="138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5"/>
      <c r="AA473" s="136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  <c r="AR473" s="136"/>
      <c r="AS473" s="136"/>
      <c r="AT473" s="136"/>
      <c r="AU473" s="136"/>
      <c r="AV473" s="136"/>
    </row>
    <row r="474" ht="13.2" spans="1:48">
      <c r="A474" s="136"/>
      <c r="B474" s="138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5"/>
      <c r="AA474" s="136"/>
      <c r="AB474" s="136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  <c r="AP474" s="136"/>
      <c r="AQ474" s="136"/>
      <c r="AR474" s="136"/>
      <c r="AS474" s="136"/>
      <c r="AT474" s="136"/>
      <c r="AU474" s="136"/>
      <c r="AV474" s="136"/>
    </row>
    <row r="475" ht="13.2" spans="1:48">
      <c r="A475" s="136"/>
      <c r="B475" s="138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5"/>
      <c r="AA475" s="136"/>
      <c r="AB475" s="136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  <c r="AP475" s="136"/>
      <c r="AQ475" s="136"/>
      <c r="AR475" s="136"/>
      <c r="AS475" s="136"/>
      <c r="AT475" s="136"/>
      <c r="AU475" s="136"/>
      <c r="AV475" s="136"/>
    </row>
    <row r="476" ht="13.2" spans="1:48">
      <c r="A476" s="136"/>
      <c r="B476" s="138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5"/>
      <c r="AA476" s="136"/>
      <c r="AB476" s="136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  <c r="AP476" s="136"/>
      <c r="AQ476" s="136"/>
      <c r="AR476" s="136"/>
      <c r="AS476" s="136"/>
      <c r="AT476" s="136"/>
      <c r="AU476" s="136"/>
      <c r="AV476" s="136"/>
    </row>
    <row r="477" ht="13.2" spans="1:48">
      <c r="A477" s="136"/>
      <c r="B477" s="138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5"/>
      <c r="AA477" s="136"/>
      <c r="AB477" s="136"/>
      <c r="AC477" s="136"/>
      <c r="AD477" s="136"/>
      <c r="AE477" s="136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  <c r="AP477" s="136"/>
      <c r="AQ477" s="136"/>
      <c r="AR477" s="136"/>
      <c r="AS477" s="136"/>
      <c r="AT477" s="136"/>
      <c r="AU477" s="136"/>
      <c r="AV477" s="136"/>
    </row>
    <row r="478" ht="13.2" spans="1:48">
      <c r="A478" s="136"/>
      <c r="B478" s="138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5"/>
      <c r="AA478" s="136"/>
      <c r="AB478" s="136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  <c r="AP478" s="136"/>
      <c r="AQ478" s="136"/>
      <c r="AR478" s="136"/>
      <c r="AS478" s="136"/>
      <c r="AT478" s="136"/>
      <c r="AU478" s="136"/>
      <c r="AV478" s="136"/>
    </row>
    <row r="479" ht="13.2" spans="1:48">
      <c r="A479" s="136"/>
      <c r="B479" s="138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5"/>
      <c r="AA479" s="136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  <c r="AR479" s="136"/>
      <c r="AS479" s="136"/>
      <c r="AT479" s="136"/>
      <c r="AU479" s="136"/>
      <c r="AV479" s="136"/>
    </row>
    <row r="480" ht="13.2" spans="1:48">
      <c r="A480" s="136"/>
      <c r="B480" s="138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5"/>
      <c r="AA480" s="136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136"/>
      <c r="AQ480" s="136"/>
      <c r="AR480" s="136"/>
      <c r="AS480" s="136"/>
      <c r="AT480" s="136"/>
      <c r="AU480" s="136"/>
      <c r="AV480" s="136"/>
    </row>
    <row r="481" ht="13.2" spans="1:48">
      <c r="A481" s="136"/>
      <c r="B481" s="138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5"/>
      <c r="AA481" s="136"/>
      <c r="AB481" s="136"/>
      <c r="AC481" s="136"/>
      <c r="AD481" s="136"/>
      <c r="AE481" s="136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  <c r="AP481" s="136"/>
      <c r="AQ481" s="136"/>
      <c r="AR481" s="136"/>
      <c r="AS481" s="136"/>
      <c r="AT481" s="136"/>
      <c r="AU481" s="136"/>
      <c r="AV481" s="136"/>
    </row>
    <row r="482" ht="13.2" spans="1:48">
      <c r="A482" s="136"/>
      <c r="B482" s="138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5"/>
      <c r="AA482" s="136"/>
      <c r="AB482" s="136"/>
      <c r="AC482" s="136"/>
      <c r="AD482" s="136"/>
      <c r="AE482" s="136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  <c r="AP482" s="136"/>
      <c r="AQ482" s="136"/>
      <c r="AR482" s="136"/>
      <c r="AS482" s="136"/>
      <c r="AT482" s="136"/>
      <c r="AU482" s="136"/>
      <c r="AV482" s="136"/>
    </row>
    <row r="483" ht="13.2" spans="1:48">
      <c r="A483" s="136"/>
      <c r="B483" s="138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5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136"/>
      <c r="AQ483" s="136"/>
      <c r="AR483" s="136"/>
      <c r="AS483" s="136"/>
      <c r="AT483" s="136"/>
      <c r="AU483" s="136"/>
      <c r="AV483" s="136"/>
    </row>
    <row r="484" ht="13.2" spans="1:48">
      <c r="A484" s="136"/>
      <c r="B484" s="138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5"/>
      <c r="AA484" s="136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  <c r="AP484" s="136"/>
      <c r="AQ484" s="136"/>
      <c r="AR484" s="136"/>
      <c r="AS484" s="136"/>
      <c r="AT484" s="136"/>
      <c r="AU484" s="136"/>
      <c r="AV484" s="136"/>
    </row>
    <row r="485" ht="13.2" spans="1:48">
      <c r="A485" s="136"/>
      <c r="B485" s="138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5"/>
      <c r="AA485" s="136"/>
      <c r="AB485" s="136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  <c r="AP485" s="136"/>
      <c r="AQ485" s="136"/>
      <c r="AR485" s="136"/>
      <c r="AS485" s="136"/>
      <c r="AT485" s="136"/>
      <c r="AU485" s="136"/>
      <c r="AV485" s="136"/>
    </row>
    <row r="486" ht="13.2" spans="1:48">
      <c r="A486" s="136"/>
      <c r="B486" s="138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5"/>
      <c r="AA486" s="136"/>
      <c r="AB486" s="136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  <c r="AP486" s="136"/>
      <c r="AQ486" s="136"/>
      <c r="AR486" s="136"/>
      <c r="AS486" s="136"/>
      <c r="AT486" s="136"/>
      <c r="AU486" s="136"/>
      <c r="AV486" s="136"/>
    </row>
    <row r="487" ht="13.2" spans="1:48">
      <c r="A487" s="136"/>
      <c r="B487" s="138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5"/>
      <c r="AA487" s="136"/>
      <c r="AB487" s="136"/>
      <c r="AC487" s="136"/>
      <c r="AD487" s="136"/>
      <c r="AE487" s="136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  <c r="AP487" s="136"/>
      <c r="AQ487" s="136"/>
      <c r="AR487" s="136"/>
      <c r="AS487" s="136"/>
      <c r="AT487" s="136"/>
      <c r="AU487" s="136"/>
      <c r="AV487" s="136"/>
    </row>
    <row r="488" ht="13.2" spans="1:48">
      <c r="A488" s="136"/>
      <c r="B488" s="138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5"/>
      <c r="AA488" s="136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  <c r="AP488" s="136"/>
      <c r="AQ488" s="136"/>
      <c r="AR488" s="136"/>
      <c r="AS488" s="136"/>
      <c r="AT488" s="136"/>
      <c r="AU488" s="136"/>
      <c r="AV488" s="136"/>
    </row>
    <row r="489" ht="13.2" spans="1:48">
      <c r="A489" s="136"/>
      <c r="B489" s="138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5"/>
      <c r="AA489" s="136"/>
      <c r="AB489" s="136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  <c r="AP489" s="136"/>
      <c r="AQ489" s="136"/>
      <c r="AR489" s="136"/>
      <c r="AS489" s="136"/>
      <c r="AT489" s="136"/>
      <c r="AU489" s="136"/>
      <c r="AV489" s="136"/>
    </row>
    <row r="490" ht="13.2" spans="1:48">
      <c r="A490" s="136"/>
      <c r="B490" s="138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5"/>
      <c r="AA490" s="136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  <c r="AR490" s="136"/>
      <c r="AS490" s="136"/>
      <c r="AT490" s="136"/>
      <c r="AU490" s="136"/>
      <c r="AV490" s="136"/>
    </row>
    <row r="491" ht="13.2" spans="1:48">
      <c r="A491" s="136"/>
      <c r="B491" s="138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5"/>
      <c r="AA491" s="136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  <c r="AR491" s="136"/>
      <c r="AS491" s="136"/>
      <c r="AT491" s="136"/>
      <c r="AU491" s="136"/>
      <c r="AV491" s="136"/>
    </row>
    <row r="492" ht="13.2" spans="1:48">
      <c r="A492" s="136"/>
      <c r="B492" s="138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5"/>
      <c r="AA492" s="136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136"/>
      <c r="AQ492" s="136"/>
      <c r="AR492" s="136"/>
      <c r="AS492" s="136"/>
      <c r="AT492" s="136"/>
      <c r="AU492" s="136"/>
      <c r="AV492" s="136"/>
    </row>
    <row r="493" ht="13.2" spans="1:48">
      <c r="A493" s="136"/>
      <c r="B493" s="138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5"/>
      <c r="AA493" s="136"/>
      <c r="AB493" s="136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  <c r="AP493" s="136"/>
      <c r="AQ493" s="136"/>
      <c r="AR493" s="136"/>
      <c r="AS493" s="136"/>
      <c r="AT493" s="136"/>
      <c r="AU493" s="136"/>
      <c r="AV493" s="136"/>
    </row>
    <row r="494" ht="13.2" spans="1:48">
      <c r="A494" s="136"/>
      <c r="B494" s="138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5"/>
      <c r="AA494" s="136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  <c r="AR494" s="136"/>
      <c r="AS494" s="136"/>
      <c r="AT494" s="136"/>
      <c r="AU494" s="136"/>
      <c r="AV494" s="136"/>
    </row>
    <row r="495" ht="13.2" spans="1:48">
      <c r="A495" s="136"/>
      <c r="B495" s="138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5"/>
      <c r="AA495" s="136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136"/>
      <c r="AQ495" s="136"/>
      <c r="AR495" s="136"/>
      <c r="AS495" s="136"/>
      <c r="AT495" s="136"/>
      <c r="AU495" s="136"/>
      <c r="AV495" s="136"/>
    </row>
    <row r="496" ht="13.2" spans="1:48">
      <c r="A496" s="136"/>
      <c r="B496" s="138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5"/>
      <c r="AA496" s="136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  <c r="AP496" s="136"/>
      <c r="AQ496" s="136"/>
      <c r="AR496" s="136"/>
      <c r="AS496" s="136"/>
      <c r="AT496" s="136"/>
      <c r="AU496" s="136"/>
      <c r="AV496" s="136"/>
    </row>
    <row r="497" ht="13.2" spans="1:48">
      <c r="A497" s="136"/>
      <c r="B497" s="138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5"/>
      <c r="AA497" s="136"/>
      <c r="AB497" s="136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  <c r="AP497" s="136"/>
      <c r="AQ497" s="136"/>
      <c r="AR497" s="136"/>
      <c r="AS497" s="136"/>
      <c r="AT497" s="136"/>
      <c r="AU497" s="136"/>
      <c r="AV497" s="136"/>
    </row>
    <row r="498" ht="13.2" spans="1:48">
      <c r="A498" s="136"/>
      <c r="B498" s="138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5"/>
      <c r="AA498" s="136"/>
      <c r="AB498" s="136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  <c r="AP498" s="136"/>
      <c r="AQ498" s="136"/>
      <c r="AR498" s="136"/>
      <c r="AS498" s="136"/>
      <c r="AT498" s="136"/>
      <c r="AU498" s="136"/>
      <c r="AV498" s="136"/>
    </row>
    <row r="499" ht="13.2" spans="1:48">
      <c r="A499" s="136"/>
      <c r="B499" s="138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5"/>
      <c r="AA499" s="136"/>
      <c r="AB499" s="136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  <c r="AP499" s="136"/>
      <c r="AQ499" s="136"/>
      <c r="AR499" s="136"/>
      <c r="AS499" s="136"/>
      <c r="AT499" s="136"/>
      <c r="AU499" s="136"/>
      <c r="AV499" s="136"/>
    </row>
    <row r="500" ht="13.2" spans="1:48">
      <c r="A500" s="136"/>
      <c r="B500" s="138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5"/>
      <c r="AA500" s="136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  <c r="AP500" s="136"/>
      <c r="AQ500" s="136"/>
      <c r="AR500" s="136"/>
      <c r="AS500" s="136"/>
      <c r="AT500" s="136"/>
      <c r="AU500" s="136"/>
      <c r="AV500" s="136"/>
    </row>
    <row r="501" ht="13.2" spans="1:48">
      <c r="A501" s="136"/>
      <c r="B501" s="138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5"/>
      <c r="AA501" s="136"/>
      <c r="AB501" s="136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136"/>
      <c r="AQ501" s="136"/>
      <c r="AR501" s="136"/>
      <c r="AS501" s="136"/>
      <c r="AT501" s="136"/>
      <c r="AU501" s="136"/>
      <c r="AV501" s="136"/>
    </row>
    <row r="502" ht="13.2" spans="1:48">
      <c r="A502" s="136"/>
      <c r="B502" s="138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5"/>
      <c r="AA502" s="136"/>
      <c r="AB502" s="136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136"/>
      <c r="AS502" s="136"/>
      <c r="AT502" s="136"/>
      <c r="AU502" s="136"/>
      <c r="AV502" s="136"/>
    </row>
    <row r="503" ht="13.2" spans="1:48">
      <c r="A503" s="136"/>
      <c r="B503" s="138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5"/>
      <c r="AA503" s="136"/>
      <c r="AB503" s="136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  <c r="AR503" s="136"/>
      <c r="AS503" s="136"/>
      <c r="AT503" s="136"/>
      <c r="AU503" s="136"/>
      <c r="AV503" s="136"/>
    </row>
    <row r="504" ht="13.2" spans="1:48">
      <c r="A504" s="136"/>
      <c r="B504" s="138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5"/>
      <c r="AA504" s="136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136"/>
      <c r="AQ504" s="136"/>
      <c r="AR504" s="136"/>
      <c r="AS504" s="136"/>
      <c r="AT504" s="136"/>
      <c r="AU504" s="136"/>
      <c r="AV504" s="136"/>
    </row>
    <row r="505" ht="13.2" spans="1:48">
      <c r="A505" s="136"/>
      <c r="B505" s="138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5"/>
      <c r="AA505" s="136"/>
      <c r="AB505" s="136"/>
      <c r="AC505" s="136"/>
      <c r="AD505" s="136"/>
      <c r="AE505" s="136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  <c r="AP505" s="136"/>
      <c r="AQ505" s="136"/>
      <c r="AR505" s="136"/>
      <c r="AS505" s="136"/>
      <c r="AT505" s="136"/>
      <c r="AU505" s="136"/>
      <c r="AV505" s="136"/>
    </row>
    <row r="506" ht="13.2" spans="1:48">
      <c r="A506" s="136"/>
      <c r="B506" s="138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5"/>
      <c r="AA506" s="136"/>
      <c r="AB506" s="136"/>
      <c r="AC506" s="136"/>
      <c r="AD506" s="136"/>
      <c r="AE506" s="136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  <c r="AP506" s="136"/>
      <c r="AQ506" s="136"/>
      <c r="AR506" s="136"/>
      <c r="AS506" s="136"/>
      <c r="AT506" s="136"/>
      <c r="AU506" s="136"/>
      <c r="AV506" s="136"/>
    </row>
    <row r="507" ht="13.2" spans="1:48">
      <c r="A507" s="136"/>
      <c r="B507" s="138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5"/>
      <c r="AA507" s="136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  <c r="AP507" s="136"/>
      <c r="AQ507" s="136"/>
      <c r="AR507" s="136"/>
      <c r="AS507" s="136"/>
      <c r="AT507" s="136"/>
      <c r="AU507" s="136"/>
      <c r="AV507" s="136"/>
    </row>
    <row r="508" ht="13.2" spans="1:48">
      <c r="A508" s="136"/>
      <c r="B508" s="138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5"/>
      <c r="AA508" s="136"/>
      <c r="AB508" s="136"/>
      <c r="AC508" s="136"/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  <c r="AP508" s="136"/>
      <c r="AQ508" s="136"/>
      <c r="AR508" s="136"/>
      <c r="AS508" s="136"/>
      <c r="AT508" s="136"/>
      <c r="AU508" s="136"/>
      <c r="AV508" s="136"/>
    </row>
    <row r="509" ht="13.2" spans="1:48">
      <c r="A509" s="136"/>
      <c r="B509" s="138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5"/>
      <c r="AA509" s="136"/>
      <c r="AB509" s="136"/>
      <c r="AC509" s="136"/>
      <c r="AD509" s="136"/>
      <c r="AE509" s="136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  <c r="AP509" s="136"/>
      <c r="AQ509" s="136"/>
      <c r="AR509" s="136"/>
      <c r="AS509" s="136"/>
      <c r="AT509" s="136"/>
      <c r="AU509" s="136"/>
      <c r="AV509" s="136"/>
    </row>
    <row r="510" ht="13.2" spans="1:48">
      <c r="A510" s="136"/>
      <c r="B510" s="138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5"/>
      <c r="AA510" s="136"/>
      <c r="AB510" s="136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  <c r="AP510" s="136"/>
      <c r="AQ510" s="136"/>
      <c r="AR510" s="136"/>
      <c r="AS510" s="136"/>
      <c r="AT510" s="136"/>
      <c r="AU510" s="136"/>
      <c r="AV510" s="136"/>
    </row>
    <row r="511" ht="13.2" spans="1:48">
      <c r="A511" s="136"/>
      <c r="B511" s="138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5"/>
      <c r="AA511" s="136"/>
      <c r="AB511" s="136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  <c r="AP511" s="136"/>
      <c r="AQ511" s="136"/>
      <c r="AR511" s="136"/>
      <c r="AS511" s="136"/>
      <c r="AT511" s="136"/>
      <c r="AU511" s="136"/>
      <c r="AV511" s="136"/>
    </row>
    <row r="512" ht="13.2" spans="1:48">
      <c r="A512" s="136"/>
      <c r="B512" s="138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5"/>
      <c r="AA512" s="136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  <c r="AP512" s="136"/>
      <c r="AQ512" s="136"/>
      <c r="AR512" s="136"/>
      <c r="AS512" s="136"/>
      <c r="AT512" s="136"/>
      <c r="AU512" s="136"/>
      <c r="AV512" s="136"/>
    </row>
    <row r="513" ht="13.2" spans="1:48">
      <c r="A513" s="136"/>
      <c r="B513" s="138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5"/>
      <c r="AA513" s="136"/>
      <c r="AB513" s="136"/>
      <c r="AC513" s="136"/>
      <c r="AD513" s="136"/>
      <c r="AE513" s="136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  <c r="AP513" s="136"/>
      <c r="AQ513" s="136"/>
      <c r="AR513" s="136"/>
      <c r="AS513" s="136"/>
      <c r="AT513" s="136"/>
      <c r="AU513" s="136"/>
      <c r="AV513" s="136"/>
    </row>
    <row r="514" ht="13.2" spans="1:48">
      <c r="A514" s="136"/>
      <c r="B514" s="138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5"/>
      <c r="AA514" s="136"/>
      <c r="AB514" s="136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  <c r="AP514" s="136"/>
      <c r="AQ514" s="136"/>
      <c r="AR514" s="136"/>
      <c r="AS514" s="136"/>
      <c r="AT514" s="136"/>
      <c r="AU514" s="136"/>
      <c r="AV514" s="136"/>
    </row>
    <row r="515" ht="13.2" spans="1:48">
      <c r="A515" s="136"/>
      <c r="B515" s="138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5"/>
      <c r="AA515" s="136"/>
      <c r="AB515" s="136"/>
      <c r="AC515" s="136"/>
      <c r="AD515" s="136"/>
      <c r="AE515" s="136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  <c r="AP515" s="136"/>
      <c r="AQ515" s="136"/>
      <c r="AR515" s="136"/>
      <c r="AS515" s="136"/>
      <c r="AT515" s="136"/>
      <c r="AU515" s="136"/>
      <c r="AV515" s="136"/>
    </row>
    <row r="516" ht="13.2" spans="1:48">
      <c r="A516" s="136"/>
      <c r="B516" s="138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5"/>
      <c r="AA516" s="136"/>
      <c r="AB516" s="136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  <c r="AP516" s="136"/>
      <c r="AQ516" s="136"/>
      <c r="AR516" s="136"/>
      <c r="AS516" s="136"/>
      <c r="AT516" s="136"/>
      <c r="AU516" s="136"/>
      <c r="AV516" s="136"/>
    </row>
    <row r="517" ht="13.2" spans="1:48">
      <c r="A517" s="136"/>
      <c r="B517" s="138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5"/>
      <c r="AA517" s="136"/>
      <c r="AB517" s="136"/>
      <c r="AC517" s="136"/>
      <c r="AD517" s="136"/>
      <c r="AE517" s="136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  <c r="AP517" s="136"/>
      <c r="AQ517" s="136"/>
      <c r="AR517" s="136"/>
      <c r="AS517" s="136"/>
      <c r="AT517" s="136"/>
      <c r="AU517" s="136"/>
      <c r="AV517" s="136"/>
    </row>
    <row r="518" ht="13.2" spans="1:48">
      <c r="A518" s="136"/>
      <c r="B518" s="138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5"/>
      <c r="AA518" s="136"/>
      <c r="AB518" s="136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  <c r="AP518" s="136"/>
      <c r="AQ518" s="136"/>
      <c r="AR518" s="136"/>
      <c r="AS518" s="136"/>
      <c r="AT518" s="136"/>
      <c r="AU518" s="136"/>
      <c r="AV518" s="136"/>
    </row>
    <row r="519" ht="13.2" spans="1:48">
      <c r="A519" s="136"/>
      <c r="B519" s="138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5"/>
      <c r="AA519" s="136"/>
      <c r="AB519" s="136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  <c r="AP519" s="136"/>
      <c r="AQ519" s="136"/>
      <c r="AR519" s="136"/>
      <c r="AS519" s="136"/>
      <c r="AT519" s="136"/>
      <c r="AU519" s="136"/>
      <c r="AV519" s="136"/>
    </row>
    <row r="520" ht="13.2" spans="1:48">
      <c r="A520" s="136"/>
      <c r="B520" s="138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5"/>
      <c r="AA520" s="136"/>
      <c r="AB520" s="136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  <c r="AP520" s="136"/>
      <c r="AQ520" s="136"/>
      <c r="AR520" s="136"/>
      <c r="AS520" s="136"/>
      <c r="AT520" s="136"/>
      <c r="AU520" s="136"/>
      <c r="AV520" s="136"/>
    </row>
    <row r="521" ht="13.2" spans="1:48">
      <c r="A521" s="136"/>
      <c r="B521" s="138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5"/>
      <c r="AA521" s="136"/>
      <c r="AB521" s="136"/>
      <c r="AC521" s="136"/>
      <c r="AD521" s="136"/>
      <c r="AE521" s="136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  <c r="AP521" s="136"/>
      <c r="AQ521" s="136"/>
      <c r="AR521" s="136"/>
      <c r="AS521" s="136"/>
      <c r="AT521" s="136"/>
      <c r="AU521" s="136"/>
      <c r="AV521" s="136"/>
    </row>
    <row r="522" ht="13.2" spans="1:48">
      <c r="A522" s="136"/>
      <c r="B522" s="138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5"/>
      <c r="AA522" s="136"/>
      <c r="AB522" s="136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  <c r="AP522" s="136"/>
      <c r="AQ522" s="136"/>
      <c r="AR522" s="136"/>
      <c r="AS522" s="136"/>
      <c r="AT522" s="136"/>
      <c r="AU522" s="136"/>
      <c r="AV522" s="136"/>
    </row>
    <row r="523" ht="13.2" spans="1:48">
      <c r="A523" s="136"/>
      <c r="B523" s="138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5"/>
      <c r="AA523" s="136"/>
      <c r="AB523" s="136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  <c r="AP523" s="136"/>
      <c r="AQ523" s="136"/>
      <c r="AR523" s="136"/>
      <c r="AS523" s="136"/>
      <c r="AT523" s="136"/>
      <c r="AU523" s="136"/>
      <c r="AV523" s="136"/>
    </row>
    <row r="524" ht="13.2" spans="1:48">
      <c r="A524" s="136"/>
      <c r="B524" s="138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5"/>
      <c r="AA524" s="136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136"/>
      <c r="AS524" s="136"/>
      <c r="AT524" s="136"/>
      <c r="AU524" s="136"/>
      <c r="AV524" s="136"/>
    </row>
    <row r="525" ht="13.2" spans="1:48">
      <c r="A525" s="136"/>
      <c r="B525" s="138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5"/>
      <c r="AA525" s="136"/>
      <c r="AB525" s="136"/>
      <c r="AC525" s="136"/>
      <c r="AD525" s="136"/>
      <c r="AE525" s="136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  <c r="AP525" s="136"/>
      <c r="AQ525" s="136"/>
      <c r="AR525" s="136"/>
      <c r="AS525" s="136"/>
      <c r="AT525" s="136"/>
      <c r="AU525" s="136"/>
      <c r="AV525" s="136"/>
    </row>
    <row r="526" ht="13.2" spans="1:48">
      <c r="A526" s="136"/>
      <c r="B526" s="138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5"/>
      <c r="AA526" s="136"/>
      <c r="AB526" s="136"/>
      <c r="AC526" s="136"/>
      <c r="AD526" s="136"/>
      <c r="AE526" s="136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  <c r="AP526" s="136"/>
      <c r="AQ526" s="136"/>
      <c r="AR526" s="136"/>
      <c r="AS526" s="136"/>
      <c r="AT526" s="136"/>
      <c r="AU526" s="136"/>
      <c r="AV526" s="136"/>
    </row>
    <row r="527" ht="13.2" spans="1:48">
      <c r="A527" s="136"/>
      <c r="B527" s="138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5"/>
      <c r="AA527" s="136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  <c r="AQ527" s="136"/>
      <c r="AR527" s="136"/>
      <c r="AS527" s="136"/>
      <c r="AT527" s="136"/>
      <c r="AU527" s="136"/>
      <c r="AV527" s="136"/>
    </row>
    <row r="528" ht="13.2" spans="1:48">
      <c r="A528" s="136"/>
      <c r="B528" s="138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5"/>
      <c r="AA528" s="136"/>
      <c r="AB528" s="136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  <c r="AP528" s="136"/>
      <c r="AQ528" s="136"/>
      <c r="AR528" s="136"/>
      <c r="AS528" s="136"/>
      <c r="AT528" s="136"/>
      <c r="AU528" s="136"/>
      <c r="AV528" s="136"/>
    </row>
    <row r="529" ht="13.2" spans="1:48">
      <c r="A529" s="136"/>
      <c r="B529" s="138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5"/>
      <c r="AA529" s="136"/>
      <c r="AB529" s="136"/>
      <c r="AC529" s="136"/>
      <c r="AD529" s="136"/>
      <c r="AE529" s="136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  <c r="AP529" s="136"/>
      <c r="AQ529" s="136"/>
      <c r="AR529" s="136"/>
      <c r="AS529" s="136"/>
      <c r="AT529" s="136"/>
      <c r="AU529" s="136"/>
      <c r="AV529" s="136"/>
    </row>
    <row r="530" ht="13.2" spans="1:48">
      <c r="A530" s="136"/>
      <c r="B530" s="138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5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  <c r="AQ530" s="136"/>
      <c r="AR530" s="136"/>
      <c r="AS530" s="136"/>
      <c r="AT530" s="136"/>
      <c r="AU530" s="136"/>
      <c r="AV530" s="136"/>
    </row>
    <row r="531" ht="13.2" spans="1:48">
      <c r="A531" s="136"/>
      <c r="B531" s="138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5"/>
      <c r="AA531" s="136"/>
      <c r="AB531" s="136"/>
      <c r="AC531" s="136"/>
      <c r="AD531" s="136"/>
      <c r="AE531" s="136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  <c r="AP531" s="136"/>
      <c r="AQ531" s="136"/>
      <c r="AR531" s="136"/>
      <c r="AS531" s="136"/>
      <c r="AT531" s="136"/>
      <c r="AU531" s="136"/>
      <c r="AV531" s="136"/>
    </row>
    <row r="532" ht="13.2" spans="1:48">
      <c r="A532" s="136"/>
      <c r="B532" s="138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5"/>
      <c r="AA532" s="136"/>
      <c r="AB532" s="136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  <c r="AP532" s="136"/>
      <c r="AQ532" s="136"/>
      <c r="AR532" s="136"/>
      <c r="AS532" s="136"/>
      <c r="AT532" s="136"/>
      <c r="AU532" s="136"/>
      <c r="AV532" s="136"/>
    </row>
    <row r="533" ht="13.2" spans="1:48">
      <c r="A533" s="136"/>
      <c r="B533" s="138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5"/>
      <c r="AA533" s="136"/>
      <c r="AB533" s="136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  <c r="AP533" s="136"/>
      <c r="AQ533" s="136"/>
      <c r="AR533" s="136"/>
      <c r="AS533" s="136"/>
      <c r="AT533" s="136"/>
      <c r="AU533" s="136"/>
      <c r="AV533" s="136"/>
    </row>
    <row r="534" ht="13.2" spans="1:48">
      <c r="A534" s="136"/>
      <c r="B534" s="138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5"/>
      <c r="AA534" s="136"/>
      <c r="AB534" s="136"/>
      <c r="AC534" s="136"/>
      <c r="AD534" s="136"/>
      <c r="AE534" s="136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  <c r="AP534" s="136"/>
      <c r="AQ534" s="136"/>
      <c r="AR534" s="136"/>
      <c r="AS534" s="136"/>
      <c r="AT534" s="136"/>
      <c r="AU534" s="136"/>
      <c r="AV534" s="136"/>
    </row>
    <row r="535" ht="13.2" spans="1:48">
      <c r="A535" s="136"/>
      <c r="B535" s="138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5"/>
      <c r="AA535" s="136"/>
      <c r="AB535" s="136"/>
      <c r="AC535" s="136"/>
      <c r="AD535" s="136"/>
      <c r="AE535" s="136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  <c r="AP535" s="136"/>
      <c r="AQ535" s="136"/>
      <c r="AR535" s="136"/>
      <c r="AS535" s="136"/>
      <c r="AT535" s="136"/>
      <c r="AU535" s="136"/>
      <c r="AV535" s="136"/>
    </row>
    <row r="536" ht="13.2" spans="1:48">
      <c r="A536" s="136"/>
      <c r="B536" s="138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5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  <c r="AQ536" s="136"/>
      <c r="AR536" s="136"/>
      <c r="AS536" s="136"/>
      <c r="AT536" s="136"/>
      <c r="AU536" s="136"/>
      <c r="AV536" s="136"/>
    </row>
    <row r="537" ht="13.2" spans="1:48">
      <c r="A537" s="136"/>
      <c r="B537" s="138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5"/>
      <c r="AA537" s="136"/>
      <c r="AB537" s="136"/>
      <c r="AC537" s="136"/>
      <c r="AD537" s="136"/>
      <c r="AE537" s="136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  <c r="AP537" s="136"/>
      <c r="AQ537" s="136"/>
      <c r="AR537" s="136"/>
      <c r="AS537" s="136"/>
      <c r="AT537" s="136"/>
      <c r="AU537" s="136"/>
      <c r="AV537" s="136"/>
    </row>
    <row r="538" ht="13.2" spans="1:48">
      <c r="A538" s="136"/>
      <c r="B538" s="138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5"/>
      <c r="AA538" s="136"/>
      <c r="AB538" s="136"/>
      <c r="AC538" s="136"/>
      <c r="AD538" s="136"/>
      <c r="AE538" s="136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  <c r="AP538" s="136"/>
      <c r="AQ538" s="136"/>
      <c r="AR538" s="136"/>
      <c r="AS538" s="136"/>
      <c r="AT538" s="136"/>
      <c r="AU538" s="136"/>
      <c r="AV538" s="136"/>
    </row>
    <row r="539" ht="13.2" spans="1:48">
      <c r="A539" s="136"/>
      <c r="B539" s="138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5"/>
      <c r="AA539" s="136"/>
      <c r="AB539" s="136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136"/>
      <c r="AS539" s="136"/>
      <c r="AT539" s="136"/>
      <c r="AU539" s="136"/>
      <c r="AV539" s="136"/>
    </row>
    <row r="540" ht="13.2" spans="1:48">
      <c r="A540" s="136"/>
      <c r="B540" s="138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5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</row>
    <row r="541" ht="13.2" spans="1:48">
      <c r="A541" s="136"/>
      <c r="B541" s="138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5"/>
      <c r="AA541" s="136"/>
      <c r="AB541" s="136"/>
      <c r="AC541" s="136"/>
      <c r="AD541" s="136"/>
      <c r="AE541" s="136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  <c r="AP541" s="136"/>
      <c r="AQ541" s="136"/>
      <c r="AR541" s="136"/>
      <c r="AS541" s="136"/>
      <c r="AT541" s="136"/>
      <c r="AU541" s="136"/>
      <c r="AV541" s="136"/>
    </row>
    <row r="542" ht="13.2" spans="1:48">
      <c r="A542" s="136"/>
      <c r="B542" s="138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5"/>
      <c r="AA542" s="136"/>
      <c r="AB542" s="136"/>
      <c r="AC542" s="136"/>
      <c r="AD542" s="136"/>
      <c r="AE542" s="136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  <c r="AP542" s="136"/>
      <c r="AQ542" s="136"/>
      <c r="AR542" s="136"/>
      <c r="AS542" s="136"/>
      <c r="AT542" s="136"/>
      <c r="AU542" s="136"/>
      <c r="AV542" s="136"/>
    </row>
    <row r="543" ht="13.2" spans="1:48">
      <c r="A543" s="136"/>
      <c r="B543" s="138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5"/>
      <c r="AA543" s="136"/>
      <c r="AB543" s="136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  <c r="AP543" s="136"/>
      <c r="AQ543" s="136"/>
      <c r="AR543" s="136"/>
      <c r="AS543" s="136"/>
      <c r="AT543" s="136"/>
      <c r="AU543" s="136"/>
      <c r="AV543" s="136"/>
    </row>
    <row r="544" ht="13.2" spans="1:48">
      <c r="A544" s="136"/>
      <c r="B544" s="138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5"/>
      <c r="AA544" s="136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  <c r="AP544" s="136"/>
      <c r="AQ544" s="136"/>
      <c r="AR544" s="136"/>
      <c r="AS544" s="136"/>
      <c r="AT544" s="136"/>
      <c r="AU544" s="136"/>
      <c r="AV544" s="136"/>
    </row>
    <row r="545" ht="13.2" spans="1:48">
      <c r="A545" s="136"/>
      <c r="B545" s="138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5"/>
      <c r="AA545" s="136"/>
      <c r="AB545" s="136"/>
      <c r="AC545" s="136"/>
      <c r="AD545" s="136"/>
      <c r="AE545" s="136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  <c r="AP545" s="136"/>
      <c r="AQ545" s="136"/>
      <c r="AR545" s="136"/>
      <c r="AS545" s="136"/>
      <c r="AT545" s="136"/>
      <c r="AU545" s="136"/>
      <c r="AV545" s="136"/>
    </row>
    <row r="546" ht="13.2" spans="1:48">
      <c r="A546" s="136"/>
      <c r="B546" s="138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5"/>
      <c r="AA546" s="136"/>
      <c r="AB546" s="136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  <c r="AP546" s="136"/>
      <c r="AQ546" s="136"/>
      <c r="AR546" s="136"/>
      <c r="AS546" s="136"/>
      <c r="AT546" s="136"/>
      <c r="AU546" s="136"/>
      <c r="AV546" s="136"/>
    </row>
    <row r="547" ht="13.2" spans="1:48">
      <c r="A547" s="136"/>
      <c r="B547" s="138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5"/>
      <c r="AA547" s="136"/>
      <c r="AB547" s="136"/>
      <c r="AC547" s="136"/>
      <c r="AD547" s="136"/>
      <c r="AE547" s="136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  <c r="AP547" s="136"/>
      <c r="AQ547" s="136"/>
      <c r="AR547" s="136"/>
      <c r="AS547" s="136"/>
      <c r="AT547" s="136"/>
      <c r="AU547" s="136"/>
      <c r="AV547" s="136"/>
    </row>
    <row r="548" ht="13.2" spans="1:48">
      <c r="A548" s="136"/>
      <c r="B548" s="138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5"/>
      <c r="AA548" s="136"/>
      <c r="AB548" s="136"/>
      <c r="AC548" s="136"/>
      <c r="AD548" s="136"/>
      <c r="AE548" s="136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  <c r="AP548" s="136"/>
      <c r="AQ548" s="136"/>
      <c r="AR548" s="136"/>
      <c r="AS548" s="136"/>
      <c r="AT548" s="136"/>
      <c r="AU548" s="136"/>
      <c r="AV548" s="136"/>
    </row>
    <row r="549" ht="13.2" spans="1:48">
      <c r="A549" s="136"/>
      <c r="B549" s="138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5"/>
      <c r="AA549" s="136"/>
      <c r="AB549" s="136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136"/>
      <c r="AQ549" s="136"/>
      <c r="AR549" s="136"/>
      <c r="AS549" s="136"/>
      <c r="AT549" s="136"/>
      <c r="AU549" s="136"/>
      <c r="AV549" s="136"/>
    </row>
    <row r="550" ht="13.2" spans="1:48">
      <c r="A550" s="136"/>
      <c r="B550" s="138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5"/>
      <c r="AA550" s="136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136"/>
      <c r="AS550" s="136"/>
      <c r="AT550" s="136"/>
      <c r="AU550" s="136"/>
      <c r="AV550" s="136"/>
    </row>
    <row r="551" ht="13.2" spans="1:48">
      <c r="A551" s="136"/>
      <c r="B551" s="138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5"/>
      <c r="AA551" s="136"/>
      <c r="AB551" s="136"/>
      <c r="AC551" s="136"/>
      <c r="AD551" s="136"/>
      <c r="AE551" s="136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  <c r="AP551" s="136"/>
      <c r="AQ551" s="136"/>
      <c r="AR551" s="136"/>
      <c r="AS551" s="136"/>
      <c r="AT551" s="136"/>
      <c r="AU551" s="136"/>
      <c r="AV551" s="136"/>
    </row>
    <row r="552" ht="13.2" spans="1:48">
      <c r="A552" s="136"/>
      <c r="B552" s="138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5"/>
      <c r="AA552" s="136"/>
      <c r="AB552" s="136"/>
      <c r="AC552" s="136"/>
      <c r="AD552" s="136"/>
      <c r="AE552" s="136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  <c r="AP552" s="136"/>
      <c r="AQ552" s="136"/>
      <c r="AR552" s="136"/>
      <c r="AS552" s="136"/>
      <c r="AT552" s="136"/>
      <c r="AU552" s="136"/>
      <c r="AV552" s="136"/>
    </row>
    <row r="553" ht="13.2" spans="1:48">
      <c r="A553" s="136"/>
      <c r="B553" s="138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5"/>
      <c r="AA553" s="136"/>
      <c r="AB553" s="136"/>
      <c r="AC553" s="136"/>
      <c r="AD553" s="136"/>
      <c r="AE553" s="136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  <c r="AP553" s="136"/>
      <c r="AQ553" s="136"/>
      <c r="AR553" s="136"/>
      <c r="AS553" s="136"/>
      <c r="AT553" s="136"/>
      <c r="AU553" s="136"/>
      <c r="AV553" s="136"/>
    </row>
    <row r="554" ht="13.2" spans="1:48">
      <c r="A554" s="136"/>
      <c r="B554" s="138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5"/>
      <c r="AA554" s="136"/>
      <c r="AB554" s="136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136"/>
      <c r="AS554" s="136"/>
      <c r="AT554" s="136"/>
      <c r="AU554" s="136"/>
      <c r="AV554" s="136"/>
    </row>
    <row r="555" ht="13.2" spans="1:48">
      <c r="A555" s="136"/>
      <c r="B555" s="138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5"/>
      <c r="AA555" s="136"/>
      <c r="AB555" s="136"/>
      <c r="AC555" s="136"/>
      <c r="AD555" s="136"/>
      <c r="AE555" s="136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  <c r="AP555" s="136"/>
      <c r="AQ555" s="136"/>
      <c r="AR555" s="136"/>
      <c r="AS555" s="136"/>
      <c r="AT555" s="136"/>
      <c r="AU555" s="136"/>
      <c r="AV555" s="136"/>
    </row>
    <row r="556" ht="13.2" spans="1:48">
      <c r="A556" s="136"/>
      <c r="B556" s="138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5"/>
      <c r="AA556" s="136"/>
      <c r="AB556" s="136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  <c r="AP556" s="136"/>
      <c r="AQ556" s="136"/>
      <c r="AR556" s="136"/>
      <c r="AS556" s="136"/>
      <c r="AT556" s="136"/>
      <c r="AU556" s="136"/>
      <c r="AV556" s="136"/>
    </row>
    <row r="557" ht="13.2" spans="1:48">
      <c r="A557" s="136"/>
      <c r="B557" s="138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5"/>
      <c r="AA557" s="136"/>
      <c r="AB557" s="136"/>
      <c r="AC557" s="136"/>
      <c r="AD557" s="136"/>
      <c r="AE557" s="136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  <c r="AP557" s="136"/>
      <c r="AQ557" s="136"/>
      <c r="AR557" s="136"/>
      <c r="AS557" s="136"/>
      <c r="AT557" s="136"/>
      <c r="AU557" s="136"/>
      <c r="AV557" s="136"/>
    </row>
    <row r="558" ht="13.2" spans="1:48">
      <c r="A558" s="136"/>
      <c r="B558" s="138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5"/>
      <c r="AA558" s="136"/>
      <c r="AB558" s="136"/>
      <c r="AC558" s="136"/>
      <c r="AD558" s="136"/>
      <c r="AE558" s="136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  <c r="AP558" s="136"/>
      <c r="AQ558" s="136"/>
      <c r="AR558" s="136"/>
      <c r="AS558" s="136"/>
      <c r="AT558" s="136"/>
      <c r="AU558" s="136"/>
      <c r="AV558" s="136"/>
    </row>
    <row r="559" ht="13.2" spans="1:48">
      <c r="A559" s="136"/>
      <c r="B559" s="138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5"/>
      <c r="AA559" s="136"/>
      <c r="AB559" s="136"/>
      <c r="AC559" s="136"/>
      <c r="AD559" s="136"/>
      <c r="AE559" s="136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  <c r="AP559" s="136"/>
      <c r="AQ559" s="136"/>
      <c r="AR559" s="136"/>
      <c r="AS559" s="136"/>
      <c r="AT559" s="136"/>
      <c r="AU559" s="136"/>
      <c r="AV559" s="136"/>
    </row>
    <row r="560" ht="13.2" spans="1:48">
      <c r="A560" s="136"/>
      <c r="B560" s="138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5"/>
      <c r="AA560" s="136"/>
      <c r="AB560" s="136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136"/>
      <c r="AS560" s="136"/>
      <c r="AT560" s="136"/>
      <c r="AU560" s="136"/>
      <c r="AV560" s="136"/>
    </row>
    <row r="561" ht="13.2" spans="1:48">
      <c r="A561" s="136"/>
      <c r="B561" s="138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5"/>
      <c r="AA561" s="136"/>
      <c r="AB561" s="136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  <c r="AP561" s="136"/>
      <c r="AQ561" s="136"/>
      <c r="AR561" s="136"/>
      <c r="AS561" s="136"/>
      <c r="AT561" s="136"/>
      <c r="AU561" s="136"/>
      <c r="AV561" s="136"/>
    </row>
    <row r="562" ht="13.2" spans="1:48">
      <c r="A562" s="136"/>
      <c r="B562" s="138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5"/>
      <c r="AA562" s="136"/>
      <c r="AB562" s="136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  <c r="AP562" s="136"/>
      <c r="AQ562" s="136"/>
      <c r="AR562" s="136"/>
      <c r="AS562" s="136"/>
      <c r="AT562" s="136"/>
      <c r="AU562" s="136"/>
      <c r="AV562" s="136"/>
    </row>
    <row r="563" ht="13.2" spans="1:48">
      <c r="A563" s="136"/>
      <c r="B563" s="138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5"/>
      <c r="AA563" s="136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  <c r="AP563" s="136"/>
      <c r="AQ563" s="136"/>
      <c r="AR563" s="136"/>
      <c r="AS563" s="136"/>
      <c r="AT563" s="136"/>
      <c r="AU563" s="136"/>
      <c r="AV563" s="136"/>
    </row>
    <row r="564" ht="13.2" spans="1:48">
      <c r="A564" s="136"/>
      <c r="B564" s="138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5"/>
      <c r="AA564" s="136"/>
      <c r="AB564" s="136"/>
      <c r="AC564" s="136"/>
      <c r="AD564" s="136"/>
      <c r="AE564" s="136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  <c r="AP564" s="136"/>
      <c r="AQ564" s="136"/>
      <c r="AR564" s="136"/>
      <c r="AS564" s="136"/>
      <c r="AT564" s="136"/>
      <c r="AU564" s="136"/>
      <c r="AV564" s="136"/>
    </row>
    <row r="565" ht="13.2" spans="1:48">
      <c r="A565" s="136"/>
      <c r="B565" s="138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5"/>
      <c r="AA565" s="136"/>
      <c r="AB565" s="136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  <c r="AP565" s="136"/>
      <c r="AQ565" s="136"/>
      <c r="AR565" s="136"/>
      <c r="AS565" s="136"/>
      <c r="AT565" s="136"/>
      <c r="AU565" s="136"/>
      <c r="AV565" s="136"/>
    </row>
    <row r="566" ht="13.2" spans="1:48">
      <c r="A566" s="136"/>
      <c r="B566" s="138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5"/>
      <c r="AA566" s="136"/>
      <c r="AB566" s="136"/>
      <c r="AC566" s="136"/>
      <c r="AD566" s="136"/>
      <c r="AE566" s="136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  <c r="AP566" s="136"/>
      <c r="AQ566" s="136"/>
      <c r="AR566" s="136"/>
      <c r="AS566" s="136"/>
      <c r="AT566" s="136"/>
      <c r="AU566" s="136"/>
      <c r="AV566" s="136"/>
    </row>
    <row r="567" ht="13.2" spans="1:48">
      <c r="A567" s="136"/>
      <c r="B567" s="138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5"/>
      <c r="AA567" s="136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136"/>
      <c r="AQ567" s="136"/>
      <c r="AR567" s="136"/>
      <c r="AS567" s="136"/>
      <c r="AT567" s="136"/>
      <c r="AU567" s="136"/>
      <c r="AV567" s="136"/>
    </row>
    <row r="568" ht="13.2" spans="1:48">
      <c r="A568" s="136"/>
      <c r="B568" s="138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5"/>
      <c r="AA568" s="136"/>
      <c r="AB568" s="136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  <c r="AP568" s="136"/>
      <c r="AQ568" s="136"/>
      <c r="AR568" s="136"/>
      <c r="AS568" s="136"/>
      <c r="AT568" s="136"/>
      <c r="AU568" s="136"/>
      <c r="AV568" s="136"/>
    </row>
    <row r="569" ht="13.2" spans="1:48">
      <c r="A569" s="136"/>
      <c r="B569" s="138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5"/>
      <c r="AA569" s="136"/>
      <c r="AB569" s="136"/>
      <c r="AC569" s="136"/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  <c r="AP569" s="136"/>
      <c r="AQ569" s="136"/>
      <c r="AR569" s="136"/>
      <c r="AS569" s="136"/>
      <c r="AT569" s="136"/>
      <c r="AU569" s="136"/>
      <c r="AV569" s="136"/>
    </row>
    <row r="570" ht="13.2" spans="1:48">
      <c r="A570" s="136"/>
      <c r="B570" s="138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5"/>
      <c r="AA570" s="136"/>
      <c r="AB570" s="136"/>
      <c r="AC570" s="136"/>
      <c r="AD570" s="136"/>
      <c r="AE570" s="136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  <c r="AP570" s="136"/>
      <c r="AQ570" s="136"/>
      <c r="AR570" s="136"/>
      <c r="AS570" s="136"/>
      <c r="AT570" s="136"/>
      <c r="AU570" s="136"/>
      <c r="AV570" s="136"/>
    </row>
    <row r="571" ht="13.2" spans="1:48">
      <c r="A571" s="136"/>
      <c r="B571" s="138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5"/>
      <c r="AA571" s="136"/>
      <c r="AB571" s="136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  <c r="AP571" s="136"/>
      <c r="AQ571" s="136"/>
      <c r="AR571" s="136"/>
      <c r="AS571" s="136"/>
      <c r="AT571" s="136"/>
      <c r="AU571" s="136"/>
      <c r="AV571" s="136"/>
    </row>
    <row r="572" ht="13.2" spans="1:48">
      <c r="A572" s="136"/>
      <c r="B572" s="138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5"/>
      <c r="AA572" s="136"/>
      <c r="AB572" s="136"/>
      <c r="AC572" s="136"/>
      <c r="AD572" s="136"/>
      <c r="AE572" s="136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  <c r="AP572" s="136"/>
      <c r="AQ572" s="136"/>
      <c r="AR572" s="136"/>
      <c r="AS572" s="136"/>
      <c r="AT572" s="136"/>
      <c r="AU572" s="136"/>
      <c r="AV572" s="136"/>
    </row>
    <row r="573" ht="13.2" spans="1:48">
      <c r="A573" s="136"/>
      <c r="B573" s="138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5"/>
      <c r="AA573" s="136"/>
      <c r="AB573" s="136"/>
      <c r="AC573" s="136"/>
      <c r="AD573" s="136"/>
      <c r="AE573" s="136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  <c r="AP573" s="136"/>
      <c r="AQ573" s="136"/>
      <c r="AR573" s="136"/>
      <c r="AS573" s="136"/>
      <c r="AT573" s="136"/>
      <c r="AU573" s="136"/>
      <c r="AV573" s="136"/>
    </row>
    <row r="574" ht="13.2" spans="1:48">
      <c r="A574" s="136"/>
      <c r="B574" s="138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5"/>
      <c r="AA574" s="136"/>
      <c r="AB574" s="136"/>
      <c r="AC574" s="136"/>
      <c r="AD574" s="136"/>
      <c r="AE574" s="136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  <c r="AP574" s="136"/>
      <c r="AQ574" s="136"/>
      <c r="AR574" s="136"/>
      <c r="AS574" s="136"/>
      <c r="AT574" s="136"/>
      <c r="AU574" s="136"/>
      <c r="AV574" s="136"/>
    </row>
    <row r="575" ht="13.2" spans="1:48">
      <c r="A575" s="136"/>
      <c r="B575" s="138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5"/>
      <c r="AA575" s="136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</row>
    <row r="576" ht="13.2" spans="1:48">
      <c r="A576" s="136"/>
      <c r="B576" s="138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5"/>
      <c r="AA576" s="136"/>
      <c r="AB576" s="136"/>
      <c r="AC576" s="136"/>
      <c r="AD576" s="136"/>
      <c r="AE576" s="136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  <c r="AP576" s="136"/>
      <c r="AQ576" s="136"/>
      <c r="AR576" s="136"/>
      <c r="AS576" s="136"/>
      <c r="AT576" s="136"/>
      <c r="AU576" s="136"/>
      <c r="AV576" s="136"/>
    </row>
    <row r="577" ht="13.2" spans="1:48">
      <c r="A577" s="136"/>
      <c r="B577" s="138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5"/>
      <c r="AA577" s="136"/>
      <c r="AB577" s="136"/>
      <c r="AC577" s="136"/>
      <c r="AD577" s="136"/>
      <c r="AE577" s="136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  <c r="AP577" s="136"/>
      <c r="AQ577" s="136"/>
      <c r="AR577" s="136"/>
      <c r="AS577" s="136"/>
      <c r="AT577" s="136"/>
      <c r="AU577" s="136"/>
      <c r="AV577" s="136"/>
    </row>
    <row r="578" ht="13.2" spans="1:48">
      <c r="A578" s="136"/>
      <c r="B578" s="138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5"/>
      <c r="AA578" s="136"/>
      <c r="AB578" s="136"/>
      <c r="AC578" s="136"/>
      <c r="AD578" s="136"/>
      <c r="AE578" s="136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  <c r="AP578" s="136"/>
      <c r="AQ578" s="136"/>
      <c r="AR578" s="136"/>
      <c r="AS578" s="136"/>
      <c r="AT578" s="136"/>
      <c r="AU578" s="136"/>
      <c r="AV578" s="136"/>
    </row>
    <row r="579" ht="13.2" spans="1:48">
      <c r="A579" s="136"/>
      <c r="B579" s="138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5"/>
      <c r="AA579" s="136"/>
      <c r="AB579" s="136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  <c r="AP579" s="136"/>
      <c r="AQ579" s="136"/>
      <c r="AR579" s="136"/>
      <c r="AS579" s="136"/>
      <c r="AT579" s="136"/>
      <c r="AU579" s="136"/>
      <c r="AV579" s="136"/>
    </row>
    <row r="580" ht="13.2" spans="1:48">
      <c r="A580" s="136"/>
      <c r="B580" s="138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5"/>
      <c r="AA580" s="136"/>
      <c r="AB580" s="136"/>
      <c r="AC580" s="136"/>
      <c r="AD580" s="136"/>
      <c r="AE580" s="136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  <c r="AP580" s="136"/>
      <c r="AQ580" s="136"/>
      <c r="AR580" s="136"/>
      <c r="AS580" s="136"/>
      <c r="AT580" s="136"/>
      <c r="AU580" s="136"/>
      <c r="AV580" s="136"/>
    </row>
    <row r="581" ht="13.2" spans="1:48">
      <c r="A581" s="136"/>
      <c r="B581" s="138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5"/>
      <c r="AA581" s="136"/>
      <c r="AB581" s="136"/>
      <c r="AC581" s="136"/>
      <c r="AD581" s="136"/>
      <c r="AE581" s="136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  <c r="AP581" s="136"/>
      <c r="AQ581" s="136"/>
      <c r="AR581" s="136"/>
      <c r="AS581" s="136"/>
      <c r="AT581" s="136"/>
      <c r="AU581" s="136"/>
      <c r="AV581" s="136"/>
    </row>
    <row r="582" ht="13.2" spans="1:48">
      <c r="A582" s="136"/>
      <c r="B582" s="138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5"/>
      <c r="AA582" s="136"/>
      <c r="AB582" s="136"/>
      <c r="AC582" s="136"/>
      <c r="AD582" s="136"/>
      <c r="AE582" s="136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  <c r="AP582" s="136"/>
      <c r="AQ582" s="136"/>
      <c r="AR582" s="136"/>
      <c r="AS582" s="136"/>
      <c r="AT582" s="136"/>
      <c r="AU582" s="136"/>
      <c r="AV582" s="136"/>
    </row>
    <row r="583" ht="13.2" spans="1:48">
      <c r="A583" s="136"/>
      <c r="B583" s="138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5"/>
      <c r="AA583" s="136"/>
      <c r="AB583" s="136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  <c r="AP583" s="136"/>
      <c r="AQ583" s="136"/>
      <c r="AR583" s="136"/>
      <c r="AS583" s="136"/>
      <c r="AT583" s="136"/>
      <c r="AU583" s="136"/>
      <c r="AV583" s="136"/>
    </row>
    <row r="584" ht="13.2" spans="1:48">
      <c r="A584" s="136"/>
      <c r="B584" s="138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5"/>
      <c r="AA584" s="136"/>
      <c r="AB584" s="136"/>
      <c r="AC584" s="136"/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  <c r="AP584" s="136"/>
      <c r="AQ584" s="136"/>
      <c r="AR584" s="136"/>
      <c r="AS584" s="136"/>
      <c r="AT584" s="136"/>
      <c r="AU584" s="136"/>
      <c r="AV584" s="136"/>
    </row>
    <row r="585" ht="13.2" spans="1:48">
      <c r="A585" s="136"/>
      <c r="B585" s="138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5"/>
      <c r="AA585" s="136"/>
      <c r="AB585" s="136"/>
      <c r="AC585" s="136"/>
      <c r="AD585" s="136"/>
      <c r="AE585" s="136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  <c r="AP585" s="136"/>
      <c r="AQ585" s="136"/>
      <c r="AR585" s="136"/>
      <c r="AS585" s="136"/>
      <c r="AT585" s="136"/>
      <c r="AU585" s="136"/>
      <c r="AV585" s="136"/>
    </row>
    <row r="586" ht="13.2" spans="1:48">
      <c r="A586" s="136"/>
      <c r="B586" s="138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5"/>
      <c r="AA586" s="136"/>
      <c r="AB586" s="136"/>
      <c r="AC586" s="136"/>
      <c r="AD586" s="136"/>
      <c r="AE586" s="136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  <c r="AP586" s="136"/>
      <c r="AQ586" s="136"/>
      <c r="AR586" s="136"/>
      <c r="AS586" s="136"/>
      <c r="AT586" s="136"/>
      <c r="AU586" s="136"/>
      <c r="AV586" s="136"/>
    </row>
    <row r="587" ht="13.2" spans="1:48">
      <c r="A587" s="136"/>
      <c r="B587" s="138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5"/>
      <c r="AA587" s="136"/>
      <c r="AB587" s="136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  <c r="AP587" s="136"/>
      <c r="AQ587" s="136"/>
      <c r="AR587" s="136"/>
      <c r="AS587" s="136"/>
      <c r="AT587" s="136"/>
      <c r="AU587" s="136"/>
      <c r="AV587" s="136"/>
    </row>
    <row r="588" ht="13.2" spans="1:48">
      <c r="A588" s="136"/>
      <c r="B588" s="138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5"/>
      <c r="AA588" s="136"/>
      <c r="AB588" s="136"/>
      <c r="AC588" s="136"/>
      <c r="AD588" s="136"/>
      <c r="AE588" s="136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  <c r="AP588" s="136"/>
      <c r="AQ588" s="136"/>
      <c r="AR588" s="136"/>
      <c r="AS588" s="136"/>
      <c r="AT588" s="136"/>
      <c r="AU588" s="136"/>
      <c r="AV588" s="136"/>
    </row>
    <row r="589" ht="13.2" spans="1:48">
      <c r="A589" s="136"/>
      <c r="B589" s="138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5"/>
      <c r="AA589" s="136"/>
      <c r="AB589" s="136"/>
      <c r="AC589" s="136"/>
      <c r="AD589" s="136"/>
      <c r="AE589" s="136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  <c r="AP589" s="136"/>
      <c r="AQ589" s="136"/>
      <c r="AR589" s="136"/>
      <c r="AS589" s="136"/>
      <c r="AT589" s="136"/>
      <c r="AU589" s="136"/>
      <c r="AV589" s="136"/>
    </row>
    <row r="590" ht="13.2" spans="1:48">
      <c r="A590" s="136"/>
      <c r="B590" s="138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5"/>
      <c r="AA590" s="136"/>
      <c r="AB590" s="136"/>
      <c r="AC590" s="136"/>
      <c r="AD590" s="136"/>
      <c r="AE590" s="136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  <c r="AP590" s="136"/>
      <c r="AQ590" s="136"/>
      <c r="AR590" s="136"/>
      <c r="AS590" s="136"/>
      <c r="AT590" s="136"/>
      <c r="AU590" s="136"/>
      <c r="AV590" s="136"/>
    </row>
    <row r="591" ht="13.2" spans="1:48">
      <c r="A591" s="136"/>
      <c r="B591" s="138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5"/>
      <c r="AA591" s="136"/>
      <c r="AB591" s="136"/>
      <c r="AC591" s="136"/>
      <c r="AD591" s="136"/>
      <c r="AE591" s="136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  <c r="AP591" s="136"/>
      <c r="AQ591" s="136"/>
      <c r="AR591" s="136"/>
      <c r="AS591" s="136"/>
      <c r="AT591" s="136"/>
      <c r="AU591" s="136"/>
      <c r="AV591" s="136"/>
    </row>
    <row r="592" ht="13.2" spans="1:48">
      <c r="A592" s="136"/>
      <c r="B592" s="138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5"/>
      <c r="AA592" s="136"/>
      <c r="AB592" s="136"/>
      <c r="AC592" s="136"/>
      <c r="AD592" s="136"/>
      <c r="AE592" s="136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  <c r="AP592" s="136"/>
      <c r="AQ592" s="136"/>
      <c r="AR592" s="136"/>
      <c r="AS592" s="136"/>
      <c r="AT592" s="136"/>
      <c r="AU592" s="136"/>
      <c r="AV592" s="136"/>
    </row>
    <row r="593" ht="13.2" spans="1:48">
      <c r="A593" s="136"/>
      <c r="B593" s="138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5"/>
      <c r="AA593" s="136"/>
      <c r="AB593" s="136"/>
      <c r="AC593" s="136"/>
      <c r="AD593" s="136"/>
      <c r="AE593" s="136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  <c r="AP593" s="136"/>
      <c r="AQ593" s="136"/>
      <c r="AR593" s="136"/>
      <c r="AS593" s="136"/>
      <c r="AT593" s="136"/>
      <c r="AU593" s="136"/>
      <c r="AV593" s="136"/>
    </row>
    <row r="594" ht="13.2" spans="1:48">
      <c r="A594" s="136"/>
      <c r="B594" s="138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5"/>
      <c r="AA594" s="136"/>
      <c r="AB594" s="136"/>
      <c r="AC594" s="136"/>
      <c r="AD594" s="136"/>
      <c r="AE594" s="136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  <c r="AP594" s="136"/>
      <c r="AQ594" s="136"/>
      <c r="AR594" s="136"/>
      <c r="AS594" s="136"/>
      <c r="AT594" s="136"/>
      <c r="AU594" s="136"/>
      <c r="AV594" s="136"/>
    </row>
    <row r="595" ht="13.2" spans="1:48">
      <c r="A595" s="136"/>
      <c r="B595" s="138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5"/>
      <c r="AA595" s="136"/>
      <c r="AB595" s="136"/>
      <c r="AC595" s="136"/>
      <c r="AD595" s="136"/>
      <c r="AE595" s="136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  <c r="AP595" s="136"/>
      <c r="AQ595" s="136"/>
      <c r="AR595" s="136"/>
      <c r="AS595" s="136"/>
      <c r="AT595" s="136"/>
      <c r="AU595" s="136"/>
      <c r="AV595" s="136"/>
    </row>
    <row r="596" ht="13.2" spans="1:48">
      <c r="A596" s="136"/>
      <c r="B596" s="138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5"/>
      <c r="AA596" s="136"/>
      <c r="AB596" s="136"/>
      <c r="AC596" s="136"/>
      <c r="AD596" s="136"/>
      <c r="AE596" s="136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  <c r="AP596" s="136"/>
      <c r="AQ596" s="136"/>
      <c r="AR596" s="136"/>
      <c r="AS596" s="136"/>
      <c r="AT596" s="136"/>
      <c r="AU596" s="136"/>
      <c r="AV596" s="136"/>
    </row>
    <row r="597" ht="13.2" spans="1:48">
      <c r="A597" s="136"/>
      <c r="B597" s="138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5"/>
      <c r="AA597" s="136"/>
      <c r="AB597" s="136"/>
      <c r="AC597" s="136"/>
      <c r="AD597" s="136"/>
      <c r="AE597" s="136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  <c r="AP597" s="136"/>
      <c r="AQ597" s="136"/>
      <c r="AR597" s="136"/>
      <c r="AS597" s="136"/>
      <c r="AT597" s="136"/>
      <c r="AU597" s="136"/>
      <c r="AV597" s="136"/>
    </row>
    <row r="598" ht="13.2" spans="1:48">
      <c r="A598" s="136"/>
      <c r="B598" s="138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5"/>
      <c r="AA598" s="136"/>
      <c r="AB598" s="136"/>
      <c r="AC598" s="136"/>
      <c r="AD598" s="136"/>
      <c r="AE598" s="136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  <c r="AP598" s="136"/>
      <c r="AQ598" s="136"/>
      <c r="AR598" s="136"/>
      <c r="AS598" s="136"/>
      <c r="AT598" s="136"/>
      <c r="AU598" s="136"/>
      <c r="AV598" s="136"/>
    </row>
    <row r="599" ht="13.2" spans="1:48">
      <c r="A599" s="136"/>
      <c r="B599" s="138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5"/>
      <c r="AA599" s="136"/>
      <c r="AB599" s="136"/>
      <c r="AC599" s="136"/>
      <c r="AD599" s="136"/>
      <c r="AE599" s="136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  <c r="AP599" s="136"/>
      <c r="AQ599" s="136"/>
      <c r="AR599" s="136"/>
      <c r="AS599" s="136"/>
      <c r="AT599" s="136"/>
      <c r="AU599" s="136"/>
      <c r="AV599" s="136"/>
    </row>
    <row r="600" ht="13.2" spans="1:48">
      <c r="A600" s="136"/>
      <c r="B600" s="138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5"/>
      <c r="AA600" s="136"/>
      <c r="AB600" s="136"/>
      <c r="AC600" s="136"/>
      <c r="AD600" s="136"/>
      <c r="AE600" s="136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  <c r="AP600" s="136"/>
      <c r="AQ600" s="136"/>
      <c r="AR600" s="136"/>
      <c r="AS600" s="136"/>
      <c r="AT600" s="136"/>
      <c r="AU600" s="136"/>
      <c r="AV600" s="136"/>
    </row>
    <row r="601" ht="13.2" spans="1:48">
      <c r="A601" s="136"/>
      <c r="B601" s="138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5"/>
      <c r="AA601" s="136"/>
      <c r="AB601" s="136"/>
      <c r="AC601" s="136"/>
      <c r="AD601" s="136"/>
      <c r="AE601" s="136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  <c r="AP601" s="136"/>
      <c r="AQ601" s="136"/>
      <c r="AR601" s="136"/>
      <c r="AS601" s="136"/>
      <c r="AT601" s="136"/>
      <c r="AU601" s="136"/>
      <c r="AV601" s="136"/>
    </row>
    <row r="602" ht="13.2" spans="1:48">
      <c r="A602" s="136"/>
      <c r="B602" s="138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5"/>
      <c r="AA602" s="136"/>
      <c r="AB602" s="136"/>
      <c r="AC602" s="136"/>
      <c r="AD602" s="136"/>
      <c r="AE602" s="136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  <c r="AP602" s="136"/>
      <c r="AQ602" s="136"/>
      <c r="AR602" s="136"/>
      <c r="AS602" s="136"/>
      <c r="AT602" s="136"/>
      <c r="AU602" s="136"/>
      <c r="AV602" s="136"/>
    </row>
    <row r="603" ht="13.2" spans="1:48">
      <c r="A603" s="136"/>
      <c r="B603" s="138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5"/>
      <c r="AA603" s="136"/>
      <c r="AB603" s="136"/>
      <c r="AC603" s="136"/>
      <c r="AD603" s="136"/>
      <c r="AE603" s="136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  <c r="AP603" s="136"/>
      <c r="AQ603" s="136"/>
      <c r="AR603" s="136"/>
      <c r="AS603" s="136"/>
      <c r="AT603" s="136"/>
      <c r="AU603" s="136"/>
      <c r="AV603" s="136"/>
    </row>
    <row r="604" ht="13.2" spans="1:48">
      <c r="A604" s="136"/>
      <c r="B604" s="138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5"/>
      <c r="AA604" s="136"/>
      <c r="AB604" s="136"/>
      <c r="AC604" s="136"/>
      <c r="AD604" s="136"/>
      <c r="AE604" s="136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  <c r="AP604" s="136"/>
      <c r="AQ604" s="136"/>
      <c r="AR604" s="136"/>
      <c r="AS604" s="136"/>
      <c r="AT604" s="136"/>
      <c r="AU604" s="136"/>
      <c r="AV604" s="136"/>
    </row>
    <row r="605" ht="13.2" spans="1:48">
      <c r="A605" s="136"/>
      <c r="B605" s="138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5"/>
      <c r="AA605" s="136"/>
      <c r="AB605" s="136"/>
      <c r="AC605" s="136"/>
      <c r="AD605" s="136"/>
      <c r="AE605" s="136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  <c r="AP605" s="136"/>
      <c r="AQ605" s="136"/>
      <c r="AR605" s="136"/>
      <c r="AS605" s="136"/>
      <c r="AT605" s="136"/>
      <c r="AU605" s="136"/>
      <c r="AV605" s="136"/>
    </row>
    <row r="606" ht="13.2" spans="1:48">
      <c r="A606" s="136"/>
      <c r="B606" s="138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5"/>
      <c r="AA606" s="136"/>
      <c r="AB606" s="136"/>
      <c r="AC606" s="136"/>
      <c r="AD606" s="136"/>
      <c r="AE606" s="136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  <c r="AP606" s="136"/>
      <c r="AQ606" s="136"/>
      <c r="AR606" s="136"/>
      <c r="AS606" s="136"/>
      <c r="AT606" s="136"/>
      <c r="AU606" s="136"/>
      <c r="AV606" s="136"/>
    </row>
    <row r="607" ht="13.2" spans="1:48">
      <c r="A607" s="136"/>
      <c r="B607" s="138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5"/>
      <c r="AA607" s="136"/>
      <c r="AB607" s="136"/>
      <c r="AC607" s="136"/>
      <c r="AD607" s="136"/>
      <c r="AE607" s="136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  <c r="AP607" s="136"/>
      <c r="AQ607" s="136"/>
      <c r="AR607" s="136"/>
      <c r="AS607" s="136"/>
      <c r="AT607" s="136"/>
      <c r="AU607" s="136"/>
      <c r="AV607" s="136"/>
    </row>
    <row r="608" ht="13.2" spans="1:48">
      <c r="A608" s="136"/>
      <c r="B608" s="138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5"/>
      <c r="AA608" s="136"/>
      <c r="AB608" s="136"/>
      <c r="AC608" s="136"/>
      <c r="AD608" s="136"/>
      <c r="AE608" s="136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  <c r="AP608" s="136"/>
      <c r="AQ608" s="136"/>
      <c r="AR608" s="136"/>
      <c r="AS608" s="136"/>
      <c r="AT608" s="136"/>
      <c r="AU608" s="136"/>
      <c r="AV608" s="136"/>
    </row>
    <row r="609" ht="13.2" spans="1:48">
      <c r="A609" s="136"/>
      <c r="B609" s="138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5"/>
      <c r="AA609" s="136"/>
      <c r="AB609" s="136"/>
      <c r="AC609" s="136"/>
      <c r="AD609" s="136"/>
      <c r="AE609" s="136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  <c r="AP609" s="136"/>
      <c r="AQ609" s="136"/>
      <c r="AR609" s="136"/>
      <c r="AS609" s="136"/>
      <c r="AT609" s="136"/>
      <c r="AU609" s="136"/>
      <c r="AV609" s="136"/>
    </row>
    <row r="610" ht="13.2" spans="1:48">
      <c r="A610" s="136"/>
      <c r="B610" s="138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5"/>
      <c r="AA610" s="136"/>
      <c r="AB610" s="136"/>
      <c r="AC610" s="136"/>
      <c r="AD610" s="136"/>
      <c r="AE610" s="136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  <c r="AP610" s="136"/>
      <c r="AQ610" s="136"/>
      <c r="AR610" s="136"/>
      <c r="AS610" s="136"/>
      <c r="AT610" s="136"/>
      <c r="AU610" s="136"/>
      <c r="AV610" s="136"/>
    </row>
    <row r="611" ht="13.2" spans="1:48">
      <c r="A611" s="136"/>
      <c r="B611" s="138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5"/>
      <c r="AA611" s="136"/>
      <c r="AB611" s="136"/>
      <c r="AC611" s="136"/>
      <c r="AD611" s="136"/>
      <c r="AE611" s="136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  <c r="AP611" s="136"/>
      <c r="AQ611" s="136"/>
      <c r="AR611" s="136"/>
      <c r="AS611" s="136"/>
      <c r="AT611" s="136"/>
      <c r="AU611" s="136"/>
      <c r="AV611" s="136"/>
    </row>
    <row r="612" ht="13.2" spans="1:48">
      <c r="A612" s="136"/>
      <c r="B612" s="138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5"/>
      <c r="AA612" s="136"/>
      <c r="AB612" s="136"/>
      <c r="AC612" s="136"/>
      <c r="AD612" s="136"/>
      <c r="AE612" s="136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  <c r="AP612" s="136"/>
      <c r="AQ612" s="136"/>
      <c r="AR612" s="136"/>
      <c r="AS612" s="136"/>
      <c r="AT612" s="136"/>
      <c r="AU612" s="136"/>
      <c r="AV612" s="136"/>
    </row>
    <row r="613" ht="13.2" spans="1:48">
      <c r="A613" s="136"/>
      <c r="B613" s="138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5"/>
      <c r="AA613" s="136"/>
      <c r="AB613" s="136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  <c r="AP613" s="136"/>
      <c r="AQ613" s="136"/>
      <c r="AR613" s="136"/>
      <c r="AS613" s="136"/>
      <c r="AT613" s="136"/>
      <c r="AU613" s="136"/>
      <c r="AV613" s="136"/>
    </row>
    <row r="614" ht="13.2" spans="1:48">
      <c r="A614" s="136"/>
      <c r="B614" s="138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5"/>
      <c r="AA614" s="136"/>
      <c r="AB614" s="136"/>
      <c r="AC614" s="136"/>
      <c r="AD614" s="136"/>
      <c r="AE614" s="136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  <c r="AP614" s="136"/>
      <c r="AQ614" s="136"/>
      <c r="AR614" s="136"/>
      <c r="AS614" s="136"/>
      <c r="AT614" s="136"/>
      <c r="AU614" s="136"/>
      <c r="AV614" s="136"/>
    </row>
    <row r="615" ht="13.2" spans="1:48">
      <c r="A615" s="136"/>
      <c r="B615" s="138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5"/>
      <c r="AA615" s="136"/>
      <c r="AB615" s="136"/>
      <c r="AC615" s="136"/>
      <c r="AD615" s="136"/>
      <c r="AE615" s="136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  <c r="AP615" s="136"/>
      <c r="AQ615" s="136"/>
      <c r="AR615" s="136"/>
      <c r="AS615" s="136"/>
      <c r="AT615" s="136"/>
      <c r="AU615" s="136"/>
      <c r="AV615" s="136"/>
    </row>
    <row r="616" ht="13.2" spans="1:48">
      <c r="A616" s="136"/>
      <c r="B616" s="138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5"/>
      <c r="AA616" s="136"/>
      <c r="AB616" s="136"/>
      <c r="AC616" s="136"/>
      <c r="AD616" s="136"/>
      <c r="AE616" s="136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  <c r="AP616" s="136"/>
      <c r="AQ616" s="136"/>
      <c r="AR616" s="136"/>
      <c r="AS616" s="136"/>
      <c r="AT616" s="136"/>
      <c r="AU616" s="136"/>
      <c r="AV616" s="136"/>
    </row>
    <row r="617" ht="13.2" spans="1:48">
      <c r="A617" s="136"/>
      <c r="B617" s="138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5"/>
      <c r="AA617" s="136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136"/>
      <c r="AS617" s="136"/>
      <c r="AT617" s="136"/>
      <c r="AU617" s="136"/>
      <c r="AV617" s="136"/>
    </row>
    <row r="618" ht="13.2" spans="1:48">
      <c r="A618" s="136"/>
      <c r="B618" s="138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5"/>
      <c r="AA618" s="136"/>
      <c r="AB618" s="136"/>
      <c r="AC618" s="136"/>
      <c r="AD618" s="136"/>
      <c r="AE618" s="136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  <c r="AP618" s="136"/>
      <c r="AQ618" s="136"/>
      <c r="AR618" s="136"/>
      <c r="AS618" s="136"/>
      <c r="AT618" s="136"/>
      <c r="AU618" s="136"/>
      <c r="AV618" s="136"/>
    </row>
    <row r="619" ht="13.2" spans="1:48">
      <c r="A619" s="136"/>
      <c r="B619" s="138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5"/>
      <c r="AA619" s="136"/>
      <c r="AB619" s="136"/>
      <c r="AC619" s="136"/>
      <c r="AD619" s="136"/>
      <c r="AE619" s="136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  <c r="AP619" s="136"/>
      <c r="AQ619" s="136"/>
      <c r="AR619" s="136"/>
      <c r="AS619" s="136"/>
      <c r="AT619" s="136"/>
      <c r="AU619" s="136"/>
      <c r="AV619" s="136"/>
    </row>
    <row r="620" ht="13.2" spans="1:48">
      <c r="A620" s="136"/>
      <c r="B620" s="138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5"/>
      <c r="AA620" s="136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</row>
    <row r="621" ht="13.2" spans="1:48">
      <c r="A621" s="136"/>
      <c r="B621" s="138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5"/>
      <c r="AA621" s="136"/>
      <c r="AB621" s="136"/>
      <c r="AC621" s="136"/>
      <c r="AD621" s="136"/>
      <c r="AE621" s="136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  <c r="AP621" s="136"/>
      <c r="AQ621" s="136"/>
      <c r="AR621" s="136"/>
      <c r="AS621" s="136"/>
      <c r="AT621" s="136"/>
      <c r="AU621" s="136"/>
      <c r="AV621" s="136"/>
    </row>
    <row r="622" ht="13.2" spans="1:48">
      <c r="A622" s="136"/>
      <c r="B622" s="138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5"/>
      <c r="AA622" s="136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136"/>
      <c r="AS622" s="136"/>
      <c r="AT622" s="136"/>
      <c r="AU622" s="136"/>
      <c r="AV622" s="136"/>
    </row>
    <row r="623" ht="13.2" spans="1:48">
      <c r="A623" s="136"/>
      <c r="B623" s="138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5"/>
      <c r="AA623" s="136"/>
      <c r="AB623" s="136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  <c r="AP623" s="136"/>
      <c r="AQ623" s="136"/>
      <c r="AR623" s="136"/>
      <c r="AS623" s="136"/>
      <c r="AT623" s="136"/>
      <c r="AU623" s="136"/>
      <c r="AV623" s="136"/>
    </row>
    <row r="624" ht="13.2" spans="1:48">
      <c r="A624" s="136"/>
      <c r="B624" s="138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5"/>
      <c r="AA624" s="136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136"/>
      <c r="AQ624" s="136"/>
      <c r="AR624" s="136"/>
      <c r="AS624" s="136"/>
      <c r="AT624" s="136"/>
      <c r="AU624" s="136"/>
      <c r="AV624" s="136"/>
    </row>
    <row r="625" ht="13.2" spans="1:48">
      <c r="A625" s="136"/>
      <c r="B625" s="138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5"/>
      <c r="AA625" s="136"/>
      <c r="AB625" s="136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  <c r="AP625" s="136"/>
      <c r="AQ625" s="136"/>
      <c r="AR625" s="136"/>
      <c r="AS625" s="136"/>
      <c r="AT625" s="136"/>
      <c r="AU625" s="136"/>
      <c r="AV625" s="136"/>
    </row>
    <row r="626" ht="13.2" spans="1:48">
      <c r="A626" s="136"/>
      <c r="B626" s="138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5"/>
      <c r="AA626" s="136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  <c r="AP626" s="136"/>
      <c r="AQ626" s="136"/>
      <c r="AR626" s="136"/>
      <c r="AS626" s="136"/>
      <c r="AT626" s="136"/>
      <c r="AU626" s="136"/>
      <c r="AV626" s="136"/>
    </row>
    <row r="627" ht="13.2" spans="1:48">
      <c r="A627" s="136"/>
      <c r="B627" s="138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5"/>
      <c r="AA627" s="136"/>
      <c r="AB627" s="136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136"/>
      <c r="AQ627" s="136"/>
      <c r="AR627" s="136"/>
      <c r="AS627" s="136"/>
      <c r="AT627" s="136"/>
      <c r="AU627" s="136"/>
      <c r="AV627" s="136"/>
    </row>
    <row r="628" ht="13.2" spans="1:48">
      <c r="A628" s="136"/>
      <c r="B628" s="138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5"/>
      <c r="AA628" s="136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  <c r="AP628" s="136"/>
      <c r="AQ628" s="136"/>
      <c r="AR628" s="136"/>
      <c r="AS628" s="136"/>
      <c r="AT628" s="136"/>
      <c r="AU628" s="136"/>
      <c r="AV628" s="136"/>
    </row>
    <row r="629" ht="13.2" spans="1:48">
      <c r="A629" s="136"/>
      <c r="B629" s="138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5"/>
      <c r="AA629" s="136"/>
      <c r="AB629" s="136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  <c r="AP629" s="136"/>
      <c r="AQ629" s="136"/>
      <c r="AR629" s="136"/>
      <c r="AS629" s="136"/>
      <c r="AT629" s="136"/>
      <c r="AU629" s="136"/>
      <c r="AV629" s="136"/>
    </row>
    <row r="630" ht="13.2" spans="1:48">
      <c r="A630" s="136"/>
      <c r="B630" s="138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5"/>
      <c r="AA630" s="136"/>
      <c r="AB630" s="136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136"/>
      <c r="AQ630" s="136"/>
      <c r="AR630" s="136"/>
      <c r="AS630" s="136"/>
      <c r="AT630" s="136"/>
      <c r="AU630" s="136"/>
      <c r="AV630" s="136"/>
    </row>
    <row r="631" ht="13.2" spans="1:48">
      <c r="A631" s="136"/>
      <c r="B631" s="138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5"/>
      <c r="AA631" s="136"/>
      <c r="AB631" s="136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  <c r="AP631" s="136"/>
      <c r="AQ631" s="136"/>
      <c r="AR631" s="136"/>
      <c r="AS631" s="136"/>
      <c r="AT631" s="136"/>
      <c r="AU631" s="136"/>
      <c r="AV631" s="136"/>
    </row>
    <row r="632" ht="13.2" spans="1:48">
      <c r="A632" s="136"/>
      <c r="B632" s="138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5"/>
      <c r="AA632" s="136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  <c r="AP632" s="136"/>
      <c r="AQ632" s="136"/>
      <c r="AR632" s="136"/>
      <c r="AS632" s="136"/>
      <c r="AT632" s="136"/>
      <c r="AU632" s="136"/>
      <c r="AV632" s="136"/>
    </row>
    <row r="633" ht="13.2" spans="1:48">
      <c r="A633" s="136"/>
      <c r="B633" s="138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5"/>
      <c r="AA633" s="136"/>
      <c r="AB633" s="136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  <c r="AP633" s="136"/>
      <c r="AQ633" s="136"/>
      <c r="AR633" s="136"/>
      <c r="AS633" s="136"/>
      <c r="AT633" s="136"/>
      <c r="AU633" s="136"/>
      <c r="AV633" s="136"/>
    </row>
    <row r="634" ht="13.2" spans="1:48">
      <c r="A634" s="136"/>
      <c r="B634" s="138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5"/>
      <c r="AA634" s="136"/>
      <c r="AB634" s="136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  <c r="AP634" s="136"/>
      <c r="AQ634" s="136"/>
      <c r="AR634" s="136"/>
      <c r="AS634" s="136"/>
      <c r="AT634" s="136"/>
      <c r="AU634" s="136"/>
      <c r="AV634" s="136"/>
    </row>
    <row r="635" ht="13.2" spans="1:48">
      <c r="A635" s="136"/>
      <c r="B635" s="138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5"/>
      <c r="AA635" s="136"/>
      <c r="AB635" s="136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  <c r="AP635" s="136"/>
      <c r="AQ635" s="136"/>
      <c r="AR635" s="136"/>
      <c r="AS635" s="136"/>
      <c r="AT635" s="136"/>
      <c r="AU635" s="136"/>
      <c r="AV635" s="136"/>
    </row>
    <row r="636" ht="13.2" spans="1:48">
      <c r="A636" s="136"/>
      <c r="B636" s="138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5"/>
      <c r="AA636" s="136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136"/>
      <c r="AQ636" s="136"/>
      <c r="AR636" s="136"/>
      <c r="AS636" s="136"/>
      <c r="AT636" s="136"/>
      <c r="AU636" s="136"/>
      <c r="AV636" s="136"/>
    </row>
    <row r="637" ht="13.2" spans="1:48">
      <c r="A637" s="136"/>
      <c r="B637" s="138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5"/>
      <c r="AA637" s="136"/>
      <c r="AB637" s="136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  <c r="AP637" s="136"/>
      <c r="AQ637" s="136"/>
      <c r="AR637" s="136"/>
      <c r="AS637" s="136"/>
      <c r="AT637" s="136"/>
      <c r="AU637" s="136"/>
      <c r="AV637" s="136"/>
    </row>
    <row r="638" ht="13.2" spans="1:48">
      <c r="A638" s="136"/>
      <c r="B638" s="138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5"/>
      <c r="AA638" s="136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  <c r="AP638" s="136"/>
      <c r="AQ638" s="136"/>
      <c r="AR638" s="136"/>
      <c r="AS638" s="136"/>
      <c r="AT638" s="136"/>
      <c r="AU638" s="136"/>
      <c r="AV638" s="136"/>
    </row>
    <row r="639" ht="13.2" spans="1:48">
      <c r="A639" s="136"/>
      <c r="B639" s="138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5"/>
      <c r="AA639" s="136"/>
      <c r="AB639" s="136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136"/>
      <c r="AQ639" s="136"/>
      <c r="AR639" s="136"/>
      <c r="AS639" s="136"/>
      <c r="AT639" s="136"/>
      <c r="AU639" s="136"/>
      <c r="AV639" s="136"/>
    </row>
    <row r="640" ht="13.2" spans="1:48">
      <c r="A640" s="136"/>
      <c r="B640" s="138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5"/>
      <c r="AA640" s="136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</row>
    <row r="641" ht="13.2" spans="1:48">
      <c r="A641" s="136"/>
      <c r="B641" s="138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5"/>
      <c r="AA641" s="136"/>
      <c r="AB641" s="136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</row>
    <row r="642" ht="13.2" spans="1:48">
      <c r="A642" s="136"/>
      <c r="B642" s="138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5"/>
      <c r="AA642" s="136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136"/>
      <c r="AS642" s="136"/>
      <c r="AT642" s="136"/>
      <c r="AU642" s="136"/>
      <c r="AV642" s="136"/>
    </row>
    <row r="643" ht="13.2" spans="1:48">
      <c r="A643" s="136"/>
      <c r="B643" s="138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5"/>
      <c r="AA643" s="136"/>
      <c r="AB643" s="136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  <c r="AP643" s="136"/>
      <c r="AQ643" s="136"/>
      <c r="AR643" s="136"/>
      <c r="AS643" s="136"/>
      <c r="AT643" s="136"/>
      <c r="AU643" s="136"/>
      <c r="AV643" s="136"/>
    </row>
    <row r="644" ht="13.2" spans="1:48">
      <c r="A644" s="136"/>
      <c r="B644" s="138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5"/>
      <c r="AA644" s="136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  <c r="AP644" s="136"/>
      <c r="AQ644" s="136"/>
      <c r="AR644" s="136"/>
      <c r="AS644" s="136"/>
      <c r="AT644" s="136"/>
      <c r="AU644" s="136"/>
      <c r="AV644" s="136"/>
    </row>
    <row r="645" ht="13.2" spans="1:48">
      <c r="A645" s="136"/>
      <c r="B645" s="138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5"/>
      <c r="AA645" s="136"/>
      <c r="AB645" s="136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  <c r="AP645" s="136"/>
      <c r="AQ645" s="136"/>
      <c r="AR645" s="136"/>
      <c r="AS645" s="136"/>
      <c r="AT645" s="136"/>
      <c r="AU645" s="136"/>
      <c r="AV645" s="136"/>
    </row>
    <row r="646" ht="13.2" spans="1:48">
      <c r="A646" s="136"/>
      <c r="B646" s="138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5"/>
      <c r="AA646" s="136"/>
      <c r="AB646" s="136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  <c r="AP646" s="136"/>
      <c r="AQ646" s="136"/>
      <c r="AR646" s="136"/>
      <c r="AS646" s="136"/>
      <c r="AT646" s="136"/>
      <c r="AU646" s="136"/>
      <c r="AV646" s="136"/>
    </row>
    <row r="647" ht="13.2" spans="1:48">
      <c r="A647" s="136"/>
      <c r="B647" s="138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5"/>
      <c r="AA647" s="136"/>
      <c r="AB647" s="136"/>
      <c r="AC647" s="136"/>
      <c r="AD647" s="136"/>
      <c r="AE647" s="136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  <c r="AP647" s="136"/>
      <c r="AQ647" s="136"/>
      <c r="AR647" s="136"/>
      <c r="AS647" s="136"/>
      <c r="AT647" s="136"/>
      <c r="AU647" s="136"/>
      <c r="AV647" s="136"/>
    </row>
    <row r="648" ht="13.2" spans="1:48">
      <c r="A648" s="136"/>
      <c r="B648" s="138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5"/>
      <c r="AA648" s="136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136"/>
      <c r="AQ648" s="136"/>
      <c r="AR648" s="136"/>
      <c r="AS648" s="136"/>
      <c r="AT648" s="136"/>
      <c r="AU648" s="136"/>
      <c r="AV648" s="136"/>
    </row>
    <row r="649" ht="13.2" spans="1:48">
      <c r="A649" s="136"/>
      <c r="B649" s="138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5"/>
      <c r="AA649" s="136"/>
      <c r="AB649" s="136"/>
      <c r="AC649" s="136"/>
      <c r="AD649" s="136"/>
      <c r="AE649" s="136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  <c r="AP649" s="136"/>
      <c r="AQ649" s="136"/>
      <c r="AR649" s="136"/>
      <c r="AS649" s="136"/>
      <c r="AT649" s="136"/>
      <c r="AU649" s="136"/>
      <c r="AV649" s="136"/>
    </row>
    <row r="650" ht="13.2" spans="1:48">
      <c r="A650" s="136"/>
      <c r="B650" s="138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5"/>
      <c r="AA650" s="136"/>
      <c r="AB650" s="136"/>
      <c r="AC650" s="136"/>
      <c r="AD650" s="136"/>
      <c r="AE650" s="136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  <c r="AP650" s="136"/>
      <c r="AQ650" s="136"/>
      <c r="AR650" s="136"/>
      <c r="AS650" s="136"/>
      <c r="AT650" s="136"/>
      <c r="AU650" s="136"/>
      <c r="AV650" s="136"/>
    </row>
    <row r="651" ht="13.2" spans="1:48">
      <c r="A651" s="136"/>
      <c r="B651" s="138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5"/>
      <c r="AA651" s="136"/>
      <c r="AB651" s="136"/>
      <c r="AC651" s="136"/>
      <c r="AD651" s="136"/>
      <c r="AE651" s="136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  <c r="AP651" s="136"/>
      <c r="AQ651" s="136"/>
      <c r="AR651" s="136"/>
      <c r="AS651" s="136"/>
      <c r="AT651" s="136"/>
      <c r="AU651" s="136"/>
      <c r="AV651" s="136"/>
    </row>
    <row r="652" ht="13.2" spans="1:48">
      <c r="A652" s="136"/>
      <c r="B652" s="138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5"/>
      <c r="AA652" s="136"/>
      <c r="AB652" s="136"/>
      <c r="AC652" s="136"/>
      <c r="AD652" s="136"/>
      <c r="AE652" s="136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  <c r="AP652" s="136"/>
      <c r="AQ652" s="136"/>
      <c r="AR652" s="136"/>
      <c r="AS652" s="136"/>
      <c r="AT652" s="136"/>
      <c r="AU652" s="136"/>
      <c r="AV652" s="136"/>
    </row>
    <row r="653" ht="13.2" spans="1:48">
      <c r="A653" s="136"/>
      <c r="B653" s="138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5"/>
      <c r="AA653" s="136"/>
      <c r="AB653" s="136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  <c r="AP653" s="136"/>
      <c r="AQ653" s="136"/>
      <c r="AR653" s="136"/>
      <c r="AS653" s="136"/>
      <c r="AT653" s="136"/>
      <c r="AU653" s="136"/>
      <c r="AV653" s="136"/>
    </row>
    <row r="654" ht="13.2" spans="1:48">
      <c r="A654" s="136"/>
      <c r="B654" s="138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5"/>
      <c r="AA654" s="136"/>
      <c r="AB654" s="136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  <c r="AP654" s="136"/>
      <c r="AQ654" s="136"/>
      <c r="AR654" s="136"/>
      <c r="AS654" s="136"/>
      <c r="AT654" s="136"/>
      <c r="AU654" s="136"/>
      <c r="AV654" s="136"/>
    </row>
    <row r="655" ht="13.2" spans="1:48">
      <c r="A655" s="136"/>
      <c r="B655" s="138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5"/>
      <c r="AA655" s="136"/>
      <c r="AB655" s="136"/>
      <c r="AC655" s="136"/>
      <c r="AD655" s="136"/>
      <c r="AE655" s="136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  <c r="AP655" s="136"/>
      <c r="AQ655" s="136"/>
      <c r="AR655" s="136"/>
      <c r="AS655" s="136"/>
      <c r="AT655" s="136"/>
      <c r="AU655" s="136"/>
      <c r="AV655" s="136"/>
    </row>
    <row r="656" ht="13.2" spans="1:48">
      <c r="A656" s="136"/>
      <c r="B656" s="138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5"/>
      <c r="AA656" s="136"/>
      <c r="AB656" s="136"/>
      <c r="AC656" s="136"/>
      <c r="AD656" s="136"/>
      <c r="AE656" s="136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  <c r="AP656" s="136"/>
      <c r="AQ656" s="136"/>
      <c r="AR656" s="136"/>
      <c r="AS656" s="136"/>
      <c r="AT656" s="136"/>
      <c r="AU656" s="136"/>
      <c r="AV656" s="136"/>
    </row>
    <row r="657" ht="13.2" spans="1:48">
      <c r="A657" s="136"/>
      <c r="B657" s="138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5"/>
      <c r="AA657" s="136"/>
      <c r="AB657" s="136"/>
      <c r="AC657" s="136"/>
      <c r="AD657" s="136"/>
      <c r="AE657" s="136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  <c r="AP657" s="136"/>
      <c r="AQ657" s="136"/>
      <c r="AR657" s="136"/>
      <c r="AS657" s="136"/>
      <c r="AT657" s="136"/>
      <c r="AU657" s="136"/>
      <c r="AV657" s="136"/>
    </row>
    <row r="658" ht="13.2" spans="1:48">
      <c r="A658" s="136"/>
      <c r="B658" s="138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5"/>
      <c r="AA658" s="136"/>
      <c r="AB658" s="136"/>
      <c r="AC658" s="136"/>
      <c r="AD658" s="136"/>
      <c r="AE658" s="136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  <c r="AP658" s="136"/>
      <c r="AQ658" s="136"/>
      <c r="AR658" s="136"/>
      <c r="AS658" s="136"/>
      <c r="AT658" s="136"/>
      <c r="AU658" s="136"/>
      <c r="AV658" s="136"/>
    </row>
    <row r="659" ht="13.2" spans="1:48">
      <c r="A659" s="136"/>
      <c r="B659" s="138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5"/>
      <c r="AA659" s="136"/>
      <c r="AB659" s="136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  <c r="AP659" s="136"/>
      <c r="AQ659" s="136"/>
      <c r="AR659" s="136"/>
      <c r="AS659" s="136"/>
      <c r="AT659" s="136"/>
      <c r="AU659" s="136"/>
      <c r="AV659" s="136"/>
    </row>
    <row r="660" ht="13.2" spans="1:48">
      <c r="A660" s="136"/>
      <c r="B660" s="138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5"/>
      <c r="AA660" s="136"/>
      <c r="AB660" s="136"/>
      <c r="AC660" s="136"/>
      <c r="AD660" s="136"/>
      <c r="AE660" s="136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  <c r="AP660" s="136"/>
      <c r="AQ660" s="136"/>
      <c r="AR660" s="136"/>
      <c r="AS660" s="136"/>
      <c r="AT660" s="136"/>
      <c r="AU660" s="136"/>
      <c r="AV660" s="136"/>
    </row>
    <row r="661" ht="13.2" spans="1:48">
      <c r="A661" s="136"/>
      <c r="B661" s="138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5"/>
      <c r="AA661" s="136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  <c r="AQ661" s="136"/>
      <c r="AR661" s="136"/>
      <c r="AS661" s="136"/>
      <c r="AT661" s="136"/>
      <c r="AU661" s="136"/>
      <c r="AV661" s="136"/>
    </row>
    <row r="662" ht="13.2" spans="1:48">
      <c r="A662" s="136"/>
      <c r="B662" s="138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5"/>
      <c r="AA662" s="136"/>
      <c r="AB662" s="136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  <c r="AP662" s="136"/>
      <c r="AQ662" s="136"/>
      <c r="AR662" s="136"/>
      <c r="AS662" s="136"/>
      <c r="AT662" s="136"/>
      <c r="AU662" s="136"/>
      <c r="AV662" s="136"/>
    </row>
    <row r="663" ht="13.2" spans="1:48">
      <c r="A663" s="136"/>
      <c r="B663" s="138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5"/>
      <c r="AA663" s="136"/>
      <c r="AB663" s="136"/>
      <c r="AC663" s="136"/>
      <c r="AD663" s="136"/>
      <c r="AE663" s="136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  <c r="AP663" s="136"/>
      <c r="AQ663" s="136"/>
      <c r="AR663" s="136"/>
      <c r="AS663" s="136"/>
      <c r="AT663" s="136"/>
      <c r="AU663" s="136"/>
      <c r="AV663" s="136"/>
    </row>
    <row r="664" ht="13.2" spans="1:48">
      <c r="A664" s="136"/>
      <c r="B664" s="138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5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  <c r="AQ664" s="136"/>
      <c r="AR664" s="136"/>
      <c r="AS664" s="136"/>
      <c r="AT664" s="136"/>
      <c r="AU664" s="136"/>
      <c r="AV664" s="136"/>
    </row>
    <row r="665" ht="13.2" spans="1:48">
      <c r="A665" s="136"/>
      <c r="B665" s="138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5"/>
      <c r="AA665" s="136"/>
      <c r="AB665" s="136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  <c r="AP665" s="136"/>
      <c r="AQ665" s="136"/>
      <c r="AR665" s="136"/>
      <c r="AS665" s="136"/>
      <c r="AT665" s="136"/>
      <c r="AU665" s="136"/>
      <c r="AV665" s="136"/>
    </row>
    <row r="666" ht="13.2" spans="1:48">
      <c r="A666" s="136"/>
      <c r="B666" s="138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5"/>
      <c r="AA666" s="136"/>
      <c r="AB666" s="136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136"/>
      <c r="AQ666" s="136"/>
      <c r="AR666" s="136"/>
      <c r="AS666" s="136"/>
      <c r="AT666" s="136"/>
      <c r="AU666" s="136"/>
      <c r="AV666" s="136"/>
    </row>
    <row r="667" ht="13.2" spans="1:48">
      <c r="A667" s="136"/>
      <c r="B667" s="138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5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  <c r="AQ667" s="136"/>
      <c r="AR667" s="136"/>
      <c r="AS667" s="136"/>
      <c r="AT667" s="136"/>
      <c r="AU667" s="136"/>
      <c r="AV667" s="136"/>
    </row>
    <row r="668" ht="13.2" spans="1:48">
      <c r="A668" s="136"/>
      <c r="B668" s="138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5"/>
      <c r="AA668" s="136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136"/>
      <c r="AS668" s="136"/>
      <c r="AT668" s="136"/>
      <c r="AU668" s="136"/>
      <c r="AV668" s="136"/>
    </row>
    <row r="669" ht="13.2" spans="1:48">
      <c r="A669" s="136"/>
      <c r="B669" s="138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5"/>
      <c r="AA669" s="136"/>
      <c r="AB669" s="136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  <c r="AP669" s="136"/>
      <c r="AQ669" s="136"/>
      <c r="AR669" s="136"/>
      <c r="AS669" s="136"/>
      <c r="AT669" s="136"/>
      <c r="AU669" s="136"/>
      <c r="AV669" s="136"/>
    </row>
    <row r="670" ht="13.2" spans="1:48">
      <c r="A670" s="136"/>
      <c r="B670" s="138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5"/>
      <c r="AA670" s="136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  <c r="AP670" s="136"/>
      <c r="AQ670" s="136"/>
      <c r="AR670" s="136"/>
      <c r="AS670" s="136"/>
      <c r="AT670" s="136"/>
      <c r="AU670" s="136"/>
      <c r="AV670" s="136"/>
    </row>
    <row r="671" ht="13.2" spans="1:48">
      <c r="A671" s="136"/>
      <c r="B671" s="138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5"/>
      <c r="AA671" s="136"/>
      <c r="AB671" s="136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  <c r="AP671" s="136"/>
      <c r="AQ671" s="136"/>
      <c r="AR671" s="136"/>
      <c r="AS671" s="136"/>
      <c r="AT671" s="136"/>
      <c r="AU671" s="136"/>
      <c r="AV671" s="136"/>
    </row>
    <row r="672" ht="13.2" spans="1:48">
      <c r="A672" s="136"/>
      <c r="B672" s="138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5"/>
      <c r="AA672" s="136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  <c r="AP672" s="136"/>
      <c r="AQ672" s="136"/>
      <c r="AR672" s="136"/>
      <c r="AS672" s="136"/>
      <c r="AT672" s="136"/>
      <c r="AU672" s="136"/>
      <c r="AV672" s="136"/>
    </row>
    <row r="673" ht="13.2" spans="1:48">
      <c r="A673" s="136"/>
      <c r="B673" s="138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5"/>
      <c r="AA673" s="136"/>
      <c r="AB673" s="136"/>
      <c r="AC673" s="136"/>
      <c r="AD673" s="136"/>
      <c r="AE673" s="136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  <c r="AP673" s="136"/>
      <c r="AQ673" s="136"/>
      <c r="AR673" s="136"/>
      <c r="AS673" s="136"/>
      <c r="AT673" s="136"/>
      <c r="AU673" s="136"/>
      <c r="AV673" s="136"/>
    </row>
    <row r="674" ht="13.2" spans="1:48">
      <c r="A674" s="136"/>
      <c r="B674" s="138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5"/>
      <c r="AA674" s="136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  <c r="AP674" s="136"/>
      <c r="AQ674" s="136"/>
      <c r="AR674" s="136"/>
      <c r="AS674" s="136"/>
      <c r="AT674" s="136"/>
      <c r="AU674" s="136"/>
      <c r="AV674" s="136"/>
    </row>
    <row r="675" ht="13.2" spans="1:48">
      <c r="A675" s="136"/>
      <c r="B675" s="138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5"/>
      <c r="AA675" s="136"/>
      <c r="AB675" s="136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  <c r="AP675" s="136"/>
      <c r="AQ675" s="136"/>
      <c r="AR675" s="136"/>
      <c r="AS675" s="136"/>
      <c r="AT675" s="136"/>
      <c r="AU675" s="136"/>
      <c r="AV675" s="136"/>
    </row>
    <row r="676" ht="13.2" spans="1:48">
      <c r="A676" s="136"/>
      <c r="B676" s="138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5"/>
      <c r="AA676" s="136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  <c r="AP676" s="136"/>
      <c r="AQ676" s="136"/>
      <c r="AR676" s="136"/>
      <c r="AS676" s="136"/>
      <c r="AT676" s="136"/>
      <c r="AU676" s="136"/>
      <c r="AV676" s="136"/>
    </row>
    <row r="677" ht="13.2" spans="1:48">
      <c r="A677" s="136"/>
      <c r="B677" s="138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5"/>
      <c r="AA677" s="136"/>
      <c r="AB677" s="136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  <c r="AP677" s="136"/>
      <c r="AQ677" s="136"/>
      <c r="AR677" s="136"/>
      <c r="AS677" s="136"/>
      <c r="AT677" s="136"/>
      <c r="AU677" s="136"/>
      <c r="AV677" s="136"/>
    </row>
    <row r="678" ht="13.2" spans="1:48">
      <c r="A678" s="136"/>
      <c r="B678" s="138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5"/>
      <c r="AA678" s="136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  <c r="AP678" s="136"/>
      <c r="AQ678" s="136"/>
      <c r="AR678" s="136"/>
      <c r="AS678" s="136"/>
      <c r="AT678" s="136"/>
      <c r="AU678" s="136"/>
      <c r="AV678" s="136"/>
    </row>
    <row r="679" ht="13.2" spans="1:48">
      <c r="A679" s="136"/>
      <c r="B679" s="138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5"/>
      <c r="AA679" s="136"/>
      <c r="AB679" s="136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  <c r="AP679" s="136"/>
      <c r="AQ679" s="136"/>
      <c r="AR679" s="136"/>
      <c r="AS679" s="136"/>
      <c r="AT679" s="136"/>
      <c r="AU679" s="136"/>
      <c r="AV679" s="136"/>
    </row>
    <row r="680" ht="13.2" spans="1:48">
      <c r="A680" s="136"/>
      <c r="B680" s="138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5"/>
      <c r="AA680" s="136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  <c r="AP680" s="136"/>
      <c r="AQ680" s="136"/>
      <c r="AR680" s="136"/>
      <c r="AS680" s="136"/>
      <c r="AT680" s="136"/>
      <c r="AU680" s="136"/>
      <c r="AV680" s="136"/>
    </row>
    <row r="681" ht="13.2" spans="1:48">
      <c r="A681" s="136"/>
      <c r="B681" s="138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5"/>
      <c r="AA681" s="136"/>
      <c r="AB681" s="136"/>
      <c r="AC681" s="136"/>
      <c r="AD681" s="136"/>
      <c r="AE681" s="136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  <c r="AP681" s="136"/>
      <c r="AQ681" s="136"/>
      <c r="AR681" s="136"/>
      <c r="AS681" s="136"/>
      <c r="AT681" s="136"/>
      <c r="AU681" s="136"/>
      <c r="AV681" s="136"/>
    </row>
    <row r="682" ht="13.2" spans="1:48">
      <c r="A682" s="136"/>
      <c r="B682" s="138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5"/>
      <c r="AA682" s="136"/>
      <c r="AB682" s="136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  <c r="AP682" s="136"/>
      <c r="AQ682" s="136"/>
      <c r="AR682" s="136"/>
      <c r="AS682" s="136"/>
      <c r="AT682" s="136"/>
      <c r="AU682" s="136"/>
      <c r="AV682" s="136"/>
    </row>
    <row r="683" ht="13.2" spans="1:48">
      <c r="A683" s="136"/>
      <c r="B683" s="138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5"/>
      <c r="AA683" s="136"/>
      <c r="AB683" s="136"/>
      <c r="AC683" s="136"/>
      <c r="AD683" s="136"/>
      <c r="AE683" s="136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  <c r="AP683" s="136"/>
      <c r="AQ683" s="136"/>
      <c r="AR683" s="136"/>
      <c r="AS683" s="136"/>
      <c r="AT683" s="136"/>
      <c r="AU683" s="136"/>
      <c r="AV683" s="136"/>
    </row>
    <row r="684" ht="13.2" spans="1:48">
      <c r="A684" s="136"/>
      <c r="B684" s="138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5"/>
      <c r="AA684" s="136"/>
      <c r="AB684" s="136"/>
      <c r="AC684" s="136"/>
      <c r="AD684" s="136"/>
      <c r="AE684" s="136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  <c r="AP684" s="136"/>
      <c r="AQ684" s="136"/>
      <c r="AR684" s="136"/>
      <c r="AS684" s="136"/>
      <c r="AT684" s="136"/>
      <c r="AU684" s="136"/>
      <c r="AV684" s="136"/>
    </row>
    <row r="685" ht="13.2" spans="1:48">
      <c r="A685" s="136"/>
      <c r="B685" s="138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5"/>
      <c r="AA685" s="136"/>
      <c r="AB685" s="136"/>
      <c r="AC685" s="136"/>
      <c r="AD685" s="136"/>
      <c r="AE685" s="136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  <c r="AP685" s="136"/>
      <c r="AQ685" s="136"/>
      <c r="AR685" s="136"/>
      <c r="AS685" s="136"/>
      <c r="AT685" s="136"/>
      <c r="AU685" s="136"/>
      <c r="AV685" s="136"/>
    </row>
    <row r="686" ht="13.2" spans="1:48">
      <c r="A686" s="136"/>
      <c r="B686" s="138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5"/>
      <c r="AA686" s="136"/>
      <c r="AB686" s="136"/>
      <c r="AC686" s="136"/>
      <c r="AD686" s="136"/>
      <c r="AE686" s="136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  <c r="AP686" s="136"/>
      <c r="AQ686" s="136"/>
      <c r="AR686" s="136"/>
      <c r="AS686" s="136"/>
      <c r="AT686" s="136"/>
      <c r="AU686" s="136"/>
      <c r="AV686" s="136"/>
    </row>
    <row r="687" ht="13.2" spans="1:48">
      <c r="A687" s="136"/>
      <c r="B687" s="138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5"/>
      <c r="AA687" s="136"/>
      <c r="AB687" s="136"/>
      <c r="AC687" s="136"/>
      <c r="AD687" s="136"/>
      <c r="AE687" s="136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  <c r="AP687" s="136"/>
      <c r="AQ687" s="136"/>
      <c r="AR687" s="136"/>
      <c r="AS687" s="136"/>
      <c r="AT687" s="136"/>
      <c r="AU687" s="136"/>
      <c r="AV687" s="136"/>
    </row>
    <row r="688" ht="13.2" spans="1:48">
      <c r="A688" s="136"/>
      <c r="B688" s="138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5"/>
      <c r="AA688" s="136"/>
      <c r="AB688" s="136"/>
      <c r="AC688" s="136"/>
      <c r="AD688" s="136"/>
      <c r="AE688" s="136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  <c r="AP688" s="136"/>
      <c r="AQ688" s="136"/>
      <c r="AR688" s="136"/>
      <c r="AS688" s="136"/>
      <c r="AT688" s="136"/>
      <c r="AU688" s="136"/>
      <c r="AV688" s="136"/>
    </row>
    <row r="689" ht="13.2" spans="1:48">
      <c r="A689" s="136"/>
      <c r="B689" s="138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5"/>
      <c r="AA689" s="136"/>
      <c r="AB689" s="136"/>
      <c r="AC689" s="136"/>
      <c r="AD689" s="136"/>
      <c r="AE689" s="136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  <c r="AP689" s="136"/>
      <c r="AQ689" s="136"/>
      <c r="AR689" s="136"/>
      <c r="AS689" s="136"/>
      <c r="AT689" s="136"/>
      <c r="AU689" s="136"/>
      <c r="AV689" s="136"/>
    </row>
    <row r="690" ht="13.2" spans="1:48">
      <c r="A690" s="136"/>
      <c r="B690" s="138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5"/>
      <c r="AA690" s="136"/>
      <c r="AB690" s="136"/>
      <c r="AC690" s="136"/>
      <c r="AD690" s="136"/>
      <c r="AE690" s="136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  <c r="AP690" s="136"/>
      <c r="AQ690" s="136"/>
      <c r="AR690" s="136"/>
      <c r="AS690" s="136"/>
      <c r="AT690" s="136"/>
      <c r="AU690" s="136"/>
      <c r="AV690" s="136"/>
    </row>
    <row r="691" ht="13.2" spans="1:48">
      <c r="A691" s="136"/>
      <c r="B691" s="138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5"/>
      <c r="AA691" s="136"/>
      <c r="AB691" s="136"/>
      <c r="AC691" s="136"/>
      <c r="AD691" s="136"/>
      <c r="AE691" s="136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  <c r="AP691" s="136"/>
      <c r="AQ691" s="136"/>
      <c r="AR691" s="136"/>
      <c r="AS691" s="136"/>
      <c r="AT691" s="136"/>
      <c r="AU691" s="136"/>
      <c r="AV691" s="136"/>
    </row>
    <row r="692" ht="13.2" spans="1:48">
      <c r="A692" s="136"/>
      <c r="B692" s="138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5"/>
      <c r="AA692" s="136"/>
      <c r="AB692" s="136"/>
      <c r="AC692" s="136"/>
      <c r="AD692" s="136"/>
      <c r="AE692" s="136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  <c r="AP692" s="136"/>
      <c r="AQ692" s="136"/>
      <c r="AR692" s="136"/>
      <c r="AS692" s="136"/>
      <c r="AT692" s="136"/>
      <c r="AU692" s="136"/>
      <c r="AV692" s="136"/>
    </row>
    <row r="693" ht="13.2" spans="1:48">
      <c r="A693" s="136"/>
      <c r="B693" s="138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5"/>
      <c r="AA693" s="136"/>
      <c r="AB693" s="136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  <c r="AP693" s="136"/>
      <c r="AQ693" s="136"/>
      <c r="AR693" s="136"/>
      <c r="AS693" s="136"/>
      <c r="AT693" s="136"/>
      <c r="AU693" s="136"/>
      <c r="AV693" s="136"/>
    </row>
    <row r="694" ht="13.2" spans="1:48">
      <c r="A694" s="136"/>
      <c r="B694" s="138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5"/>
      <c r="AA694" s="136"/>
      <c r="AB694" s="136"/>
      <c r="AC694" s="136"/>
      <c r="AD694" s="136"/>
      <c r="AE694" s="136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  <c r="AP694" s="136"/>
      <c r="AQ694" s="136"/>
      <c r="AR694" s="136"/>
      <c r="AS694" s="136"/>
      <c r="AT694" s="136"/>
      <c r="AU694" s="136"/>
      <c r="AV694" s="136"/>
    </row>
    <row r="695" ht="13.2" spans="1:48">
      <c r="A695" s="136"/>
      <c r="B695" s="138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5"/>
      <c r="AA695" s="136"/>
      <c r="AB695" s="136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  <c r="AP695" s="136"/>
      <c r="AQ695" s="136"/>
      <c r="AR695" s="136"/>
      <c r="AS695" s="136"/>
      <c r="AT695" s="136"/>
      <c r="AU695" s="136"/>
      <c r="AV695" s="136"/>
    </row>
    <row r="696" ht="13.2" spans="1:48">
      <c r="A696" s="136"/>
      <c r="B696" s="138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5"/>
      <c r="AA696" s="136"/>
      <c r="AB696" s="136"/>
      <c r="AC696" s="136"/>
      <c r="AD696" s="136"/>
      <c r="AE696" s="136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  <c r="AP696" s="136"/>
      <c r="AQ696" s="136"/>
      <c r="AR696" s="136"/>
      <c r="AS696" s="136"/>
      <c r="AT696" s="136"/>
      <c r="AU696" s="136"/>
      <c r="AV696" s="136"/>
    </row>
    <row r="697" ht="13.2" spans="1:48">
      <c r="A697" s="136"/>
      <c r="B697" s="138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5"/>
      <c r="AA697" s="136"/>
      <c r="AB697" s="136"/>
      <c r="AC697" s="136"/>
      <c r="AD697" s="136"/>
      <c r="AE697" s="136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  <c r="AP697" s="136"/>
      <c r="AQ697" s="136"/>
      <c r="AR697" s="136"/>
      <c r="AS697" s="136"/>
      <c r="AT697" s="136"/>
      <c r="AU697" s="136"/>
      <c r="AV697" s="136"/>
    </row>
    <row r="698" ht="13.2" spans="1:48">
      <c r="A698" s="136"/>
      <c r="B698" s="138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5"/>
      <c r="AA698" s="136"/>
      <c r="AB698" s="136"/>
      <c r="AC698" s="136"/>
      <c r="AD698" s="136"/>
      <c r="AE698" s="136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  <c r="AP698" s="136"/>
      <c r="AQ698" s="136"/>
      <c r="AR698" s="136"/>
      <c r="AS698" s="136"/>
      <c r="AT698" s="136"/>
      <c r="AU698" s="136"/>
      <c r="AV698" s="136"/>
    </row>
    <row r="699" ht="13.2" spans="1:48">
      <c r="A699" s="136"/>
      <c r="B699" s="138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5"/>
      <c r="AA699" s="136"/>
      <c r="AB699" s="136"/>
      <c r="AC699" s="136"/>
      <c r="AD699" s="136"/>
      <c r="AE699" s="136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  <c r="AP699" s="136"/>
      <c r="AQ699" s="136"/>
      <c r="AR699" s="136"/>
      <c r="AS699" s="136"/>
      <c r="AT699" s="136"/>
      <c r="AU699" s="136"/>
      <c r="AV699" s="136"/>
    </row>
    <row r="700" ht="13.2" spans="1:48">
      <c r="A700" s="136"/>
      <c r="B700" s="138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5"/>
      <c r="AA700" s="136"/>
      <c r="AB700" s="136"/>
      <c r="AC700" s="136"/>
      <c r="AD700" s="136"/>
      <c r="AE700" s="136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  <c r="AP700" s="136"/>
      <c r="AQ700" s="136"/>
      <c r="AR700" s="136"/>
      <c r="AS700" s="136"/>
      <c r="AT700" s="136"/>
      <c r="AU700" s="136"/>
      <c r="AV700" s="136"/>
    </row>
    <row r="701" ht="13.2" spans="1:48">
      <c r="A701" s="136"/>
      <c r="B701" s="138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5"/>
      <c r="AA701" s="136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136"/>
      <c r="AS701" s="136"/>
      <c r="AT701" s="136"/>
      <c r="AU701" s="136"/>
      <c r="AV701" s="136"/>
    </row>
    <row r="702" ht="13.2" spans="1:48">
      <c r="A702" s="136"/>
      <c r="B702" s="138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5"/>
      <c r="AA702" s="136"/>
      <c r="AB702" s="136"/>
      <c r="AC702" s="136"/>
      <c r="AD702" s="136"/>
      <c r="AE702" s="136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  <c r="AP702" s="136"/>
      <c r="AQ702" s="136"/>
      <c r="AR702" s="136"/>
      <c r="AS702" s="136"/>
      <c r="AT702" s="136"/>
      <c r="AU702" s="136"/>
      <c r="AV702" s="136"/>
    </row>
    <row r="703" ht="13.2" spans="1:48">
      <c r="A703" s="136"/>
      <c r="B703" s="138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5"/>
      <c r="AA703" s="136"/>
      <c r="AB703" s="136"/>
      <c r="AC703" s="136"/>
      <c r="AD703" s="136"/>
      <c r="AE703" s="136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  <c r="AP703" s="136"/>
      <c r="AQ703" s="136"/>
      <c r="AR703" s="136"/>
      <c r="AS703" s="136"/>
      <c r="AT703" s="136"/>
      <c r="AU703" s="136"/>
      <c r="AV703" s="136"/>
    </row>
    <row r="704" ht="13.2" spans="1:48">
      <c r="A704" s="136"/>
      <c r="B704" s="138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5"/>
      <c r="AA704" s="136"/>
      <c r="AB704" s="136"/>
      <c r="AC704" s="136"/>
      <c r="AD704" s="136"/>
      <c r="AE704" s="136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  <c r="AP704" s="136"/>
      <c r="AQ704" s="136"/>
      <c r="AR704" s="136"/>
      <c r="AS704" s="136"/>
      <c r="AT704" s="136"/>
      <c r="AU704" s="136"/>
      <c r="AV704" s="136"/>
    </row>
    <row r="705" ht="13.2" spans="1:48">
      <c r="A705" s="136"/>
      <c r="B705" s="138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5"/>
      <c r="AA705" s="136"/>
      <c r="AB705" s="136"/>
      <c r="AC705" s="136"/>
      <c r="AD705" s="136"/>
      <c r="AE705" s="136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  <c r="AP705" s="136"/>
      <c r="AQ705" s="136"/>
      <c r="AR705" s="136"/>
      <c r="AS705" s="136"/>
      <c r="AT705" s="136"/>
      <c r="AU705" s="136"/>
      <c r="AV705" s="136"/>
    </row>
    <row r="706" ht="13.2" spans="1:48">
      <c r="A706" s="136"/>
      <c r="B706" s="138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5"/>
      <c r="AA706" s="136"/>
      <c r="AB706" s="136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  <c r="AP706" s="136"/>
      <c r="AQ706" s="136"/>
      <c r="AR706" s="136"/>
      <c r="AS706" s="136"/>
      <c r="AT706" s="136"/>
      <c r="AU706" s="136"/>
      <c r="AV706" s="136"/>
    </row>
    <row r="707" ht="13.2" spans="1:48">
      <c r="A707" s="136"/>
      <c r="B707" s="138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5"/>
      <c r="AA707" s="136"/>
      <c r="AB707" s="136"/>
      <c r="AC707" s="136"/>
      <c r="AD707" s="136"/>
      <c r="AE707" s="136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  <c r="AP707" s="136"/>
      <c r="AQ707" s="136"/>
      <c r="AR707" s="136"/>
      <c r="AS707" s="136"/>
      <c r="AT707" s="136"/>
      <c r="AU707" s="136"/>
      <c r="AV707" s="136"/>
    </row>
    <row r="708" ht="13.2" spans="1:48">
      <c r="A708" s="136"/>
      <c r="B708" s="138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5"/>
      <c r="AA708" s="136"/>
      <c r="AB708" s="136"/>
      <c r="AC708" s="136"/>
      <c r="AD708" s="136"/>
      <c r="AE708" s="136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  <c r="AP708" s="136"/>
      <c r="AQ708" s="136"/>
      <c r="AR708" s="136"/>
      <c r="AS708" s="136"/>
      <c r="AT708" s="136"/>
      <c r="AU708" s="136"/>
      <c r="AV708" s="136"/>
    </row>
    <row r="709" ht="13.2" spans="1:48">
      <c r="A709" s="136"/>
      <c r="B709" s="138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5"/>
      <c r="AA709" s="136"/>
      <c r="AB709" s="136"/>
      <c r="AC709" s="136"/>
      <c r="AD709" s="136"/>
      <c r="AE709" s="136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  <c r="AP709" s="136"/>
      <c r="AQ709" s="136"/>
      <c r="AR709" s="136"/>
      <c r="AS709" s="136"/>
      <c r="AT709" s="136"/>
      <c r="AU709" s="136"/>
      <c r="AV709" s="136"/>
    </row>
    <row r="710" ht="13.2" spans="1:48">
      <c r="A710" s="136"/>
      <c r="B710" s="138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5"/>
      <c r="AA710" s="136"/>
      <c r="AB710" s="136"/>
      <c r="AC710" s="136"/>
      <c r="AD710" s="136"/>
      <c r="AE710" s="136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  <c r="AP710" s="136"/>
      <c r="AQ710" s="136"/>
      <c r="AR710" s="136"/>
      <c r="AS710" s="136"/>
      <c r="AT710" s="136"/>
      <c r="AU710" s="136"/>
      <c r="AV710" s="136"/>
    </row>
    <row r="711" ht="13.2" spans="1:48">
      <c r="A711" s="136"/>
      <c r="B711" s="138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5"/>
      <c r="AA711" s="136"/>
      <c r="AB711" s="136"/>
      <c r="AC711" s="136"/>
      <c r="AD711" s="136"/>
      <c r="AE711" s="136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  <c r="AP711" s="136"/>
      <c r="AQ711" s="136"/>
      <c r="AR711" s="136"/>
      <c r="AS711" s="136"/>
      <c r="AT711" s="136"/>
      <c r="AU711" s="136"/>
      <c r="AV711" s="136"/>
    </row>
    <row r="712" ht="13.2" spans="1:48">
      <c r="A712" s="136"/>
      <c r="B712" s="138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5"/>
      <c r="AA712" s="136"/>
      <c r="AB712" s="136"/>
      <c r="AC712" s="136"/>
      <c r="AD712" s="136"/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  <c r="AP712" s="136"/>
      <c r="AQ712" s="136"/>
      <c r="AR712" s="136"/>
      <c r="AS712" s="136"/>
      <c r="AT712" s="136"/>
      <c r="AU712" s="136"/>
      <c r="AV712" s="136"/>
    </row>
    <row r="713" ht="13.2" spans="1:48">
      <c r="A713" s="136"/>
      <c r="B713" s="138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5"/>
      <c r="AA713" s="136"/>
      <c r="AB713" s="136"/>
      <c r="AC713" s="136"/>
      <c r="AD713" s="136"/>
      <c r="AE713" s="136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  <c r="AP713" s="136"/>
      <c r="AQ713" s="136"/>
      <c r="AR713" s="136"/>
      <c r="AS713" s="136"/>
      <c r="AT713" s="136"/>
      <c r="AU713" s="136"/>
      <c r="AV713" s="136"/>
    </row>
    <row r="714" ht="13.2" spans="1:48">
      <c r="A714" s="136"/>
      <c r="B714" s="138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5"/>
      <c r="AA714" s="136"/>
      <c r="AB714" s="136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  <c r="AP714" s="136"/>
      <c r="AQ714" s="136"/>
      <c r="AR714" s="136"/>
      <c r="AS714" s="136"/>
      <c r="AT714" s="136"/>
      <c r="AU714" s="136"/>
      <c r="AV714" s="136"/>
    </row>
    <row r="715" ht="13.2" spans="1:48">
      <c r="A715" s="136"/>
      <c r="B715" s="138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5"/>
      <c r="AA715" s="136"/>
      <c r="AB715" s="136"/>
      <c r="AC715" s="136"/>
      <c r="AD715" s="136"/>
      <c r="AE715" s="136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  <c r="AP715" s="136"/>
      <c r="AQ715" s="136"/>
      <c r="AR715" s="136"/>
      <c r="AS715" s="136"/>
      <c r="AT715" s="136"/>
      <c r="AU715" s="136"/>
      <c r="AV715" s="136"/>
    </row>
    <row r="716" ht="13.2" spans="1:48">
      <c r="A716" s="136"/>
      <c r="B716" s="138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5"/>
      <c r="AA716" s="136"/>
      <c r="AB716" s="136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  <c r="AP716" s="136"/>
      <c r="AQ716" s="136"/>
      <c r="AR716" s="136"/>
      <c r="AS716" s="136"/>
      <c r="AT716" s="136"/>
      <c r="AU716" s="136"/>
      <c r="AV716" s="136"/>
    </row>
    <row r="717" ht="13.2" spans="1:48">
      <c r="A717" s="136"/>
      <c r="B717" s="138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5"/>
      <c r="AA717" s="136"/>
      <c r="AB717" s="136"/>
      <c r="AC717" s="136"/>
      <c r="AD717" s="136"/>
      <c r="AE717" s="136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  <c r="AP717" s="136"/>
      <c r="AQ717" s="136"/>
      <c r="AR717" s="136"/>
      <c r="AS717" s="136"/>
      <c r="AT717" s="136"/>
      <c r="AU717" s="136"/>
      <c r="AV717" s="136"/>
    </row>
    <row r="718" ht="13.2" spans="1:48">
      <c r="A718" s="136"/>
      <c r="B718" s="138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5"/>
      <c r="AA718" s="136"/>
      <c r="AB718" s="136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  <c r="AP718" s="136"/>
      <c r="AQ718" s="136"/>
      <c r="AR718" s="136"/>
      <c r="AS718" s="136"/>
      <c r="AT718" s="136"/>
      <c r="AU718" s="136"/>
      <c r="AV718" s="136"/>
    </row>
    <row r="719" ht="13.2" spans="1:48">
      <c r="A719" s="136"/>
      <c r="B719" s="138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5"/>
      <c r="AA719" s="136"/>
      <c r="AB719" s="136"/>
      <c r="AC719" s="136"/>
      <c r="AD719" s="136"/>
      <c r="AE719" s="136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  <c r="AP719" s="136"/>
      <c r="AQ719" s="136"/>
      <c r="AR719" s="136"/>
      <c r="AS719" s="136"/>
      <c r="AT719" s="136"/>
      <c r="AU719" s="136"/>
      <c r="AV719" s="136"/>
    </row>
    <row r="720" ht="13.2" spans="1:48">
      <c r="A720" s="136"/>
      <c r="B720" s="138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5"/>
      <c r="AA720" s="136"/>
      <c r="AB720" s="136"/>
      <c r="AC720" s="136"/>
      <c r="AD720" s="136"/>
      <c r="AE720" s="136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  <c r="AP720" s="136"/>
      <c r="AQ720" s="136"/>
      <c r="AR720" s="136"/>
      <c r="AS720" s="136"/>
      <c r="AT720" s="136"/>
      <c r="AU720" s="136"/>
      <c r="AV720" s="136"/>
    </row>
    <row r="721" ht="13.2" spans="1:48">
      <c r="A721" s="136"/>
      <c r="B721" s="138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5"/>
      <c r="AA721" s="136"/>
      <c r="AB721" s="136"/>
      <c r="AC721" s="136"/>
      <c r="AD721" s="136"/>
      <c r="AE721" s="136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  <c r="AP721" s="136"/>
      <c r="AQ721" s="136"/>
      <c r="AR721" s="136"/>
      <c r="AS721" s="136"/>
      <c r="AT721" s="136"/>
      <c r="AU721" s="136"/>
      <c r="AV721" s="136"/>
    </row>
    <row r="722" ht="13.2" spans="1:48">
      <c r="A722" s="136"/>
      <c r="B722" s="138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5"/>
      <c r="AA722" s="136"/>
      <c r="AB722" s="136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  <c r="AP722" s="136"/>
      <c r="AQ722" s="136"/>
      <c r="AR722" s="136"/>
      <c r="AS722" s="136"/>
      <c r="AT722" s="136"/>
      <c r="AU722" s="136"/>
      <c r="AV722" s="136"/>
    </row>
    <row r="723" ht="13.2" spans="1:48">
      <c r="A723" s="136"/>
      <c r="B723" s="138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5"/>
      <c r="AA723" s="136"/>
      <c r="AB723" s="136"/>
      <c r="AC723" s="136"/>
      <c r="AD723" s="136"/>
      <c r="AE723" s="136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  <c r="AP723" s="136"/>
      <c r="AQ723" s="136"/>
      <c r="AR723" s="136"/>
      <c r="AS723" s="136"/>
      <c r="AT723" s="136"/>
      <c r="AU723" s="136"/>
      <c r="AV723" s="136"/>
    </row>
    <row r="724" ht="13.2" spans="1:48">
      <c r="A724" s="136"/>
      <c r="B724" s="138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5"/>
      <c r="AA724" s="136"/>
      <c r="AB724" s="136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  <c r="AP724" s="136"/>
      <c r="AQ724" s="136"/>
      <c r="AR724" s="136"/>
      <c r="AS724" s="136"/>
      <c r="AT724" s="136"/>
      <c r="AU724" s="136"/>
      <c r="AV724" s="136"/>
    </row>
    <row r="725" ht="13.2" spans="1:48">
      <c r="A725" s="136"/>
      <c r="B725" s="138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5"/>
      <c r="AA725" s="136"/>
      <c r="AB725" s="136"/>
      <c r="AC725" s="136"/>
      <c r="AD725" s="136"/>
      <c r="AE725" s="136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  <c r="AP725" s="136"/>
      <c r="AQ725" s="136"/>
      <c r="AR725" s="136"/>
      <c r="AS725" s="136"/>
      <c r="AT725" s="136"/>
      <c r="AU725" s="136"/>
      <c r="AV725" s="136"/>
    </row>
    <row r="726" ht="13.2" spans="1:48">
      <c r="A726" s="136"/>
      <c r="B726" s="138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5"/>
      <c r="AA726" s="136"/>
      <c r="AB726" s="136"/>
      <c r="AC726" s="136"/>
      <c r="AD726" s="136"/>
      <c r="AE726" s="136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  <c r="AP726" s="136"/>
      <c r="AQ726" s="136"/>
      <c r="AR726" s="136"/>
      <c r="AS726" s="136"/>
      <c r="AT726" s="136"/>
      <c r="AU726" s="136"/>
      <c r="AV726" s="136"/>
    </row>
    <row r="727" ht="13.2" spans="1:48">
      <c r="A727" s="136"/>
      <c r="B727" s="138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5"/>
      <c r="AA727" s="136"/>
      <c r="AB727" s="136"/>
      <c r="AC727" s="136"/>
      <c r="AD727" s="136"/>
      <c r="AE727" s="136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  <c r="AP727" s="136"/>
      <c r="AQ727" s="136"/>
      <c r="AR727" s="136"/>
      <c r="AS727" s="136"/>
      <c r="AT727" s="136"/>
      <c r="AU727" s="136"/>
      <c r="AV727" s="136"/>
    </row>
    <row r="728" ht="13.2" spans="1:48">
      <c r="A728" s="136"/>
      <c r="B728" s="138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5"/>
      <c r="AA728" s="136"/>
      <c r="AB728" s="136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  <c r="AP728" s="136"/>
      <c r="AQ728" s="136"/>
      <c r="AR728" s="136"/>
      <c r="AS728" s="136"/>
      <c r="AT728" s="136"/>
      <c r="AU728" s="136"/>
      <c r="AV728" s="136"/>
    </row>
    <row r="729" ht="13.2" spans="1:48">
      <c r="A729" s="136"/>
      <c r="B729" s="138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5"/>
      <c r="AA729" s="136"/>
      <c r="AB729" s="136"/>
      <c r="AC729" s="136"/>
      <c r="AD729" s="136"/>
      <c r="AE729" s="136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  <c r="AP729" s="136"/>
      <c r="AQ729" s="136"/>
      <c r="AR729" s="136"/>
      <c r="AS729" s="136"/>
      <c r="AT729" s="136"/>
      <c r="AU729" s="136"/>
      <c r="AV729" s="136"/>
    </row>
    <row r="730" ht="13.2" spans="1:48">
      <c r="A730" s="136"/>
      <c r="B730" s="138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5"/>
      <c r="AA730" s="136"/>
      <c r="AB730" s="136"/>
      <c r="AC730" s="136"/>
      <c r="AD730" s="136"/>
      <c r="AE730" s="136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  <c r="AP730" s="136"/>
      <c r="AQ730" s="136"/>
      <c r="AR730" s="136"/>
      <c r="AS730" s="136"/>
      <c r="AT730" s="136"/>
      <c r="AU730" s="136"/>
      <c r="AV730" s="136"/>
    </row>
    <row r="731" ht="13.2" spans="1:48">
      <c r="A731" s="136"/>
      <c r="B731" s="138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5"/>
      <c r="AA731" s="136"/>
      <c r="AB731" s="136"/>
      <c r="AC731" s="136"/>
      <c r="AD731" s="136"/>
      <c r="AE731" s="136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  <c r="AP731" s="136"/>
      <c r="AQ731" s="136"/>
      <c r="AR731" s="136"/>
      <c r="AS731" s="136"/>
      <c r="AT731" s="136"/>
      <c r="AU731" s="136"/>
      <c r="AV731" s="136"/>
    </row>
    <row r="732" ht="13.2" spans="1:48">
      <c r="A732" s="136"/>
      <c r="B732" s="138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5"/>
      <c r="AA732" s="136"/>
      <c r="AB732" s="136"/>
      <c r="AC732" s="136"/>
      <c r="AD732" s="136"/>
      <c r="AE732" s="136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  <c r="AP732" s="136"/>
      <c r="AQ732" s="136"/>
      <c r="AR732" s="136"/>
      <c r="AS732" s="136"/>
      <c r="AT732" s="136"/>
      <c r="AU732" s="136"/>
      <c r="AV732" s="136"/>
    </row>
    <row r="733" ht="13.2" spans="1:48">
      <c r="A733" s="136"/>
      <c r="B733" s="138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5"/>
      <c r="AA733" s="136"/>
      <c r="AB733" s="136"/>
      <c r="AC733" s="136"/>
      <c r="AD733" s="136"/>
      <c r="AE733" s="136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  <c r="AP733" s="136"/>
      <c r="AQ733" s="136"/>
      <c r="AR733" s="136"/>
      <c r="AS733" s="136"/>
      <c r="AT733" s="136"/>
      <c r="AU733" s="136"/>
      <c r="AV733" s="136"/>
    </row>
    <row r="734" ht="13.2" spans="1:48">
      <c r="A734" s="136"/>
      <c r="B734" s="138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5"/>
      <c r="AA734" s="136"/>
      <c r="AB734" s="136"/>
      <c r="AC734" s="136"/>
      <c r="AD734" s="136"/>
      <c r="AE734" s="136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  <c r="AP734" s="136"/>
      <c r="AQ734" s="136"/>
      <c r="AR734" s="136"/>
      <c r="AS734" s="136"/>
      <c r="AT734" s="136"/>
      <c r="AU734" s="136"/>
      <c r="AV734" s="136"/>
    </row>
    <row r="735" ht="13.2" spans="1:48">
      <c r="A735" s="136"/>
      <c r="B735" s="138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5"/>
      <c r="AA735" s="136"/>
      <c r="AB735" s="136"/>
      <c r="AC735" s="136"/>
      <c r="AD735" s="136"/>
      <c r="AE735" s="136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  <c r="AP735" s="136"/>
      <c r="AQ735" s="136"/>
      <c r="AR735" s="136"/>
      <c r="AS735" s="136"/>
      <c r="AT735" s="136"/>
      <c r="AU735" s="136"/>
      <c r="AV735" s="136"/>
    </row>
    <row r="736" ht="13.2" spans="1:48">
      <c r="A736" s="136"/>
      <c r="B736" s="138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5"/>
      <c r="AA736" s="136"/>
      <c r="AB736" s="136"/>
      <c r="AC736" s="136"/>
      <c r="AD736" s="136"/>
      <c r="AE736" s="136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  <c r="AP736" s="136"/>
      <c r="AQ736" s="136"/>
      <c r="AR736" s="136"/>
      <c r="AS736" s="136"/>
      <c r="AT736" s="136"/>
      <c r="AU736" s="136"/>
      <c r="AV736" s="136"/>
    </row>
    <row r="737" ht="13.2" spans="1:48">
      <c r="A737" s="136"/>
      <c r="B737" s="138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5"/>
      <c r="AA737" s="136"/>
      <c r="AB737" s="136"/>
      <c r="AC737" s="136"/>
      <c r="AD737" s="136"/>
      <c r="AE737" s="136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  <c r="AP737" s="136"/>
      <c r="AQ737" s="136"/>
      <c r="AR737" s="136"/>
      <c r="AS737" s="136"/>
      <c r="AT737" s="136"/>
      <c r="AU737" s="136"/>
      <c r="AV737" s="136"/>
    </row>
    <row r="738" ht="13.2" spans="1:48">
      <c r="A738" s="136"/>
      <c r="B738" s="138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5"/>
      <c r="AA738" s="136"/>
      <c r="AB738" s="136"/>
      <c r="AC738" s="136"/>
      <c r="AD738" s="136"/>
      <c r="AE738" s="136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  <c r="AP738" s="136"/>
      <c r="AQ738" s="136"/>
      <c r="AR738" s="136"/>
      <c r="AS738" s="136"/>
      <c r="AT738" s="136"/>
      <c r="AU738" s="136"/>
      <c r="AV738" s="136"/>
    </row>
    <row r="739" ht="13.2" spans="1:48">
      <c r="A739" s="136"/>
      <c r="B739" s="138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5"/>
      <c r="AA739" s="136"/>
      <c r="AB739" s="136"/>
      <c r="AC739" s="136"/>
      <c r="AD739" s="136"/>
      <c r="AE739" s="136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  <c r="AP739" s="136"/>
      <c r="AQ739" s="136"/>
      <c r="AR739" s="136"/>
      <c r="AS739" s="136"/>
      <c r="AT739" s="136"/>
      <c r="AU739" s="136"/>
      <c r="AV739" s="136"/>
    </row>
    <row r="740" ht="13.2" spans="1:48">
      <c r="A740" s="136"/>
      <c r="B740" s="138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5"/>
      <c r="AA740" s="136"/>
      <c r="AB740" s="136"/>
      <c r="AC740" s="136"/>
      <c r="AD740" s="136"/>
      <c r="AE740" s="136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  <c r="AP740" s="136"/>
      <c r="AQ740" s="136"/>
      <c r="AR740" s="136"/>
      <c r="AS740" s="136"/>
      <c r="AT740" s="136"/>
      <c r="AU740" s="136"/>
      <c r="AV740" s="136"/>
    </row>
    <row r="741" ht="13.2" spans="1:48">
      <c r="A741" s="136"/>
      <c r="B741" s="138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5"/>
      <c r="AA741" s="136"/>
      <c r="AB741" s="136"/>
      <c r="AC741" s="136"/>
      <c r="AD741" s="136"/>
      <c r="AE741" s="136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  <c r="AP741" s="136"/>
      <c r="AQ741" s="136"/>
      <c r="AR741" s="136"/>
      <c r="AS741" s="136"/>
      <c r="AT741" s="136"/>
      <c r="AU741" s="136"/>
      <c r="AV741" s="136"/>
    </row>
    <row r="742" ht="13.2" spans="1:48">
      <c r="A742" s="136"/>
      <c r="B742" s="138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5"/>
      <c r="AA742" s="136"/>
      <c r="AB742" s="136"/>
      <c r="AC742" s="136"/>
      <c r="AD742" s="136"/>
      <c r="AE742" s="136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  <c r="AP742" s="136"/>
      <c r="AQ742" s="136"/>
      <c r="AR742" s="136"/>
      <c r="AS742" s="136"/>
      <c r="AT742" s="136"/>
      <c r="AU742" s="136"/>
      <c r="AV742" s="136"/>
    </row>
    <row r="743" ht="13.2" spans="1:48">
      <c r="A743" s="136"/>
      <c r="B743" s="138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5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136"/>
      <c r="AS743" s="136"/>
      <c r="AT743" s="136"/>
      <c r="AU743" s="136"/>
      <c r="AV743" s="136"/>
    </row>
    <row r="744" ht="13.2" spans="1:48">
      <c r="A744" s="136"/>
      <c r="B744" s="138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5"/>
      <c r="AA744" s="136"/>
      <c r="AB744" s="136"/>
      <c r="AC744" s="136"/>
      <c r="AD744" s="136"/>
      <c r="AE744" s="136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  <c r="AP744" s="136"/>
      <c r="AQ744" s="136"/>
      <c r="AR744" s="136"/>
      <c r="AS744" s="136"/>
      <c r="AT744" s="136"/>
      <c r="AU744" s="136"/>
      <c r="AV744" s="136"/>
    </row>
    <row r="745" ht="13.2" spans="1:48">
      <c r="A745" s="136"/>
      <c r="B745" s="138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5"/>
      <c r="AA745" s="136"/>
      <c r="AB745" s="136"/>
      <c r="AC745" s="136"/>
      <c r="AD745" s="136"/>
      <c r="AE745" s="136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  <c r="AP745" s="136"/>
      <c r="AQ745" s="136"/>
      <c r="AR745" s="136"/>
      <c r="AS745" s="136"/>
      <c r="AT745" s="136"/>
      <c r="AU745" s="136"/>
      <c r="AV745" s="136"/>
    </row>
    <row r="746" ht="13.2" spans="1:48">
      <c r="A746" s="136"/>
      <c r="B746" s="138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5"/>
      <c r="AA746" s="136"/>
      <c r="AB746" s="136"/>
      <c r="AC746" s="136"/>
      <c r="AD746" s="136"/>
      <c r="AE746" s="136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  <c r="AP746" s="136"/>
      <c r="AQ746" s="136"/>
      <c r="AR746" s="136"/>
      <c r="AS746" s="136"/>
      <c r="AT746" s="136"/>
      <c r="AU746" s="136"/>
      <c r="AV746" s="136"/>
    </row>
    <row r="747" ht="13.2" spans="1:48">
      <c r="A747" s="136"/>
      <c r="B747" s="138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5"/>
      <c r="AA747" s="136"/>
      <c r="AB747" s="136"/>
      <c r="AC747" s="136"/>
      <c r="AD747" s="136"/>
      <c r="AE747" s="136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  <c r="AP747" s="136"/>
      <c r="AQ747" s="136"/>
      <c r="AR747" s="136"/>
      <c r="AS747" s="136"/>
      <c r="AT747" s="136"/>
      <c r="AU747" s="136"/>
      <c r="AV747" s="136"/>
    </row>
    <row r="748" ht="13.2" spans="1:48">
      <c r="A748" s="136"/>
      <c r="B748" s="138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5"/>
      <c r="AA748" s="136"/>
      <c r="AB748" s="136"/>
      <c r="AC748" s="136"/>
      <c r="AD748" s="136"/>
      <c r="AE748" s="136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  <c r="AP748" s="136"/>
      <c r="AQ748" s="136"/>
      <c r="AR748" s="136"/>
      <c r="AS748" s="136"/>
      <c r="AT748" s="136"/>
      <c r="AU748" s="136"/>
      <c r="AV748" s="136"/>
    </row>
    <row r="749" ht="13.2" spans="1:48">
      <c r="A749" s="136"/>
      <c r="B749" s="138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5"/>
      <c r="AA749" s="136"/>
      <c r="AB749" s="136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  <c r="AP749" s="136"/>
      <c r="AQ749" s="136"/>
      <c r="AR749" s="136"/>
      <c r="AS749" s="136"/>
      <c r="AT749" s="136"/>
      <c r="AU749" s="136"/>
      <c r="AV749" s="136"/>
    </row>
    <row r="750" ht="13.2" spans="1:48">
      <c r="A750" s="136"/>
      <c r="B750" s="138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5"/>
      <c r="AA750" s="136"/>
      <c r="AB750" s="136"/>
      <c r="AC750" s="136"/>
      <c r="AD750" s="136"/>
      <c r="AE750" s="136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  <c r="AP750" s="136"/>
      <c r="AQ750" s="136"/>
      <c r="AR750" s="136"/>
      <c r="AS750" s="136"/>
      <c r="AT750" s="136"/>
      <c r="AU750" s="136"/>
      <c r="AV750" s="136"/>
    </row>
    <row r="751" ht="13.2" spans="1:48">
      <c r="A751" s="136"/>
      <c r="B751" s="138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5"/>
      <c r="AA751" s="136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  <c r="AP751" s="136"/>
      <c r="AQ751" s="136"/>
      <c r="AR751" s="136"/>
      <c r="AS751" s="136"/>
      <c r="AT751" s="136"/>
      <c r="AU751" s="136"/>
      <c r="AV751" s="136"/>
    </row>
    <row r="752" ht="13.2" spans="1:48">
      <c r="A752" s="136"/>
      <c r="B752" s="138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5"/>
      <c r="AA752" s="136"/>
      <c r="AB752" s="136"/>
      <c r="AC752" s="136"/>
      <c r="AD752" s="136"/>
      <c r="AE752" s="136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  <c r="AP752" s="136"/>
      <c r="AQ752" s="136"/>
      <c r="AR752" s="136"/>
      <c r="AS752" s="136"/>
      <c r="AT752" s="136"/>
      <c r="AU752" s="136"/>
      <c r="AV752" s="136"/>
    </row>
    <row r="753" ht="13.2" spans="1:48">
      <c r="A753" s="136"/>
      <c r="B753" s="138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5"/>
      <c r="AA753" s="136"/>
      <c r="AB753" s="136"/>
      <c r="AC753" s="136"/>
      <c r="AD753" s="136"/>
      <c r="AE753" s="136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  <c r="AP753" s="136"/>
      <c r="AQ753" s="136"/>
      <c r="AR753" s="136"/>
      <c r="AS753" s="136"/>
      <c r="AT753" s="136"/>
      <c r="AU753" s="136"/>
      <c r="AV753" s="136"/>
    </row>
    <row r="754" ht="13.2" spans="1:48">
      <c r="A754" s="136"/>
      <c r="B754" s="138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5"/>
      <c r="AA754" s="136"/>
      <c r="AB754" s="136"/>
      <c r="AC754" s="136"/>
      <c r="AD754" s="136"/>
      <c r="AE754" s="136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  <c r="AP754" s="136"/>
      <c r="AQ754" s="136"/>
      <c r="AR754" s="136"/>
      <c r="AS754" s="136"/>
      <c r="AT754" s="136"/>
      <c r="AU754" s="136"/>
      <c r="AV754" s="136"/>
    </row>
    <row r="755" ht="13.2" spans="1:48">
      <c r="A755" s="136"/>
      <c r="B755" s="138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5"/>
      <c r="AA755" s="136"/>
      <c r="AB755" s="136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  <c r="AP755" s="136"/>
      <c r="AQ755" s="136"/>
      <c r="AR755" s="136"/>
      <c r="AS755" s="136"/>
      <c r="AT755" s="136"/>
      <c r="AU755" s="136"/>
      <c r="AV755" s="136"/>
    </row>
    <row r="756" ht="13.2" spans="1:48">
      <c r="A756" s="136"/>
      <c r="B756" s="138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5"/>
      <c r="AA756" s="136"/>
      <c r="AB756" s="136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  <c r="AP756" s="136"/>
      <c r="AQ756" s="136"/>
      <c r="AR756" s="136"/>
      <c r="AS756" s="136"/>
      <c r="AT756" s="136"/>
      <c r="AU756" s="136"/>
      <c r="AV756" s="136"/>
    </row>
    <row r="757" ht="13.2" spans="1:48">
      <c r="A757" s="136"/>
      <c r="B757" s="138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5"/>
      <c r="AA757" s="136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  <c r="AP757" s="136"/>
      <c r="AQ757" s="136"/>
      <c r="AR757" s="136"/>
      <c r="AS757" s="136"/>
      <c r="AT757" s="136"/>
      <c r="AU757" s="136"/>
      <c r="AV757" s="136"/>
    </row>
    <row r="758" ht="13.2" spans="1:48">
      <c r="A758" s="136"/>
      <c r="B758" s="138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5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136"/>
      <c r="AS758" s="136"/>
      <c r="AT758" s="136"/>
      <c r="AU758" s="136"/>
      <c r="AV758" s="136"/>
    </row>
    <row r="759" ht="13.2" spans="1:48">
      <c r="A759" s="136"/>
      <c r="B759" s="138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5"/>
      <c r="AA759" s="136"/>
      <c r="AB759" s="136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  <c r="AP759" s="136"/>
      <c r="AQ759" s="136"/>
      <c r="AR759" s="136"/>
      <c r="AS759" s="136"/>
      <c r="AT759" s="136"/>
      <c r="AU759" s="136"/>
      <c r="AV759" s="136"/>
    </row>
    <row r="760" ht="13.2" spans="1:48">
      <c r="A760" s="136"/>
      <c r="B760" s="138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5"/>
      <c r="AA760" s="136"/>
      <c r="AB760" s="136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  <c r="AP760" s="136"/>
      <c r="AQ760" s="136"/>
      <c r="AR760" s="136"/>
      <c r="AS760" s="136"/>
      <c r="AT760" s="136"/>
      <c r="AU760" s="136"/>
      <c r="AV760" s="136"/>
    </row>
    <row r="761" ht="13.2" spans="1:48">
      <c r="A761" s="136"/>
      <c r="B761" s="138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5"/>
      <c r="AA761" s="136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136"/>
      <c r="AS761" s="136"/>
      <c r="AT761" s="136"/>
      <c r="AU761" s="136"/>
      <c r="AV761" s="136"/>
    </row>
    <row r="762" ht="13.2" spans="1:48">
      <c r="A762" s="136"/>
      <c r="B762" s="138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5"/>
      <c r="AA762" s="136"/>
      <c r="AB762" s="136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  <c r="AP762" s="136"/>
      <c r="AQ762" s="136"/>
      <c r="AR762" s="136"/>
      <c r="AS762" s="136"/>
      <c r="AT762" s="136"/>
      <c r="AU762" s="136"/>
      <c r="AV762" s="136"/>
    </row>
    <row r="763" ht="13.2" spans="1:48">
      <c r="A763" s="136"/>
      <c r="B763" s="138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5"/>
      <c r="AA763" s="136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  <c r="AP763" s="136"/>
      <c r="AQ763" s="136"/>
      <c r="AR763" s="136"/>
      <c r="AS763" s="136"/>
      <c r="AT763" s="136"/>
      <c r="AU763" s="136"/>
      <c r="AV763" s="136"/>
    </row>
    <row r="764" ht="13.2" spans="1:48">
      <c r="A764" s="136"/>
      <c r="B764" s="138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5"/>
      <c r="AA764" s="136"/>
      <c r="AB764" s="136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  <c r="AP764" s="136"/>
      <c r="AQ764" s="136"/>
      <c r="AR764" s="136"/>
      <c r="AS764" s="136"/>
      <c r="AT764" s="136"/>
      <c r="AU764" s="136"/>
      <c r="AV764" s="136"/>
    </row>
    <row r="765" ht="13.2" spans="1:48">
      <c r="A765" s="136"/>
      <c r="B765" s="138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5"/>
      <c r="AA765" s="136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136"/>
      <c r="AQ765" s="136"/>
      <c r="AR765" s="136"/>
      <c r="AS765" s="136"/>
      <c r="AT765" s="136"/>
      <c r="AU765" s="136"/>
      <c r="AV765" s="136"/>
    </row>
    <row r="766" ht="13.2" spans="1:48">
      <c r="A766" s="136"/>
      <c r="B766" s="138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5"/>
      <c r="AA766" s="136"/>
      <c r="AB766" s="136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136"/>
      <c r="AQ766" s="136"/>
      <c r="AR766" s="136"/>
      <c r="AS766" s="136"/>
      <c r="AT766" s="136"/>
      <c r="AU766" s="136"/>
      <c r="AV766" s="136"/>
    </row>
    <row r="767" ht="13.2" spans="1:48">
      <c r="A767" s="136"/>
      <c r="B767" s="138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5"/>
      <c r="AA767" s="136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  <c r="AP767" s="136"/>
      <c r="AQ767" s="136"/>
      <c r="AR767" s="136"/>
      <c r="AS767" s="136"/>
      <c r="AT767" s="136"/>
      <c r="AU767" s="136"/>
      <c r="AV767" s="136"/>
    </row>
    <row r="768" ht="13.2" spans="1:48">
      <c r="A768" s="136"/>
      <c r="B768" s="138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5"/>
      <c r="AA768" s="136"/>
      <c r="AB768" s="136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  <c r="AP768" s="136"/>
      <c r="AQ768" s="136"/>
      <c r="AR768" s="136"/>
      <c r="AS768" s="136"/>
      <c r="AT768" s="136"/>
      <c r="AU768" s="136"/>
      <c r="AV768" s="136"/>
    </row>
    <row r="769" ht="13.2" spans="1:48">
      <c r="A769" s="136"/>
      <c r="B769" s="138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5"/>
      <c r="AA769" s="136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  <c r="AP769" s="136"/>
      <c r="AQ769" s="136"/>
      <c r="AR769" s="136"/>
      <c r="AS769" s="136"/>
      <c r="AT769" s="136"/>
      <c r="AU769" s="136"/>
      <c r="AV769" s="136"/>
    </row>
    <row r="770" ht="13.2" spans="1:48">
      <c r="A770" s="136"/>
      <c r="B770" s="138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5"/>
      <c r="AA770" s="136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  <c r="AP770" s="136"/>
      <c r="AQ770" s="136"/>
      <c r="AR770" s="136"/>
      <c r="AS770" s="136"/>
      <c r="AT770" s="136"/>
      <c r="AU770" s="136"/>
      <c r="AV770" s="136"/>
    </row>
    <row r="771" ht="13.2" spans="1:48">
      <c r="A771" s="136"/>
      <c r="B771" s="138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5"/>
      <c r="AA771" s="136"/>
      <c r="AB771" s="136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  <c r="AP771" s="136"/>
      <c r="AQ771" s="136"/>
      <c r="AR771" s="136"/>
      <c r="AS771" s="136"/>
      <c r="AT771" s="136"/>
      <c r="AU771" s="136"/>
      <c r="AV771" s="136"/>
    </row>
    <row r="772" ht="13.2" spans="1:48">
      <c r="A772" s="136"/>
      <c r="B772" s="138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5"/>
      <c r="AA772" s="136"/>
      <c r="AB772" s="136"/>
      <c r="AC772" s="136"/>
      <c r="AD772" s="136"/>
      <c r="AE772" s="136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  <c r="AP772" s="136"/>
      <c r="AQ772" s="136"/>
      <c r="AR772" s="136"/>
      <c r="AS772" s="136"/>
      <c r="AT772" s="136"/>
      <c r="AU772" s="136"/>
      <c r="AV772" s="136"/>
    </row>
    <row r="773" ht="13.2" spans="1:48">
      <c r="A773" s="136"/>
      <c r="B773" s="138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5"/>
      <c r="AA773" s="136"/>
      <c r="AB773" s="136"/>
      <c r="AC773" s="136"/>
      <c r="AD773" s="136"/>
      <c r="AE773" s="136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  <c r="AP773" s="136"/>
      <c r="AQ773" s="136"/>
      <c r="AR773" s="136"/>
      <c r="AS773" s="136"/>
      <c r="AT773" s="136"/>
      <c r="AU773" s="136"/>
      <c r="AV773" s="136"/>
    </row>
    <row r="774" ht="13.2" spans="1:48">
      <c r="A774" s="136"/>
      <c r="B774" s="138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5"/>
      <c r="AA774" s="136"/>
      <c r="AB774" s="136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  <c r="AP774" s="136"/>
      <c r="AQ774" s="136"/>
      <c r="AR774" s="136"/>
      <c r="AS774" s="136"/>
      <c r="AT774" s="136"/>
      <c r="AU774" s="136"/>
      <c r="AV774" s="136"/>
    </row>
    <row r="775" ht="13.2" spans="1:48">
      <c r="A775" s="136"/>
      <c r="B775" s="138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5"/>
      <c r="AA775" s="136"/>
      <c r="AB775" s="136"/>
      <c r="AC775" s="136"/>
      <c r="AD775" s="136"/>
      <c r="AE775" s="136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  <c r="AP775" s="136"/>
      <c r="AQ775" s="136"/>
      <c r="AR775" s="136"/>
      <c r="AS775" s="136"/>
      <c r="AT775" s="136"/>
      <c r="AU775" s="136"/>
      <c r="AV775" s="136"/>
    </row>
    <row r="776" ht="13.2" spans="1:48">
      <c r="A776" s="136"/>
      <c r="B776" s="138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5"/>
      <c r="AA776" s="136"/>
      <c r="AB776" s="136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  <c r="AP776" s="136"/>
      <c r="AQ776" s="136"/>
      <c r="AR776" s="136"/>
      <c r="AS776" s="136"/>
      <c r="AT776" s="136"/>
      <c r="AU776" s="136"/>
      <c r="AV776" s="136"/>
    </row>
    <row r="777" ht="13.2" spans="1:48">
      <c r="A777" s="136"/>
      <c r="B777" s="138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5"/>
      <c r="AA777" s="136"/>
      <c r="AB777" s="136"/>
      <c r="AC777" s="136"/>
      <c r="AD777" s="136"/>
      <c r="AE777" s="136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  <c r="AP777" s="136"/>
      <c r="AQ777" s="136"/>
      <c r="AR777" s="136"/>
      <c r="AS777" s="136"/>
      <c r="AT777" s="136"/>
      <c r="AU777" s="136"/>
      <c r="AV777" s="136"/>
    </row>
    <row r="778" ht="13.2" spans="1:48">
      <c r="A778" s="136"/>
      <c r="B778" s="138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5"/>
      <c r="AA778" s="136"/>
      <c r="AB778" s="136"/>
      <c r="AC778" s="136"/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136"/>
      <c r="AS778" s="136"/>
      <c r="AT778" s="136"/>
      <c r="AU778" s="136"/>
      <c r="AV778" s="136"/>
    </row>
    <row r="779" ht="13.2" spans="1:48">
      <c r="A779" s="136"/>
      <c r="B779" s="138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5"/>
      <c r="AA779" s="136"/>
      <c r="AB779" s="136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136"/>
      <c r="AS779" s="136"/>
      <c r="AT779" s="136"/>
      <c r="AU779" s="136"/>
      <c r="AV779" s="136"/>
    </row>
    <row r="780" ht="13.2" spans="1:48">
      <c r="A780" s="136"/>
      <c r="B780" s="138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5"/>
      <c r="AA780" s="136"/>
      <c r="AB780" s="136"/>
      <c r="AC780" s="136"/>
      <c r="AD780" s="136"/>
      <c r="AE780" s="136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  <c r="AP780" s="136"/>
      <c r="AQ780" s="136"/>
      <c r="AR780" s="136"/>
      <c r="AS780" s="136"/>
      <c r="AT780" s="136"/>
      <c r="AU780" s="136"/>
      <c r="AV780" s="136"/>
    </row>
    <row r="781" ht="13.2" spans="1:48">
      <c r="A781" s="136"/>
      <c r="B781" s="138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5"/>
      <c r="AA781" s="136"/>
      <c r="AB781" s="136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  <c r="AP781" s="136"/>
      <c r="AQ781" s="136"/>
      <c r="AR781" s="136"/>
      <c r="AS781" s="136"/>
      <c r="AT781" s="136"/>
      <c r="AU781" s="136"/>
      <c r="AV781" s="136"/>
    </row>
    <row r="782" ht="13.2" spans="1:48">
      <c r="A782" s="136"/>
      <c r="B782" s="138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5"/>
      <c r="AA782" s="136"/>
      <c r="AB782" s="136"/>
      <c r="AC782" s="136"/>
      <c r="AD782" s="136"/>
      <c r="AE782" s="136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  <c r="AP782" s="136"/>
      <c r="AQ782" s="136"/>
      <c r="AR782" s="136"/>
      <c r="AS782" s="136"/>
      <c r="AT782" s="136"/>
      <c r="AU782" s="136"/>
      <c r="AV782" s="136"/>
    </row>
    <row r="783" ht="13.2" spans="1:48">
      <c r="A783" s="136"/>
      <c r="B783" s="138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5"/>
      <c r="AA783" s="136"/>
      <c r="AB783" s="136"/>
      <c r="AC783" s="136"/>
      <c r="AD783" s="136"/>
      <c r="AE783" s="136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  <c r="AP783" s="136"/>
      <c r="AQ783" s="136"/>
      <c r="AR783" s="136"/>
      <c r="AS783" s="136"/>
      <c r="AT783" s="136"/>
      <c r="AU783" s="136"/>
      <c r="AV783" s="136"/>
    </row>
    <row r="784" ht="13.2" spans="1:48">
      <c r="A784" s="136"/>
      <c r="B784" s="138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5"/>
      <c r="AA784" s="136"/>
      <c r="AB784" s="136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  <c r="AP784" s="136"/>
      <c r="AQ784" s="136"/>
      <c r="AR784" s="136"/>
      <c r="AS784" s="136"/>
      <c r="AT784" s="136"/>
      <c r="AU784" s="136"/>
      <c r="AV784" s="136"/>
    </row>
    <row r="785" ht="13.2" spans="1:48">
      <c r="A785" s="136"/>
      <c r="B785" s="138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5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136"/>
      <c r="AS785" s="136"/>
      <c r="AT785" s="136"/>
      <c r="AU785" s="136"/>
      <c r="AV785" s="136"/>
    </row>
    <row r="786" ht="13.2" spans="1:48">
      <c r="A786" s="136"/>
      <c r="B786" s="138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5"/>
      <c r="AA786" s="136"/>
      <c r="AB786" s="136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  <c r="AP786" s="136"/>
      <c r="AQ786" s="136"/>
      <c r="AR786" s="136"/>
      <c r="AS786" s="136"/>
      <c r="AT786" s="136"/>
      <c r="AU786" s="136"/>
      <c r="AV786" s="136"/>
    </row>
    <row r="787" ht="13.2" spans="1:48">
      <c r="A787" s="136"/>
      <c r="B787" s="138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5"/>
      <c r="AA787" s="136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136"/>
      <c r="AS787" s="136"/>
      <c r="AT787" s="136"/>
      <c r="AU787" s="136"/>
      <c r="AV787" s="136"/>
    </row>
    <row r="788" ht="13.2" spans="1:48">
      <c r="A788" s="136"/>
      <c r="B788" s="138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5"/>
      <c r="AA788" s="136"/>
      <c r="AB788" s="136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  <c r="AP788" s="136"/>
      <c r="AQ788" s="136"/>
      <c r="AR788" s="136"/>
      <c r="AS788" s="136"/>
      <c r="AT788" s="136"/>
      <c r="AU788" s="136"/>
      <c r="AV788" s="136"/>
    </row>
    <row r="789" ht="13.2" spans="1:48">
      <c r="A789" s="136"/>
      <c r="B789" s="138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5"/>
      <c r="AA789" s="136"/>
      <c r="AB789" s="136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136"/>
      <c r="AQ789" s="136"/>
      <c r="AR789" s="136"/>
      <c r="AS789" s="136"/>
      <c r="AT789" s="136"/>
      <c r="AU789" s="136"/>
      <c r="AV789" s="136"/>
    </row>
    <row r="790" ht="13.2" spans="1:48">
      <c r="A790" s="136"/>
      <c r="B790" s="138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5"/>
      <c r="AA790" s="136"/>
      <c r="AB790" s="136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  <c r="AP790" s="136"/>
      <c r="AQ790" s="136"/>
      <c r="AR790" s="136"/>
      <c r="AS790" s="136"/>
      <c r="AT790" s="136"/>
      <c r="AU790" s="136"/>
      <c r="AV790" s="136"/>
    </row>
    <row r="791" ht="13.2" spans="1:48">
      <c r="A791" s="136"/>
      <c r="B791" s="138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5"/>
      <c r="AA791" s="136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136"/>
      <c r="AS791" s="136"/>
      <c r="AT791" s="136"/>
      <c r="AU791" s="136"/>
      <c r="AV791" s="136"/>
    </row>
    <row r="792" ht="13.2" spans="1:48">
      <c r="A792" s="136"/>
      <c r="B792" s="138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5"/>
      <c r="AA792" s="136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136"/>
      <c r="AQ792" s="136"/>
      <c r="AR792" s="136"/>
      <c r="AS792" s="136"/>
      <c r="AT792" s="136"/>
      <c r="AU792" s="136"/>
      <c r="AV792" s="136"/>
    </row>
    <row r="793" ht="13.2" spans="1:48">
      <c r="A793" s="136"/>
      <c r="B793" s="138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5"/>
      <c r="AA793" s="136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  <c r="AP793" s="136"/>
      <c r="AQ793" s="136"/>
      <c r="AR793" s="136"/>
      <c r="AS793" s="136"/>
      <c r="AT793" s="136"/>
      <c r="AU793" s="136"/>
      <c r="AV793" s="136"/>
    </row>
    <row r="794" ht="13.2" spans="1:48">
      <c r="A794" s="136"/>
      <c r="B794" s="138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5"/>
      <c r="AA794" s="136"/>
      <c r="AB794" s="136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  <c r="AP794" s="136"/>
      <c r="AQ794" s="136"/>
      <c r="AR794" s="136"/>
      <c r="AS794" s="136"/>
      <c r="AT794" s="136"/>
      <c r="AU794" s="136"/>
      <c r="AV794" s="136"/>
    </row>
    <row r="795" ht="13.2" spans="1:48">
      <c r="A795" s="136"/>
      <c r="B795" s="138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5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136"/>
      <c r="AS795" s="136"/>
      <c r="AT795" s="136"/>
      <c r="AU795" s="136"/>
      <c r="AV795" s="136"/>
    </row>
    <row r="796" ht="13.2" spans="1:48">
      <c r="A796" s="136"/>
      <c r="B796" s="138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5"/>
      <c r="AA796" s="136"/>
      <c r="AB796" s="136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  <c r="AP796" s="136"/>
      <c r="AQ796" s="136"/>
      <c r="AR796" s="136"/>
      <c r="AS796" s="136"/>
      <c r="AT796" s="136"/>
      <c r="AU796" s="136"/>
      <c r="AV796" s="136"/>
    </row>
    <row r="797" ht="13.2" spans="1:48">
      <c r="A797" s="136"/>
      <c r="B797" s="138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5"/>
      <c r="AA797" s="136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  <c r="AP797" s="136"/>
      <c r="AQ797" s="136"/>
      <c r="AR797" s="136"/>
      <c r="AS797" s="136"/>
      <c r="AT797" s="136"/>
      <c r="AU797" s="136"/>
      <c r="AV797" s="136"/>
    </row>
    <row r="798" ht="13.2" spans="1:48">
      <c r="A798" s="136"/>
      <c r="B798" s="138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5"/>
      <c r="AA798" s="136"/>
      <c r="AB798" s="136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  <c r="AP798" s="136"/>
      <c r="AQ798" s="136"/>
      <c r="AR798" s="136"/>
      <c r="AS798" s="136"/>
      <c r="AT798" s="136"/>
      <c r="AU798" s="136"/>
      <c r="AV798" s="136"/>
    </row>
    <row r="799" ht="13.2" spans="1:48">
      <c r="A799" s="136"/>
      <c r="B799" s="138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5"/>
      <c r="AA799" s="136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  <c r="AP799" s="136"/>
      <c r="AQ799" s="136"/>
      <c r="AR799" s="136"/>
      <c r="AS799" s="136"/>
      <c r="AT799" s="136"/>
      <c r="AU799" s="136"/>
      <c r="AV799" s="136"/>
    </row>
    <row r="800" ht="13.2" spans="1:48">
      <c r="A800" s="136"/>
      <c r="B800" s="138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5"/>
      <c r="AA800" s="136"/>
      <c r="AB800" s="136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  <c r="AP800" s="136"/>
      <c r="AQ800" s="136"/>
      <c r="AR800" s="136"/>
      <c r="AS800" s="136"/>
      <c r="AT800" s="136"/>
      <c r="AU800" s="136"/>
      <c r="AV800" s="136"/>
    </row>
    <row r="801" ht="13.2" spans="1:48">
      <c r="A801" s="136"/>
      <c r="B801" s="138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5"/>
      <c r="AA801" s="136"/>
      <c r="AB801" s="136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  <c r="AP801" s="136"/>
      <c r="AQ801" s="136"/>
      <c r="AR801" s="136"/>
      <c r="AS801" s="136"/>
      <c r="AT801" s="136"/>
      <c r="AU801" s="136"/>
      <c r="AV801" s="136"/>
    </row>
    <row r="802" ht="13.2" spans="1:48">
      <c r="A802" s="136"/>
      <c r="B802" s="138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5"/>
      <c r="AA802" s="136"/>
      <c r="AB802" s="136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  <c r="AP802" s="136"/>
      <c r="AQ802" s="136"/>
      <c r="AR802" s="136"/>
      <c r="AS802" s="136"/>
      <c r="AT802" s="136"/>
      <c r="AU802" s="136"/>
      <c r="AV802" s="136"/>
    </row>
    <row r="803" ht="13.2" spans="1:48">
      <c r="A803" s="136"/>
      <c r="B803" s="138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5"/>
      <c r="AA803" s="136"/>
      <c r="AB803" s="136"/>
      <c r="AC803" s="136"/>
      <c r="AD803" s="136"/>
      <c r="AE803" s="136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  <c r="AP803" s="136"/>
      <c r="AQ803" s="136"/>
      <c r="AR803" s="136"/>
      <c r="AS803" s="136"/>
      <c r="AT803" s="136"/>
      <c r="AU803" s="136"/>
      <c r="AV803" s="136"/>
    </row>
    <row r="804" ht="13.2" spans="1:48">
      <c r="A804" s="136"/>
      <c r="B804" s="138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5"/>
      <c r="AA804" s="136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136"/>
      <c r="AQ804" s="136"/>
      <c r="AR804" s="136"/>
      <c r="AS804" s="136"/>
      <c r="AT804" s="136"/>
      <c r="AU804" s="136"/>
      <c r="AV804" s="136"/>
    </row>
    <row r="805" ht="13.2" spans="1:48">
      <c r="A805" s="136"/>
      <c r="B805" s="138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5"/>
      <c r="AA805" s="136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136"/>
      <c r="AS805" s="136"/>
      <c r="AT805" s="136"/>
      <c r="AU805" s="136"/>
      <c r="AV805" s="136"/>
    </row>
    <row r="806" ht="13.2" spans="1:48">
      <c r="A806" s="136"/>
      <c r="B806" s="138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5"/>
      <c r="AA806" s="136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  <c r="AP806" s="136"/>
      <c r="AQ806" s="136"/>
      <c r="AR806" s="136"/>
      <c r="AS806" s="136"/>
      <c r="AT806" s="136"/>
      <c r="AU806" s="136"/>
      <c r="AV806" s="136"/>
    </row>
    <row r="807" ht="13.2" spans="1:48">
      <c r="A807" s="136"/>
      <c r="B807" s="138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5"/>
      <c r="AA807" s="136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136"/>
      <c r="AQ807" s="136"/>
      <c r="AR807" s="136"/>
      <c r="AS807" s="136"/>
      <c r="AT807" s="136"/>
      <c r="AU807" s="136"/>
      <c r="AV807" s="136"/>
    </row>
    <row r="808" ht="13.2" spans="1:48">
      <c r="A808" s="136"/>
      <c r="B808" s="138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5"/>
      <c r="AA808" s="136"/>
      <c r="AB808" s="136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  <c r="AP808" s="136"/>
      <c r="AQ808" s="136"/>
      <c r="AR808" s="136"/>
      <c r="AS808" s="136"/>
      <c r="AT808" s="136"/>
      <c r="AU808" s="136"/>
      <c r="AV808" s="136"/>
    </row>
    <row r="809" ht="13.2" spans="1:48">
      <c r="A809" s="136"/>
      <c r="B809" s="138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5"/>
      <c r="AA809" s="136"/>
      <c r="AB809" s="136"/>
      <c r="AC809" s="136"/>
      <c r="AD809" s="136"/>
      <c r="AE809" s="136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  <c r="AP809" s="136"/>
      <c r="AQ809" s="136"/>
      <c r="AR809" s="136"/>
      <c r="AS809" s="136"/>
      <c r="AT809" s="136"/>
      <c r="AU809" s="136"/>
      <c r="AV809" s="136"/>
    </row>
    <row r="810" ht="13.2" spans="1:48">
      <c r="A810" s="136"/>
      <c r="B810" s="138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5"/>
      <c r="AA810" s="136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  <c r="AP810" s="136"/>
      <c r="AQ810" s="136"/>
      <c r="AR810" s="136"/>
      <c r="AS810" s="136"/>
      <c r="AT810" s="136"/>
      <c r="AU810" s="136"/>
      <c r="AV810" s="136"/>
    </row>
    <row r="811" ht="13.2" spans="1:48">
      <c r="A811" s="136"/>
      <c r="B811" s="138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5"/>
      <c r="AA811" s="136"/>
      <c r="AB811" s="136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  <c r="AP811" s="136"/>
      <c r="AQ811" s="136"/>
      <c r="AR811" s="136"/>
      <c r="AS811" s="136"/>
      <c r="AT811" s="136"/>
      <c r="AU811" s="136"/>
      <c r="AV811" s="136"/>
    </row>
    <row r="812" ht="13.2" spans="1:48">
      <c r="A812" s="136"/>
      <c r="B812" s="138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5"/>
      <c r="AA812" s="136"/>
      <c r="AB812" s="136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  <c r="AP812" s="136"/>
      <c r="AQ812" s="136"/>
      <c r="AR812" s="136"/>
      <c r="AS812" s="136"/>
      <c r="AT812" s="136"/>
      <c r="AU812" s="136"/>
      <c r="AV812" s="136"/>
    </row>
    <row r="813" ht="13.2" spans="1:48">
      <c r="A813" s="136"/>
      <c r="B813" s="138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5"/>
      <c r="AA813" s="136"/>
      <c r="AB813" s="136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  <c r="AP813" s="136"/>
      <c r="AQ813" s="136"/>
      <c r="AR813" s="136"/>
      <c r="AS813" s="136"/>
      <c r="AT813" s="136"/>
      <c r="AU813" s="136"/>
      <c r="AV813" s="136"/>
    </row>
    <row r="814" ht="13.2" spans="1:48">
      <c r="A814" s="136"/>
      <c r="B814" s="138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5"/>
      <c r="AA814" s="136"/>
      <c r="AB814" s="136"/>
      <c r="AC814" s="136"/>
      <c r="AD814" s="136"/>
      <c r="AE814" s="136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  <c r="AP814" s="136"/>
      <c r="AQ814" s="136"/>
      <c r="AR814" s="136"/>
      <c r="AS814" s="136"/>
      <c r="AT814" s="136"/>
      <c r="AU814" s="136"/>
      <c r="AV814" s="136"/>
    </row>
    <row r="815" ht="13.2" spans="1:48">
      <c r="A815" s="136"/>
      <c r="B815" s="138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5"/>
      <c r="AA815" s="136"/>
      <c r="AB815" s="136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  <c r="AP815" s="136"/>
      <c r="AQ815" s="136"/>
      <c r="AR815" s="136"/>
      <c r="AS815" s="136"/>
      <c r="AT815" s="136"/>
      <c r="AU815" s="136"/>
      <c r="AV815" s="136"/>
    </row>
    <row r="816" ht="13.2" spans="1:48">
      <c r="A816" s="136"/>
      <c r="B816" s="138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5"/>
      <c r="AA816" s="136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  <c r="AP816" s="136"/>
      <c r="AQ816" s="136"/>
      <c r="AR816" s="136"/>
      <c r="AS816" s="136"/>
      <c r="AT816" s="136"/>
      <c r="AU816" s="136"/>
      <c r="AV816" s="136"/>
    </row>
    <row r="817" ht="13.2" spans="1:48">
      <c r="A817" s="136"/>
      <c r="B817" s="138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5"/>
      <c r="AA817" s="136"/>
      <c r="AB817" s="136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  <c r="AP817" s="136"/>
      <c r="AQ817" s="136"/>
      <c r="AR817" s="136"/>
      <c r="AS817" s="136"/>
      <c r="AT817" s="136"/>
      <c r="AU817" s="136"/>
      <c r="AV817" s="136"/>
    </row>
    <row r="818" ht="13.2" spans="1:48">
      <c r="A818" s="136"/>
      <c r="B818" s="138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5"/>
      <c r="AA818" s="136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  <c r="AP818" s="136"/>
      <c r="AQ818" s="136"/>
      <c r="AR818" s="136"/>
      <c r="AS818" s="136"/>
      <c r="AT818" s="136"/>
      <c r="AU818" s="136"/>
      <c r="AV818" s="136"/>
    </row>
    <row r="819" ht="13.2" spans="1:48">
      <c r="A819" s="136"/>
      <c r="B819" s="138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5"/>
      <c r="AA819" s="136"/>
      <c r="AB819" s="136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  <c r="AP819" s="136"/>
      <c r="AQ819" s="136"/>
      <c r="AR819" s="136"/>
      <c r="AS819" s="136"/>
      <c r="AT819" s="136"/>
      <c r="AU819" s="136"/>
      <c r="AV819" s="136"/>
    </row>
    <row r="820" ht="13.2" spans="1:48">
      <c r="A820" s="136"/>
      <c r="B820" s="138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5"/>
      <c r="AA820" s="136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  <c r="AP820" s="136"/>
      <c r="AQ820" s="136"/>
      <c r="AR820" s="136"/>
      <c r="AS820" s="136"/>
      <c r="AT820" s="136"/>
      <c r="AU820" s="136"/>
      <c r="AV820" s="136"/>
    </row>
    <row r="821" ht="13.2" spans="1:48">
      <c r="A821" s="136"/>
      <c r="B821" s="138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5"/>
      <c r="AA821" s="136"/>
      <c r="AB821" s="136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  <c r="AP821" s="136"/>
      <c r="AQ821" s="136"/>
      <c r="AR821" s="136"/>
      <c r="AS821" s="136"/>
      <c r="AT821" s="136"/>
      <c r="AU821" s="136"/>
      <c r="AV821" s="136"/>
    </row>
    <row r="822" ht="13.2" spans="1:48">
      <c r="A822" s="136"/>
      <c r="B822" s="138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5"/>
      <c r="AA822" s="136"/>
      <c r="AB822" s="136"/>
      <c r="AC822" s="136"/>
      <c r="AD822" s="136"/>
      <c r="AE822" s="136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  <c r="AP822" s="136"/>
      <c r="AQ822" s="136"/>
      <c r="AR822" s="136"/>
      <c r="AS822" s="136"/>
      <c r="AT822" s="136"/>
      <c r="AU822" s="136"/>
      <c r="AV822" s="136"/>
    </row>
    <row r="823" ht="13.2" spans="1:48">
      <c r="A823" s="136"/>
      <c r="B823" s="138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5"/>
      <c r="AA823" s="136"/>
      <c r="AB823" s="136"/>
      <c r="AC823" s="136"/>
      <c r="AD823" s="136"/>
      <c r="AE823" s="136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  <c r="AP823" s="136"/>
      <c r="AQ823" s="136"/>
      <c r="AR823" s="136"/>
      <c r="AS823" s="136"/>
      <c r="AT823" s="136"/>
      <c r="AU823" s="136"/>
      <c r="AV823" s="136"/>
    </row>
    <row r="824" ht="13.2" spans="1:48">
      <c r="A824" s="136"/>
      <c r="B824" s="138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5"/>
      <c r="AA824" s="136"/>
      <c r="AB824" s="136"/>
      <c r="AC824" s="136"/>
      <c r="AD824" s="136"/>
      <c r="AE824" s="136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  <c r="AP824" s="136"/>
      <c r="AQ824" s="136"/>
      <c r="AR824" s="136"/>
      <c r="AS824" s="136"/>
      <c r="AT824" s="136"/>
      <c r="AU824" s="136"/>
      <c r="AV824" s="136"/>
    </row>
    <row r="825" ht="13.2" spans="1:48">
      <c r="A825" s="136"/>
      <c r="B825" s="138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5"/>
      <c r="AA825" s="136"/>
      <c r="AB825" s="136"/>
      <c r="AC825" s="136"/>
      <c r="AD825" s="136"/>
      <c r="AE825" s="136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  <c r="AP825" s="136"/>
      <c r="AQ825" s="136"/>
      <c r="AR825" s="136"/>
      <c r="AS825" s="136"/>
      <c r="AT825" s="136"/>
      <c r="AU825" s="136"/>
      <c r="AV825" s="136"/>
    </row>
    <row r="826" ht="13.2" spans="1:48">
      <c r="A826" s="136"/>
      <c r="B826" s="138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5"/>
      <c r="AA826" s="136"/>
      <c r="AB826" s="136"/>
      <c r="AC826" s="136"/>
      <c r="AD826" s="136"/>
      <c r="AE826" s="136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  <c r="AP826" s="136"/>
      <c r="AQ826" s="136"/>
      <c r="AR826" s="136"/>
      <c r="AS826" s="136"/>
      <c r="AT826" s="136"/>
      <c r="AU826" s="136"/>
      <c r="AV826" s="136"/>
    </row>
    <row r="827" ht="13.2" spans="1:48">
      <c r="A827" s="136"/>
      <c r="B827" s="138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5"/>
      <c r="AA827" s="136"/>
      <c r="AB827" s="136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  <c r="AP827" s="136"/>
      <c r="AQ827" s="136"/>
      <c r="AR827" s="136"/>
      <c r="AS827" s="136"/>
      <c r="AT827" s="136"/>
      <c r="AU827" s="136"/>
      <c r="AV827" s="136"/>
    </row>
    <row r="828" ht="13.2" spans="1:48">
      <c r="A828" s="136"/>
      <c r="B828" s="138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5"/>
      <c r="AA828" s="136"/>
      <c r="AB828" s="136"/>
      <c r="AC828" s="136"/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136"/>
      <c r="AQ828" s="136"/>
      <c r="AR828" s="136"/>
      <c r="AS828" s="136"/>
      <c r="AT828" s="136"/>
      <c r="AU828" s="136"/>
      <c r="AV828" s="136"/>
    </row>
    <row r="829" ht="13.2" spans="1:48">
      <c r="A829" s="136"/>
      <c r="B829" s="138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5"/>
      <c r="AA829" s="136"/>
      <c r="AB829" s="136"/>
      <c r="AC829" s="136"/>
      <c r="AD829" s="136"/>
      <c r="AE829" s="136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  <c r="AP829" s="136"/>
      <c r="AQ829" s="136"/>
      <c r="AR829" s="136"/>
      <c r="AS829" s="136"/>
      <c r="AT829" s="136"/>
      <c r="AU829" s="136"/>
      <c r="AV829" s="136"/>
    </row>
    <row r="830" ht="13.2" spans="1:48">
      <c r="A830" s="136"/>
      <c r="B830" s="138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5"/>
      <c r="AA830" s="136"/>
      <c r="AB830" s="136"/>
      <c r="AC830" s="136"/>
      <c r="AD830" s="136"/>
      <c r="AE830" s="136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  <c r="AP830" s="136"/>
      <c r="AQ830" s="136"/>
      <c r="AR830" s="136"/>
      <c r="AS830" s="136"/>
      <c r="AT830" s="136"/>
      <c r="AU830" s="136"/>
      <c r="AV830" s="136"/>
    </row>
    <row r="831" ht="13.2" spans="1:48">
      <c r="A831" s="136"/>
      <c r="B831" s="138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5"/>
      <c r="AA831" s="136"/>
      <c r="AB831" s="136"/>
      <c r="AC831" s="136"/>
      <c r="AD831" s="136"/>
      <c r="AE831" s="136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  <c r="AP831" s="136"/>
      <c r="AQ831" s="136"/>
      <c r="AR831" s="136"/>
      <c r="AS831" s="136"/>
      <c r="AT831" s="136"/>
      <c r="AU831" s="136"/>
      <c r="AV831" s="136"/>
    </row>
    <row r="832" ht="13.2" spans="1:48">
      <c r="A832" s="136"/>
      <c r="B832" s="138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5"/>
      <c r="AA832" s="136"/>
      <c r="AB832" s="136"/>
      <c r="AC832" s="136"/>
      <c r="AD832" s="136"/>
      <c r="AE832" s="136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  <c r="AP832" s="136"/>
      <c r="AQ832" s="136"/>
      <c r="AR832" s="136"/>
      <c r="AS832" s="136"/>
      <c r="AT832" s="136"/>
      <c r="AU832" s="136"/>
      <c r="AV832" s="136"/>
    </row>
    <row r="833" ht="13.2" spans="1:48">
      <c r="A833" s="136"/>
      <c r="B833" s="138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5"/>
      <c r="AA833" s="136"/>
      <c r="AB833" s="136"/>
      <c r="AC833" s="136"/>
      <c r="AD833" s="136"/>
      <c r="AE833" s="136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  <c r="AP833" s="136"/>
      <c r="AQ833" s="136"/>
      <c r="AR833" s="136"/>
      <c r="AS833" s="136"/>
      <c r="AT833" s="136"/>
      <c r="AU833" s="136"/>
      <c r="AV833" s="136"/>
    </row>
    <row r="834" ht="13.2" spans="1:48">
      <c r="A834" s="136"/>
      <c r="B834" s="138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5"/>
      <c r="AA834" s="136"/>
      <c r="AB834" s="136"/>
      <c r="AC834" s="136"/>
      <c r="AD834" s="136"/>
      <c r="AE834" s="136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  <c r="AP834" s="136"/>
      <c r="AQ834" s="136"/>
      <c r="AR834" s="136"/>
      <c r="AS834" s="136"/>
      <c r="AT834" s="136"/>
      <c r="AU834" s="136"/>
      <c r="AV834" s="136"/>
    </row>
    <row r="835" ht="13.2" spans="1:48">
      <c r="A835" s="136"/>
      <c r="B835" s="138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5"/>
      <c r="AA835" s="136"/>
      <c r="AB835" s="136"/>
      <c r="AC835" s="136"/>
      <c r="AD835" s="136"/>
      <c r="AE835" s="136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  <c r="AP835" s="136"/>
      <c r="AQ835" s="136"/>
      <c r="AR835" s="136"/>
      <c r="AS835" s="136"/>
      <c r="AT835" s="136"/>
      <c r="AU835" s="136"/>
      <c r="AV835" s="136"/>
    </row>
    <row r="836" ht="13.2" spans="1:48">
      <c r="A836" s="136"/>
      <c r="B836" s="138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5"/>
      <c r="AA836" s="136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  <c r="AP836" s="136"/>
      <c r="AQ836" s="136"/>
      <c r="AR836" s="136"/>
      <c r="AS836" s="136"/>
      <c r="AT836" s="136"/>
      <c r="AU836" s="136"/>
      <c r="AV836" s="136"/>
    </row>
    <row r="837" ht="13.2" spans="1:48">
      <c r="A837" s="136"/>
      <c r="B837" s="138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5"/>
      <c r="AA837" s="136"/>
      <c r="AB837" s="136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  <c r="AP837" s="136"/>
      <c r="AQ837" s="136"/>
      <c r="AR837" s="136"/>
      <c r="AS837" s="136"/>
      <c r="AT837" s="136"/>
      <c r="AU837" s="136"/>
      <c r="AV837" s="136"/>
    </row>
    <row r="838" ht="13.2" spans="1:48">
      <c r="A838" s="136"/>
      <c r="B838" s="138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5"/>
      <c r="AA838" s="136"/>
      <c r="AB838" s="136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  <c r="AP838" s="136"/>
      <c r="AQ838" s="136"/>
      <c r="AR838" s="136"/>
      <c r="AS838" s="136"/>
      <c r="AT838" s="136"/>
      <c r="AU838" s="136"/>
      <c r="AV838" s="136"/>
    </row>
    <row r="839" ht="13.2" spans="1:48">
      <c r="A839" s="136"/>
      <c r="B839" s="138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5"/>
      <c r="AA839" s="136"/>
      <c r="AB839" s="136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  <c r="AP839" s="136"/>
      <c r="AQ839" s="136"/>
      <c r="AR839" s="136"/>
      <c r="AS839" s="136"/>
      <c r="AT839" s="136"/>
      <c r="AU839" s="136"/>
      <c r="AV839" s="136"/>
    </row>
    <row r="840" ht="13.2" spans="1:48">
      <c r="A840" s="136"/>
      <c r="B840" s="138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5"/>
      <c r="AA840" s="136"/>
      <c r="AB840" s="136"/>
      <c r="AC840" s="136"/>
      <c r="AD840" s="136"/>
      <c r="AE840" s="136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  <c r="AP840" s="136"/>
      <c r="AQ840" s="136"/>
      <c r="AR840" s="136"/>
      <c r="AS840" s="136"/>
      <c r="AT840" s="136"/>
      <c r="AU840" s="136"/>
      <c r="AV840" s="136"/>
    </row>
    <row r="841" ht="13.2" spans="1:48">
      <c r="A841" s="136"/>
      <c r="B841" s="138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5"/>
      <c r="AA841" s="136"/>
      <c r="AB841" s="136"/>
      <c r="AC841" s="136"/>
      <c r="AD841" s="136"/>
      <c r="AE841" s="136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  <c r="AP841" s="136"/>
      <c r="AQ841" s="136"/>
      <c r="AR841" s="136"/>
      <c r="AS841" s="136"/>
      <c r="AT841" s="136"/>
      <c r="AU841" s="136"/>
      <c r="AV841" s="136"/>
    </row>
    <row r="842" ht="13.2" spans="1:48">
      <c r="A842" s="136"/>
      <c r="B842" s="138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5"/>
      <c r="AA842" s="136"/>
      <c r="AB842" s="136"/>
      <c r="AC842" s="136"/>
      <c r="AD842" s="136"/>
      <c r="AE842" s="136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  <c r="AP842" s="136"/>
      <c r="AQ842" s="136"/>
      <c r="AR842" s="136"/>
      <c r="AS842" s="136"/>
      <c r="AT842" s="136"/>
      <c r="AU842" s="136"/>
      <c r="AV842" s="136"/>
    </row>
    <row r="843" ht="13.2" spans="1:48">
      <c r="A843" s="136"/>
      <c r="B843" s="138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5"/>
      <c r="AA843" s="136"/>
      <c r="AB843" s="136"/>
      <c r="AC843" s="136"/>
      <c r="AD843" s="136"/>
      <c r="AE843" s="136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  <c r="AP843" s="136"/>
      <c r="AQ843" s="136"/>
      <c r="AR843" s="136"/>
      <c r="AS843" s="136"/>
      <c r="AT843" s="136"/>
      <c r="AU843" s="136"/>
      <c r="AV843" s="136"/>
    </row>
    <row r="844" ht="13.2" spans="1:48">
      <c r="A844" s="136"/>
      <c r="B844" s="138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5"/>
      <c r="AA844" s="136"/>
      <c r="AB844" s="136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  <c r="AP844" s="136"/>
      <c r="AQ844" s="136"/>
      <c r="AR844" s="136"/>
      <c r="AS844" s="136"/>
      <c r="AT844" s="136"/>
      <c r="AU844" s="136"/>
      <c r="AV844" s="136"/>
    </row>
    <row r="845" ht="13.2" spans="1:48">
      <c r="A845" s="136"/>
      <c r="B845" s="138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5"/>
      <c r="AA845" s="136"/>
      <c r="AB845" s="136"/>
      <c r="AC845" s="136"/>
      <c r="AD845" s="136"/>
      <c r="AE845" s="136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  <c r="AP845" s="136"/>
      <c r="AQ845" s="136"/>
      <c r="AR845" s="136"/>
      <c r="AS845" s="136"/>
      <c r="AT845" s="136"/>
      <c r="AU845" s="136"/>
      <c r="AV845" s="136"/>
    </row>
    <row r="846" ht="13.2" spans="1:48">
      <c r="A846" s="136"/>
      <c r="B846" s="138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5"/>
      <c r="AA846" s="136"/>
      <c r="AB846" s="136"/>
      <c r="AC846" s="136"/>
      <c r="AD846" s="136"/>
      <c r="AE846" s="136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  <c r="AP846" s="136"/>
      <c r="AQ846" s="136"/>
      <c r="AR846" s="136"/>
      <c r="AS846" s="136"/>
      <c r="AT846" s="136"/>
      <c r="AU846" s="136"/>
      <c r="AV846" s="136"/>
    </row>
    <row r="847" ht="13.2" spans="1:48">
      <c r="A847" s="136"/>
      <c r="B847" s="138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5"/>
      <c r="AA847" s="136"/>
      <c r="AB847" s="136"/>
      <c r="AC847" s="136"/>
      <c r="AD847" s="136"/>
      <c r="AE847" s="136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  <c r="AP847" s="136"/>
      <c r="AQ847" s="136"/>
      <c r="AR847" s="136"/>
      <c r="AS847" s="136"/>
      <c r="AT847" s="136"/>
      <c r="AU847" s="136"/>
      <c r="AV847" s="136"/>
    </row>
    <row r="848" ht="13.2" spans="1:48">
      <c r="A848" s="136"/>
      <c r="B848" s="138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5"/>
      <c r="AA848" s="136"/>
      <c r="AB848" s="136"/>
      <c r="AC848" s="136"/>
      <c r="AD848" s="136"/>
      <c r="AE848" s="136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  <c r="AP848" s="136"/>
      <c r="AQ848" s="136"/>
      <c r="AR848" s="136"/>
      <c r="AS848" s="136"/>
      <c r="AT848" s="136"/>
      <c r="AU848" s="136"/>
      <c r="AV848" s="136"/>
    </row>
    <row r="849" ht="13.2" spans="1:48">
      <c r="A849" s="136"/>
      <c r="B849" s="138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5"/>
      <c r="AA849" s="136"/>
      <c r="AB849" s="136"/>
      <c r="AC849" s="136"/>
      <c r="AD849" s="136"/>
      <c r="AE849" s="136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  <c r="AP849" s="136"/>
      <c r="AQ849" s="136"/>
      <c r="AR849" s="136"/>
      <c r="AS849" s="136"/>
      <c r="AT849" s="136"/>
      <c r="AU849" s="136"/>
      <c r="AV849" s="136"/>
    </row>
    <row r="850" ht="13.2" spans="1:48">
      <c r="A850" s="136"/>
      <c r="B850" s="138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5"/>
      <c r="AA850" s="136"/>
      <c r="AB850" s="136"/>
      <c r="AC850" s="136"/>
      <c r="AD850" s="136"/>
      <c r="AE850" s="136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  <c r="AP850" s="136"/>
      <c r="AQ850" s="136"/>
      <c r="AR850" s="136"/>
      <c r="AS850" s="136"/>
      <c r="AT850" s="136"/>
      <c r="AU850" s="136"/>
      <c r="AV850" s="136"/>
    </row>
    <row r="851" ht="13.2" spans="1:48">
      <c r="A851" s="136"/>
      <c r="B851" s="138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5"/>
      <c r="AA851" s="136"/>
      <c r="AB851" s="136"/>
      <c r="AC851" s="136"/>
      <c r="AD851" s="136"/>
      <c r="AE851" s="136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  <c r="AP851" s="136"/>
      <c r="AQ851" s="136"/>
      <c r="AR851" s="136"/>
      <c r="AS851" s="136"/>
      <c r="AT851" s="136"/>
      <c r="AU851" s="136"/>
      <c r="AV851" s="136"/>
    </row>
    <row r="852" ht="13.2" spans="1:48">
      <c r="A852" s="136"/>
      <c r="B852" s="138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5"/>
      <c r="AA852" s="136"/>
      <c r="AB852" s="136"/>
      <c r="AC852" s="136"/>
      <c r="AD852" s="136"/>
      <c r="AE852" s="136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  <c r="AP852" s="136"/>
      <c r="AQ852" s="136"/>
      <c r="AR852" s="136"/>
      <c r="AS852" s="136"/>
      <c r="AT852" s="136"/>
      <c r="AU852" s="136"/>
      <c r="AV852" s="136"/>
    </row>
    <row r="853" ht="13.2" spans="1:48">
      <c r="A853" s="136"/>
      <c r="B853" s="138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5"/>
      <c r="AA853" s="136"/>
      <c r="AB853" s="136"/>
      <c r="AC853" s="136"/>
      <c r="AD853" s="136"/>
      <c r="AE853" s="136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  <c r="AP853" s="136"/>
      <c r="AQ853" s="136"/>
      <c r="AR853" s="136"/>
      <c r="AS853" s="136"/>
      <c r="AT853" s="136"/>
      <c r="AU853" s="136"/>
      <c r="AV853" s="136"/>
    </row>
    <row r="854" ht="13.2" spans="1:48">
      <c r="A854" s="136"/>
      <c r="B854" s="138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5"/>
      <c r="AA854" s="136"/>
      <c r="AB854" s="136"/>
      <c r="AC854" s="136"/>
      <c r="AD854" s="136"/>
      <c r="AE854" s="136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  <c r="AP854" s="136"/>
      <c r="AQ854" s="136"/>
      <c r="AR854" s="136"/>
      <c r="AS854" s="136"/>
      <c r="AT854" s="136"/>
      <c r="AU854" s="136"/>
      <c r="AV854" s="136"/>
    </row>
    <row r="855" ht="13.2" spans="1:48">
      <c r="A855" s="136"/>
      <c r="B855" s="138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5"/>
      <c r="AA855" s="136"/>
      <c r="AB855" s="136"/>
      <c r="AC855" s="136"/>
      <c r="AD855" s="136"/>
      <c r="AE855" s="136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  <c r="AP855" s="136"/>
      <c r="AQ855" s="136"/>
      <c r="AR855" s="136"/>
      <c r="AS855" s="136"/>
      <c r="AT855" s="136"/>
      <c r="AU855" s="136"/>
      <c r="AV855" s="136"/>
    </row>
    <row r="856" ht="13.2" spans="1:48">
      <c r="A856" s="136"/>
      <c r="B856" s="138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5"/>
      <c r="AA856" s="136"/>
      <c r="AB856" s="136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  <c r="AP856" s="136"/>
      <c r="AQ856" s="136"/>
      <c r="AR856" s="136"/>
      <c r="AS856" s="136"/>
      <c r="AT856" s="136"/>
      <c r="AU856" s="136"/>
      <c r="AV856" s="136"/>
    </row>
    <row r="857" ht="13.2" spans="1:48">
      <c r="A857" s="136"/>
      <c r="B857" s="138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5"/>
      <c r="AA857" s="136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  <c r="AQ857" s="136"/>
      <c r="AR857" s="136"/>
      <c r="AS857" s="136"/>
      <c r="AT857" s="136"/>
      <c r="AU857" s="136"/>
      <c r="AV857" s="136"/>
    </row>
    <row r="858" ht="13.2" spans="1:48">
      <c r="A858" s="136"/>
      <c r="B858" s="138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5"/>
      <c r="AA858" s="136"/>
      <c r="AB858" s="136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  <c r="AP858" s="136"/>
      <c r="AQ858" s="136"/>
      <c r="AR858" s="136"/>
      <c r="AS858" s="136"/>
      <c r="AT858" s="136"/>
      <c r="AU858" s="136"/>
      <c r="AV858" s="136"/>
    </row>
    <row r="859" ht="13.2" spans="1:48">
      <c r="A859" s="136"/>
      <c r="B859" s="138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5"/>
      <c r="AA859" s="136"/>
      <c r="AB859" s="136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  <c r="AP859" s="136"/>
      <c r="AQ859" s="136"/>
      <c r="AR859" s="136"/>
      <c r="AS859" s="136"/>
      <c r="AT859" s="136"/>
      <c r="AU859" s="136"/>
      <c r="AV859" s="136"/>
    </row>
    <row r="860" ht="13.2" spans="1:48">
      <c r="A860" s="136"/>
      <c r="B860" s="138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5"/>
      <c r="AA860" s="136"/>
      <c r="AB860" s="136"/>
      <c r="AC860" s="136"/>
      <c r="AD860" s="136"/>
      <c r="AE860" s="136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  <c r="AP860" s="136"/>
      <c r="AQ860" s="136"/>
      <c r="AR860" s="136"/>
      <c r="AS860" s="136"/>
      <c r="AT860" s="136"/>
      <c r="AU860" s="136"/>
      <c r="AV860" s="136"/>
    </row>
    <row r="861" ht="13.2" spans="1:48">
      <c r="A861" s="136"/>
      <c r="B861" s="138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5"/>
      <c r="AA861" s="136"/>
      <c r="AB861" s="136"/>
      <c r="AC861" s="136"/>
      <c r="AD861" s="136"/>
      <c r="AE861" s="136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  <c r="AP861" s="136"/>
      <c r="AQ861" s="136"/>
      <c r="AR861" s="136"/>
      <c r="AS861" s="136"/>
      <c r="AT861" s="136"/>
      <c r="AU861" s="136"/>
      <c r="AV861" s="136"/>
    </row>
    <row r="862" ht="13.2" spans="1:48">
      <c r="A862" s="136"/>
      <c r="B862" s="138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5"/>
      <c r="AA862" s="136"/>
      <c r="AB862" s="136"/>
      <c r="AC862" s="136"/>
      <c r="AD862" s="136"/>
      <c r="AE862" s="136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  <c r="AP862" s="136"/>
      <c r="AQ862" s="136"/>
      <c r="AR862" s="136"/>
      <c r="AS862" s="136"/>
      <c r="AT862" s="136"/>
      <c r="AU862" s="136"/>
      <c r="AV862" s="136"/>
    </row>
    <row r="863" ht="13.2" spans="1:48">
      <c r="A863" s="136"/>
      <c r="B863" s="138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5"/>
      <c r="AA863" s="136"/>
      <c r="AB863" s="136"/>
      <c r="AC863" s="136"/>
      <c r="AD863" s="136"/>
      <c r="AE863" s="136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  <c r="AP863" s="136"/>
      <c r="AQ863" s="136"/>
      <c r="AR863" s="136"/>
      <c r="AS863" s="136"/>
      <c r="AT863" s="136"/>
      <c r="AU863" s="136"/>
      <c r="AV863" s="136"/>
    </row>
    <row r="864" ht="13.2" spans="1:48">
      <c r="A864" s="136"/>
      <c r="B864" s="138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5"/>
      <c r="AA864" s="136"/>
      <c r="AB864" s="136"/>
      <c r="AC864" s="136"/>
      <c r="AD864" s="136"/>
      <c r="AE864" s="136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  <c r="AP864" s="136"/>
      <c r="AQ864" s="136"/>
      <c r="AR864" s="136"/>
      <c r="AS864" s="136"/>
      <c r="AT864" s="136"/>
      <c r="AU864" s="136"/>
      <c r="AV864" s="136"/>
    </row>
    <row r="865" ht="13.2" spans="1:48">
      <c r="A865" s="136"/>
      <c r="B865" s="138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5"/>
      <c r="AA865" s="136"/>
      <c r="AB865" s="136"/>
      <c r="AC865" s="136"/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136"/>
      <c r="AQ865" s="136"/>
      <c r="AR865" s="136"/>
      <c r="AS865" s="136"/>
      <c r="AT865" s="136"/>
      <c r="AU865" s="136"/>
      <c r="AV865" s="136"/>
    </row>
    <row r="866" ht="13.2" spans="1:48">
      <c r="A866" s="136"/>
      <c r="B866" s="138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5"/>
      <c r="AA866" s="136"/>
      <c r="AB866" s="136"/>
      <c r="AC866" s="136"/>
      <c r="AD866" s="136"/>
      <c r="AE866" s="136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  <c r="AP866" s="136"/>
      <c r="AQ866" s="136"/>
      <c r="AR866" s="136"/>
      <c r="AS866" s="136"/>
      <c r="AT866" s="136"/>
      <c r="AU866" s="136"/>
      <c r="AV866" s="136"/>
    </row>
    <row r="867" ht="13.2" spans="1:48">
      <c r="A867" s="136"/>
      <c r="B867" s="138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5"/>
      <c r="AA867" s="136"/>
      <c r="AB867" s="136"/>
      <c r="AC867" s="136"/>
      <c r="AD867" s="136"/>
      <c r="AE867" s="136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  <c r="AP867" s="136"/>
      <c r="AQ867" s="136"/>
      <c r="AR867" s="136"/>
      <c r="AS867" s="136"/>
      <c r="AT867" s="136"/>
      <c r="AU867" s="136"/>
      <c r="AV867" s="136"/>
    </row>
    <row r="868" ht="13.2" spans="1:48">
      <c r="A868" s="136"/>
      <c r="B868" s="138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5"/>
      <c r="AA868" s="136"/>
      <c r="AB868" s="136"/>
      <c r="AC868" s="136"/>
      <c r="AD868" s="136"/>
      <c r="AE868" s="136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  <c r="AP868" s="136"/>
      <c r="AQ868" s="136"/>
      <c r="AR868" s="136"/>
      <c r="AS868" s="136"/>
      <c r="AT868" s="136"/>
      <c r="AU868" s="136"/>
      <c r="AV868" s="136"/>
    </row>
    <row r="869" ht="13.2" spans="1:48">
      <c r="A869" s="136"/>
      <c r="B869" s="138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5"/>
      <c r="AA869" s="136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</row>
    <row r="870" ht="13.2" spans="1:48">
      <c r="A870" s="136"/>
      <c r="B870" s="138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5"/>
      <c r="AA870" s="136"/>
      <c r="AB870" s="136"/>
      <c r="AC870" s="136"/>
      <c r="AD870" s="136"/>
      <c r="AE870" s="136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  <c r="AP870" s="136"/>
      <c r="AQ870" s="136"/>
      <c r="AR870" s="136"/>
      <c r="AS870" s="136"/>
      <c r="AT870" s="136"/>
      <c r="AU870" s="136"/>
      <c r="AV870" s="136"/>
    </row>
    <row r="871" ht="13.2" spans="1:48">
      <c r="A871" s="136"/>
      <c r="B871" s="138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5"/>
      <c r="AA871" s="136"/>
      <c r="AB871" s="136"/>
      <c r="AC871" s="136"/>
      <c r="AD871" s="136"/>
      <c r="AE871" s="136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  <c r="AP871" s="136"/>
      <c r="AQ871" s="136"/>
      <c r="AR871" s="136"/>
      <c r="AS871" s="136"/>
      <c r="AT871" s="136"/>
      <c r="AU871" s="136"/>
      <c r="AV871" s="136"/>
    </row>
    <row r="872" ht="13.2" spans="1:48">
      <c r="A872" s="136"/>
      <c r="B872" s="138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5"/>
      <c r="AA872" s="136"/>
      <c r="AB872" s="136"/>
      <c r="AC872" s="136"/>
      <c r="AD872" s="136"/>
      <c r="AE872" s="136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136"/>
      <c r="AQ872" s="136"/>
      <c r="AR872" s="136"/>
      <c r="AS872" s="136"/>
      <c r="AT872" s="136"/>
      <c r="AU872" s="136"/>
      <c r="AV872" s="136"/>
    </row>
    <row r="873" ht="13.2" spans="1:48">
      <c r="A873" s="136"/>
      <c r="B873" s="138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5"/>
      <c r="AA873" s="136"/>
      <c r="AB873" s="136"/>
      <c r="AC873" s="136"/>
      <c r="AD873" s="136"/>
      <c r="AE873" s="136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  <c r="AP873" s="136"/>
      <c r="AQ873" s="136"/>
      <c r="AR873" s="136"/>
      <c r="AS873" s="136"/>
      <c r="AT873" s="136"/>
      <c r="AU873" s="136"/>
      <c r="AV873" s="136"/>
    </row>
    <row r="874" ht="13.2" spans="1:48">
      <c r="A874" s="136"/>
      <c r="B874" s="138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5"/>
      <c r="AA874" s="136"/>
      <c r="AB874" s="136"/>
      <c r="AC874" s="136"/>
      <c r="AD874" s="136"/>
      <c r="AE874" s="136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  <c r="AP874" s="136"/>
      <c r="AQ874" s="136"/>
      <c r="AR874" s="136"/>
      <c r="AS874" s="136"/>
      <c r="AT874" s="136"/>
      <c r="AU874" s="136"/>
      <c r="AV874" s="136"/>
    </row>
    <row r="875" ht="13.2" spans="1:48">
      <c r="A875" s="136"/>
      <c r="B875" s="138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5"/>
      <c r="AA875" s="136"/>
      <c r="AB875" s="136"/>
      <c r="AC875" s="136"/>
      <c r="AD875" s="136"/>
      <c r="AE875" s="136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  <c r="AP875" s="136"/>
      <c r="AQ875" s="136"/>
      <c r="AR875" s="136"/>
      <c r="AS875" s="136"/>
      <c r="AT875" s="136"/>
      <c r="AU875" s="136"/>
      <c r="AV875" s="136"/>
    </row>
    <row r="876" ht="13.2" spans="1:48">
      <c r="A876" s="136"/>
      <c r="B876" s="138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5"/>
      <c r="AA876" s="136"/>
      <c r="AB876" s="136"/>
      <c r="AC876" s="136"/>
      <c r="AD876" s="136"/>
      <c r="AE876" s="136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  <c r="AP876" s="136"/>
      <c r="AQ876" s="136"/>
      <c r="AR876" s="136"/>
      <c r="AS876" s="136"/>
      <c r="AT876" s="136"/>
      <c r="AU876" s="136"/>
      <c r="AV876" s="136"/>
    </row>
    <row r="877" ht="13.2" spans="1:48">
      <c r="A877" s="136"/>
      <c r="B877" s="138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5"/>
      <c r="AA877" s="136"/>
      <c r="AB877" s="136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  <c r="AP877" s="136"/>
      <c r="AQ877" s="136"/>
      <c r="AR877" s="136"/>
      <c r="AS877" s="136"/>
      <c r="AT877" s="136"/>
      <c r="AU877" s="136"/>
      <c r="AV877" s="136"/>
    </row>
    <row r="878" ht="13.2" spans="1:48">
      <c r="A878" s="136"/>
      <c r="B878" s="138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5"/>
      <c r="AA878" s="136"/>
      <c r="AB878" s="136"/>
      <c r="AC878" s="136"/>
      <c r="AD878" s="136"/>
      <c r="AE878" s="136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  <c r="AP878" s="136"/>
      <c r="AQ878" s="136"/>
      <c r="AR878" s="136"/>
      <c r="AS878" s="136"/>
      <c r="AT878" s="136"/>
      <c r="AU878" s="136"/>
      <c r="AV878" s="136"/>
    </row>
    <row r="879" ht="13.2" spans="1:48">
      <c r="A879" s="136"/>
      <c r="B879" s="138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5"/>
      <c r="AA879" s="136"/>
      <c r="AB879" s="136"/>
      <c r="AC879" s="136"/>
      <c r="AD879" s="136"/>
      <c r="AE879" s="136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  <c r="AP879" s="136"/>
      <c r="AQ879" s="136"/>
      <c r="AR879" s="136"/>
      <c r="AS879" s="136"/>
      <c r="AT879" s="136"/>
      <c r="AU879" s="136"/>
      <c r="AV879" s="136"/>
    </row>
    <row r="880" ht="13.2" spans="1:48">
      <c r="A880" s="136"/>
      <c r="B880" s="138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5"/>
      <c r="AA880" s="136"/>
      <c r="AB880" s="136"/>
      <c r="AC880" s="136"/>
      <c r="AD880" s="136"/>
      <c r="AE880" s="136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  <c r="AP880" s="136"/>
      <c r="AQ880" s="136"/>
      <c r="AR880" s="136"/>
      <c r="AS880" s="136"/>
      <c r="AT880" s="136"/>
      <c r="AU880" s="136"/>
      <c r="AV880" s="136"/>
    </row>
    <row r="881" ht="13.2" spans="1:48">
      <c r="A881" s="136"/>
      <c r="B881" s="138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5"/>
      <c r="AA881" s="136"/>
      <c r="AB881" s="136"/>
      <c r="AC881" s="136"/>
      <c r="AD881" s="136"/>
      <c r="AE881" s="136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  <c r="AP881" s="136"/>
      <c r="AQ881" s="136"/>
      <c r="AR881" s="136"/>
      <c r="AS881" s="136"/>
      <c r="AT881" s="136"/>
      <c r="AU881" s="136"/>
      <c r="AV881" s="136"/>
    </row>
    <row r="882" ht="13.2" spans="1:48">
      <c r="A882" s="136"/>
      <c r="B882" s="138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5"/>
      <c r="AA882" s="136"/>
      <c r="AB882" s="136"/>
      <c r="AC882" s="136"/>
      <c r="AD882" s="136"/>
      <c r="AE882" s="136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  <c r="AP882" s="136"/>
      <c r="AQ882" s="136"/>
      <c r="AR882" s="136"/>
      <c r="AS882" s="136"/>
      <c r="AT882" s="136"/>
      <c r="AU882" s="136"/>
      <c r="AV882" s="136"/>
    </row>
    <row r="883" ht="13.2" spans="1:48">
      <c r="A883" s="136"/>
      <c r="B883" s="138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5"/>
      <c r="AA883" s="136"/>
      <c r="AB883" s="136"/>
      <c r="AC883" s="136"/>
      <c r="AD883" s="136"/>
      <c r="AE883" s="136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  <c r="AP883" s="136"/>
      <c r="AQ883" s="136"/>
      <c r="AR883" s="136"/>
      <c r="AS883" s="136"/>
      <c r="AT883" s="136"/>
      <c r="AU883" s="136"/>
      <c r="AV883" s="136"/>
    </row>
    <row r="884" ht="13.2" spans="1:48">
      <c r="A884" s="136"/>
      <c r="B884" s="138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5"/>
      <c r="AA884" s="136"/>
      <c r="AB884" s="136"/>
      <c r="AC884" s="136"/>
      <c r="AD884" s="136"/>
      <c r="AE884" s="136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  <c r="AP884" s="136"/>
      <c r="AQ884" s="136"/>
      <c r="AR884" s="136"/>
      <c r="AS884" s="136"/>
      <c r="AT884" s="136"/>
      <c r="AU884" s="136"/>
      <c r="AV884" s="136"/>
    </row>
    <row r="885" ht="13.2" spans="1:48">
      <c r="A885" s="136"/>
      <c r="B885" s="138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5"/>
      <c r="AA885" s="136"/>
      <c r="AB885" s="136"/>
      <c r="AC885" s="136"/>
      <c r="AD885" s="136"/>
      <c r="AE885" s="136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  <c r="AP885" s="136"/>
      <c r="AQ885" s="136"/>
      <c r="AR885" s="136"/>
      <c r="AS885" s="136"/>
      <c r="AT885" s="136"/>
      <c r="AU885" s="136"/>
      <c r="AV885" s="136"/>
    </row>
    <row r="886" ht="13.2" spans="1:48">
      <c r="A886" s="136"/>
      <c r="B886" s="138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5"/>
      <c r="AA886" s="136"/>
      <c r="AB886" s="136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  <c r="AP886" s="136"/>
      <c r="AQ886" s="136"/>
      <c r="AR886" s="136"/>
      <c r="AS886" s="136"/>
      <c r="AT886" s="136"/>
      <c r="AU886" s="136"/>
      <c r="AV886" s="136"/>
    </row>
    <row r="887" ht="13.2" spans="1:48">
      <c r="A887" s="136"/>
      <c r="B887" s="138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5"/>
      <c r="AA887" s="136"/>
      <c r="AB887" s="136"/>
      <c r="AC887" s="136"/>
      <c r="AD887" s="136"/>
      <c r="AE887" s="136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  <c r="AP887" s="136"/>
      <c r="AQ887" s="136"/>
      <c r="AR887" s="136"/>
      <c r="AS887" s="136"/>
      <c r="AT887" s="136"/>
      <c r="AU887" s="136"/>
      <c r="AV887" s="136"/>
    </row>
    <row r="888" ht="13.2" spans="1:48">
      <c r="A888" s="136"/>
      <c r="B888" s="138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5"/>
      <c r="AA888" s="136"/>
      <c r="AB888" s="136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  <c r="AP888" s="136"/>
      <c r="AQ888" s="136"/>
      <c r="AR888" s="136"/>
      <c r="AS888" s="136"/>
      <c r="AT888" s="136"/>
      <c r="AU888" s="136"/>
      <c r="AV888" s="136"/>
    </row>
    <row r="889" ht="13.2" spans="1:48">
      <c r="A889" s="136"/>
      <c r="B889" s="138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5"/>
      <c r="AA889" s="136"/>
      <c r="AB889" s="136"/>
      <c r="AC889" s="136"/>
      <c r="AD889" s="136"/>
      <c r="AE889" s="136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  <c r="AP889" s="136"/>
      <c r="AQ889" s="136"/>
      <c r="AR889" s="136"/>
      <c r="AS889" s="136"/>
      <c r="AT889" s="136"/>
      <c r="AU889" s="136"/>
      <c r="AV889" s="136"/>
    </row>
    <row r="890" ht="13.2" spans="1:48">
      <c r="A890" s="136"/>
      <c r="B890" s="138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5"/>
      <c r="AA890" s="136"/>
      <c r="AB890" s="136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  <c r="AP890" s="136"/>
      <c r="AQ890" s="136"/>
      <c r="AR890" s="136"/>
      <c r="AS890" s="136"/>
      <c r="AT890" s="136"/>
      <c r="AU890" s="136"/>
      <c r="AV890" s="136"/>
    </row>
    <row r="891" ht="13.2" spans="1:48">
      <c r="A891" s="136"/>
      <c r="B891" s="138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5"/>
      <c r="AA891" s="136"/>
      <c r="AB891" s="136"/>
      <c r="AC891" s="136"/>
      <c r="AD891" s="136"/>
      <c r="AE891" s="136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  <c r="AP891" s="136"/>
      <c r="AQ891" s="136"/>
      <c r="AR891" s="136"/>
      <c r="AS891" s="136"/>
      <c r="AT891" s="136"/>
      <c r="AU891" s="136"/>
      <c r="AV891" s="136"/>
    </row>
    <row r="892" ht="13.2" spans="1:48">
      <c r="A892" s="136"/>
      <c r="B892" s="138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5"/>
      <c r="AA892" s="136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136"/>
      <c r="AS892" s="136"/>
      <c r="AT892" s="136"/>
      <c r="AU892" s="136"/>
      <c r="AV892" s="136"/>
    </row>
    <row r="893" ht="13.2" spans="1:48">
      <c r="A893" s="136"/>
      <c r="B893" s="138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5"/>
      <c r="AA893" s="136"/>
      <c r="AB893" s="136"/>
      <c r="AC893" s="136"/>
      <c r="AD893" s="136"/>
      <c r="AE893" s="136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  <c r="AP893" s="136"/>
      <c r="AQ893" s="136"/>
      <c r="AR893" s="136"/>
      <c r="AS893" s="136"/>
      <c r="AT893" s="136"/>
      <c r="AU893" s="136"/>
      <c r="AV893" s="136"/>
    </row>
    <row r="894" ht="13.2" spans="1:48">
      <c r="A894" s="136"/>
      <c r="B894" s="138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5"/>
      <c r="AA894" s="136"/>
      <c r="AB894" s="136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  <c r="AP894" s="136"/>
      <c r="AQ894" s="136"/>
      <c r="AR894" s="136"/>
      <c r="AS894" s="136"/>
      <c r="AT894" s="136"/>
      <c r="AU894" s="136"/>
      <c r="AV894" s="136"/>
    </row>
    <row r="895" ht="13.2" spans="1:48">
      <c r="A895" s="136"/>
      <c r="B895" s="138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5"/>
      <c r="AA895" s="136"/>
      <c r="AB895" s="136"/>
      <c r="AC895" s="136"/>
      <c r="AD895" s="136"/>
      <c r="AE895" s="136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  <c r="AP895" s="136"/>
      <c r="AQ895" s="136"/>
      <c r="AR895" s="136"/>
      <c r="AS895" s="136"/>
      <c r="AT895" s="136"/>
      <c r="AU895" s="136"/>
      <c r="AV895" s="136"/>
    </row>
    <row r="896" ht="13.2" spans="1:48">
      <c r="A896" s="136"/>
      <c r="B896" s="138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5"/>
      <c r="AA896" s="136"/>
      <c r="AB896" s="136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  <c r="AP896" s="136"/>
      <c r="AQ896" s="136"/>
      <c r="AR896" s="136"/>
      <c r="AS896" s="136"/>
      <c r="AT896" s="136"/>
      <c r="AU896" s="136"/>
      <c r="AV896" s="136"/>
    </row>
    <row r="897" ht="13.2" spans="1:48">
      <c r="A897" s="136"/>
      <c r="B897" s="138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5"/>
      <c r="AA897" s="136"/>
      <c r="AB897" s="136"/>
      <c r="AC897" s="136"/>
      <c r="AD897" s="136"/>
      <c r="AE897" s="136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  <c r="AP897" s="136"/>
      <c r="AQ897" s="136"/>
      <c r="AR897" s="136"/>
      <c r="AS897" s="136"/>
      <c r="AT897" s="136"/>
      <c r="AU897" s="136"/>
      <c r="AV897" s="136"/>
    </row>
    <row r="898" ht="13.2" spans="1:48">
      <c r="A898" s="136"/>
      <c r="B898" s="138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5"/>
      <c r="AA898" s="136"/>
      <c r="AB898" s="136"/>
      <c r="AC898" s="136"/>
      <c r="AD898" s="136"/>
      <c r="AE898" s="136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  <c r="AP898" s="136"/>
      <c r="AQ898" s="136"/>
      <c r="AR898" s="136"/>
      <c r="AS898" s="136"/>
      <c r="AT898" s="136"/>
      <c r="AU898" s="136"/>
      <c r="AV898" s="136"/>
    </row>
    <row r="899" ht="13.2" spans="1:48">
      <c r="A899" s="136"/>
      <c r="B899" s="138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5"/>
      <c r="AA899" s="136"/>
      <c r="AB899" s="136"/>
      <c r="AC899" s="136"/>
      <c r="AD899" s="136"/>
      <c r="AE899" s="136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  <c r="AP899" s="136"/>
      <c r="AQ899" s="136"/>
      <c r="AR899" s="136"/>
      <c r="AS899" s="136"/>
      <c r="AT899" s="136"/>
      <c r="AU899" s="136"/>
      <c r="AV899" s="136"/>
    </row>
    <row r="900" ht="13.2" spans="1:48">
      <c r="A900" s="136"/>
      <c r="B900" s="138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5"/>
      <c r="AA900" s="136"/>
      <c r="AB900" s="136"/>
      <c r="AC900" s="136"/>
      <c r="AD900" s="136"/>
      <c r="AE900" s="136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  <c r="AP900" s="136"/>
      <c r="AQ900" s="136"/>
      <c r="AR900" s="136"/>
      <c r="AS900" s="136"/>
      <c r="AT900" s="136"/>
      <c r="AU900" s="136"/>
      <c r="AV900" s="136"/>
    </row>
    <row r="901" ht="13.2" spans="1:48">
      <c r="A901" s="136"/>
      <c r="B901" s="138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5"/>
      <c r="AA901" s="136"/>
      <c r="AB901" s="136"/>
      <c r="AC901" s="136"/>
      <c r="AD901" s="136"/>
      <c r="AE901" s="136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  <c r="AP901" s="136"/>
      <c r="AQ901" s="136"/>
      <c r="AR901" s="136"/>
      <c r="AS901" s="136"/>
      <c r="AT901" s="136"/>
      <c r="AU901" s="136"/>
      <c r="AV901" s="136"/>
    </row>
    <row r="902" ht="13.2" spans="1:48">
      <c r="A902" s="136"/>
      <c r="B902" s="138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5"/>
      <c r="AA902" s="136"/>
      <c r="AB902" s="136"/>
      <c r="AC902" s="136"/>
      <c r="AD902" s="136"/>
      <c r="AE902" s="136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  <c r="AP902" s="136"/>
      <c r="AQ902" s="136"/>
      <c r="AR902" s="136"/>
      <c r="AS902" s="136"/>
      <c r="AT902" s="136"/>
      <c r="AU902" s="136"/>
      <c r="AV902" s="136"/>
    </row>
    <row r="903" ht="13.2" spans="1:48">
      <c r="A903" s="136"/>
      <c r="B903" s="138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5"/>
      <c r="AA903" s="136"/>
      <c r="AB903" s="136"/>
      <c r="AC903" s="136"/>
      <c r="AD903" s="136"/>
      <c r="AE903" s="136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  <c r="AP903" s="136"/>
      <c r="AQ903" s="136"/>
      <c r="AR903" s="136"/>
      <c r="AS903" s="136"/>
      <c r="AT903" s="136"/>
      <c r="AU903" s="136"/>
      <c r="AV903" s="136"/>
    </row>
    <row r="904" ht="13.2" spans="1:48">
      <c r="A904" s="136"/>
      <c r="B904" s="138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5"/>
      <c r="AA904" s="136"/>
      <c r="AB904" s="136"/>
      <c r="AC904" s="136"/>
      <c r="AD904" s="136"/>
      <c r="AE904" s="136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  <c r="AP904" s="136"/>
      <c r="AQ904" s="136"/>
      <c r="AR904" s="136"/>
      <c r="AS904" s="136"/>
      <c r="AT904" s="136"/>
      <c r="AU904" s="136"/>
      <c r="AV904" s="136"/>
    </row>
    <row r="905" ht="13.2" spans="1:48">
      <c r="A905" s="136"/>
      <c r="B905" s="138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5"/>
      <c r="AA905" s="136"/>
      <c r="AB905" s="136"/>
      <c r="AC905" s="136"/>
      <c r="AD905" s="136"/>
      <c r="AE905" s="136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  <c r="AP905" s="136"/>
      <c r="AQ905" s="136"/>
      <c r="AR905" s="136"/>
      <c r="AS905" s="136"/>
      <c r="AT905" s="136"/>
      <c r="AU905" s="136"/>
      <c r="AV905" s="136"/>
    </row>
    <row r="906" ht="13.2" spans="1:48">
      <c r="A906" s="136"/>
      <c r="B906" s="138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5"/>
      <c r="AA906" s="136"/>
      <c r="AB906" s="136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  <c r="AP906" s="136"/>
      <c r="AQ906" s="136"/>
      <c r="AR906" s="136"/>
      <c r="AS906" s="136"/>
      <c r="AT906" s="136"/>
      <c r="AU906" s="136"/>
      <c r="AV906" s="136"/>
    </row>
    <row r="907" ht="13.2" spans="1:48">
      <c r="A907" s="136"/>
      <c r="B907" s="138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5"/>
      <c r="AA907" s="136"/>
      <c r="AB907" s="136"/>
      <c r="AC907" s="136"/>
      <c r="AD907" s="136"/>
      <c r="AE907" s="136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  <c r="AP907" s="136"/>
      <c r="AQ907" s="136"/>
      <c r="AR907" s="136"/>
      <c r="AS907" s="136"/>
      <c r="AT907" s="136"/>
      <c r="AU907" s="136"/>
      <c r="AV907" s="136"/>
    </row>
    <row r="908" ht="13.2" spans="1:48">
      <c r="A908" s="136"/>
      <c r="B908" s="138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5"/>
      <c r="AA908" s="136"/>
      <c r="AB908" s="136"/>
      <c r="AC908" s="136"/>
      <c r="AD908" s="136"/>
      <c r="AE908" s="136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  <c r="AP908" s="136"/>
      <c r="AQ908" s="136"/>
      <c r="AR908" s="136"/>
      <c r="AS908" s="136"/>
      <c r="AT908" s="136"/>
      <c r="AU908" s="136"/>
      <c r="AV908" s="136"/>
    </row>
    <row r="909" ht="13.2" spans="1:48">
      <c r="A909" s="136"/>
      <c r="B909" s="138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5"/>
      <c r="AA909" s="136"/>
      <c r="AB909" s="136"/>
      <c r="AC909" s="136"/>
      <c r="AD909" s="136"/>
      <c r="AE909" s="136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  <c r="AP909" s="136"/>
      <c r="AQ909" s="136"/>
      <c r="AR909" s="136"/>
      <c r="AS909" s="136"/>
      <c r="AT909" s="136"/>
      <c r="AU909" s="136"/>
      <c r="AV909" s="136"/>
    </row>
    <row r="910" ht="13.2" spans="1:48">
      <c r="A910" s="136"/>
      <c r="B910" s="138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5"/>
      <c r="AA910" s="136"/>
      <c r="AB910" s="136"/>
      <c r="AC910" s="136"/>
      <c r="AD910" s="136"/>
      <c r="AE910" s="136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  <c r="AP910" s="136"/>
      <c r="AQ910" s="136"/>
      <c r="AR910" s="136"/>
      <c r="AS910" s="136"/>
      <c r="AT910" s="136"/>
      <c r="AU910" s="136"/>
      <c r="AV910" s="136"/>
    </row>
    <row r="911" ht="13.2" spans="1:48">
      <c r="A911" s="136"/>
      <c r="B911" s="138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5"/>
      <c r="AA911" s="136"/>
      <c r="AB911" s="136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136"/>
      <c r="AQ911" s="136"/>
      <c r="AR911" s="136"/>
      <c r="AS911" s="136"/>
      <c r="AT911" s="136"/>
      <c r="AU911" s="136"/>
      <c r="AV911" s="136"/>
    </row>
    <row r="912" ht="13.2" spans="1:48">
      <c r="A912" s="136"/>
      <c r="B912" s="138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5"/>
      <c r="AA912" s="136"/>
      <c r="AB912" s="136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  <c r="AP912" s="136"/>
      <c r="AQ912" s="136"/>
      <c r="AR912" s="136"/>
      <c r="AS912" s="136"/>
      <c r="AT912" s="136"/>
      <c r="AU912" s="136"/>
      <c r="AV912" s="136"/>
    </row>
    <row r="913" ht="13.2" spans="1:48">
      <c r="A913" s="136"/>
      <c r="B913" s="138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5"/>
      <c r="AA913" s="136"/>
      <c r="AB913" s="136"/>
      <c r="AC913" s="136"/>
      <c r="AD913" s="136"/>
      <c r="AE913" s="136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  <c r="AP913" s="136"/>
      <c r="AQ913" s="136"/>
      <c r="AR913" s="136"/>
      <c r="AS913" s="136"/>
      <c r="AT913" s="136"/>
      <c r="AU913" s="136"/>
      <c r="AV913" s="136"/>
    </row>
    <row r="914" ht="13.2" spans="1:48">
      <c r="A914" s="136"/>
      <c r="B914" s="138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5"/>
      <c r="AA914" s="136"/>
      <c r="AB914" s="136"/>
      <c r="AC914" s="136"/>
      <c r="AD914" s="136"/>
      <c r="AE914" s="136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  <c r="AP914" s="136"/>
      <c r="AQ914" s="136"/>
      <c r="AR914" s="136"/>
      <c r="AS914" s="136"/>
      <c r="AT914" s="136"/>
      <c r="AU914" s="136"/>
      <c r="AV914" s="136"/>
    </row>
    <row r="915" ht="13.2" spans="1:48">
      <c r="A915" s="136"/>
      <c r="B915" s="138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5"/>
      <c r="AA915" s="136"/>
      <c r="AB915" s="136"/>
      <c r="AC915" s="136"/>
      <c r="AD915" s="136"/>
      <c r="AE915" s="136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136"/>
      <c r="AQ915" s="136"/>
      <c r="AR915" s="136"/>
      <c r="AS915" s="136"/>
      <c r="AT915" s="136"/>
      <c r="AU915" s="136"/>
      <c r="AV915" s="136"/>
    </row>
    <row r="916" ht="13.2" spans="1:48">
      <c r="A916" s="136"/>
      <c r="B916" s="138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5"/>
      <c r="AA916" s="136"/>
      <c r="AB916" s="136"/>
      <c r="AC916" s="136"/>
      <c r="AD916" s="136"/>
      <c r="AE916" s="136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136"/>
      <c r="AS916" s="136"/>
      <c r="AT916" s="136"/>
      <c r="AU916" s="136"/>
      <c r="AV916" s="136"/>
    </row>
    <row r="917" ht="13.2" spans="1:48">
      <c r="A917" s="136"/>
      <c r="B917" s="138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5"/>
      <c r="AA917" s="136"/>
      <c r="AB917" s="136"/>
      <c r="AC917" s="136"/>
      <c r="AD917" s="136"/>
      <c r="AE917" s="136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  <c r="AP917" s="136"/>
      <c r="AQ917" s="136"/>
      <c r="AR917" s="136"/>
      <c r="AS917" s="136"/>
      <c r="AT917" s="136"/>
      <c r="AU917" s="136"/>
      <c r="AV917" s="136"/>
    </row>
    <row r="918" ht="13.2" spans="1:48">
      <c r="A918" s="136"/>
      <c r="B918" s="138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5"/>
      <c r="AA918" s="136"/>
      <c r="AB918" s="136"/>
      <c r="AC918" s="136"/>
      <c r="AD918" s="136"/>
      <c r="AE918" s="136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  <c r="AP918" s="136"/>
      <c r="AQ918" s="136"/>
      <c r="AR918" s="136"/>
      <c r="AS918" s="136"/>
      <c r="AT918" s="136"/>
      <c r="AU918" s="136"/>
      <c r="AV918" s="136"/>
    </row>
    <row r="919" ht="13.2" spans="1:48">
      <c r="A919" s="136"/>
      <c r="B919" s="138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5"/>
      <c r="AA919" s="136"/>
      <c r="AB919" s="136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  <c r="AP919" s="136"/>
      <c r="AQ919" s="136"/>
      <c r="AR919" s="136"/>
      <c r="AS919" s="136"/>
      <c r="AT919" s="136"/>
      <c r="AU919" s="136"/>
      <c r="AV919" s="136"/>
    </row>
    <row r="920" ht="13.2" spans="1:48">
      <c r="A920" s="136"/>
      <c r="B920" s="138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5"/>
      <c r="AA920" s="136"/>
      <c r="AB920" s="136"/>
      <c r="AC920" s="136"/>
      <c r="AD920" s="136"/>
      <c r="AE920" s="136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  <c r="AP920" s="136"/>
      <c r="AQ920" s="136"/>
      <c r="AR920" s="136"/>
      <c r="AS920" s="136"/>
      <c r="AT920" s="136"/>
      <c r="AU920" s="136"/>
      <c r="AV920" s="136"/>
    </row>
    <row r="921" ht="13.2" spans="1:48">
      <c r="A921" s="136"/>
      <c r="B921" s="138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5"/>
      <c r="AA921" s="136"/>
      <c r="AB921" s="136"/>
      <c r="AC921" s="136"/>
      <c r="AD921" s="136"/>
      <c r="AE921" s="136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  <c r="AP921" s="136"/>
      <c r="AQ921" s="136"/>
      <c r="AR921" s="136"/>
      <c r="AS921" s="136"/>
      <c r="AT921" s="136"/>
      <c r="AU921" s="136"/>
      <c r="AV921" s="136"/>
    </row>
    <row r="922" ht="13.2" spans="1:48">
      <c r="A922" s="136"/>
      <c r="B922" s="138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5"/>
      <c r="AA922" s="136"/>
      <c r="AB922" s="136"/>
      <c r="AC922" s="136"/>
      <c r="AD922" s="136"/>
      <c r="AE922" s="136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  <c r="AP922" s="136"/>
      <c r="AQ922" s="136"/>
      <c r="AR922" s="136"/>
      <c r="AS922" s="136"/>
      <c r="AT922" s="136"/>
      <c r="AU922" s="136"/>
      <c r="AV922" s="136"/>
    </row>
    <row r="923" ht="13.2" spans="1:48">
      <c r="A923" s="136"/>
      <c r="B923" s="138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5"/>
      <c r="AA923" s="136"/>
      <c r="AB923" s="136"/>
      <c r="AC923" s="136"/>
      <c r="AD923" s="136"/>
      <c r="AE923" s="136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  <c r="AP923" s="136"/>
      <c r="AQ923" s="136"/>
      <c r="AR923" s="136"/>
      <c r="AS923" s="136"/>
      <c r="AT923" s="136"/>
      <c r="AU923" s="136"/>
      <c r="AV923" s="136"/>
    </row>
    <row r="924" ht="13.2" spans="1:48">
      <c r="A924" s="136"/>
      <c r="B924" s="138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5"/>
      <c r="AA924" s="136"/>
      <c r="AB924" s="136"/>
      <c r="AC924" s="136"/>
      <c r="AD924" s="136"/>
      <c r="AE924" s="136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  <c r="AP924" s="136"/>
      <c r="AQ924" s="136"/>
      <c r="AR924" s="136"/>
      <c r="AS924" s="136"/>
      <c r="AT924" s="136"/>
      <c r="AU924" s="136"/>
      <c r="AV924" s="136"/>
    </row>
    <row r="925" ht="13.2" spans="1:48">
      <c r="A925" s="136"/>
      <c r="B925" s="138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5"/>
      <c r="AA925" s="136"/>
      <c r="AB925" s="136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  <c r="AP925" s="136"/>
      <c r="AQ925" s="136"/>
      <c r="AR925" s="136"/>
      <c r="AS925" s="136"/>
      <c r="AT925" s="136"/>
      <c r="AU925" s="136"/>
      <c r="AV925" s="136"/>
    </row>
    <row r="926" ht="13.2" spans="1:48">
      <c r="A926" s="136"/>
      <c r="B926" s="138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5"/>
      <c r="AA926" s="136"/>
      <c r="AB926" s="136"/>
      <c r="AC926" s="136"/>
      <c r="AD926" s="136"/>
      <c r="AE926" s="136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  <c r="AP926" s="136"/>
      <c r="AQ926" s="136"/>
      <c r="AR926" s="136"/>
      <c r="AS926" s="136"/>
      <c r="AT926" s="136"/>
      <c r="AU926" s="136"/>
      <c r="AV926" s="136"/>
    </row>
    <row r="927" ht="13.2" spans="1:48">
      <c r="A927" s="136"/>
      <c r="B927" s="138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5"/>
      <c r="AA927" s="136"/>
      <c r="AB927" s="136"/>
      <c r="AC927" s="136"/>
      <c r="AD927" s="136"/>
      <c r="AE927" s="136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  <c r="AP927" s="136"/>
      <c r="AQ927" s="136"/>
      <c r="AR927" s="136"/>
      <c r="AS927" s="136"/>
      <c r="AT927" s="136"/>
      <c r="AU927" s="136"/>
      <c r="AV927" s="136"/>
    </row>
    <row r="928" ht="13.2" spans="1:48">
      <c r="A928" s="136"/>
      <c r="B928" s="138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5"/>
      <c r="AA928" s="136"/>
      <c r="AB928" s="136"/>
      <c r="AC928" s="136"/>
      <c r="AD928" s="136"/>
      <c r="AE928" s="136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  <c r="AP928" s="136"/>
      <c r="AQ928" s="136"/>
      <c r="AR928" s="136"/>
      <c r="AS928" s="136"/>
      <c r="AT928" s="136"/>
      <c r="AU928" s="136"/>
      <c r="AV928" s="136"/>
    </row>
    <row r="929" ht="13.2" spans="1:48">
      <c r="A929" s="136"/>
      <c r="B929" s="138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5"/>
      <c r="AA929" s="136"/>
      <c r="AB929" s="136"/>
      <c r="AC929" s="136"/>
      <c r="AD929" s="136"/>
      <c r="AE929" s="136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  <c r="AP929" s="136"/>
      <c r="AQ929" s="136"/>
      <c r="AR929" s="136"/>
      <c r="AS929" s="136"/>
      <c r="AT929" s="136"/>
      <c r="AU929" s="136"/>
      <c r="AV929" s="136"/>
    </row>
    <row r="930" ht="13.2" spans="1:48">
      <c r="A930" s="136"/>
      <c r="B930" s="138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5"/>
      <c r="AA930" s="136"/>
      <c r="AB930" s="136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  <c r="AP930" s="136"/>
      <c r="AQ930" s="136"/>
      <c r="AR930" s="136"/>
      <c r="AS930" s="136"/>
      <c r="AT930" s="136"/>
      <c r="AU930" s="136"/>
      <c r="AV930" s="136"/>
    </row>
    <row r="931" ht="13.2" spans="1:48">
      <c r="A931" s="136"/>
      <c r="B931" s="138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5"/>
      <c r="AA931" s="136"/>
      <c r="AB931" s="136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  <c r="AP931" s="136"/>
      <c r="AQ931" s="136"/>
      <c r="AR931" s="136"/>
      <c r="AS931" s="136"/>
      <c r="AT931" s="136"/>
      <c r="AU931" s="136"/>
      <c r="AV931" s="136"/>
    </row>
    <row r="932" ht="13.2" spans="1:48">
      <c r="A932" s="136"/>
      <c r="B932" s="138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5"/>
      <c r="AA932" s="136"/>
      <c r="AB932" s="136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  <c r="AP932" s="136"/>
      <c r="AQ932" s="136"/>
      <c r="AR932" s="136"/>
      <c r="AS932" s="136"/>
      <c r="AT932" s="136"/>
      <c r="AU932" s="136"/>
      <c r="AV932" s="136"/>
    </row>
    <row r="933" ht="13.2" spans="1:48">
      <c r="A933" s="136"/>
      <c r="B933" s="138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5"/>
      <c r="AA933" s="136"/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136"/>
      <c r="AQ933" s="136"/>
      <c r="AR933" s="136"/>
      <c r="AS933" s="136"/>
      <c r="AT933" s="136"/>
      <c r="AU933" s="136"/>
      <c r="AV933" s="136"/>
    </row>
    <row r="934" ht="13.2" spans="1:48">
      <c r="A934" s="136"/>
      <c r="B934" s="138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5"/>
      <c r="AA934" s="136"/>
      <c r="AB934" s="136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  <c r="AP934" s="136"/>
      <c r="AQ934" s="136"/>
      <c r="AR934" s="136"/>
      <c r="AS934" s="136"/>
      <c r="AT934" s="136"/>
      <c r="AU934" s="136"/>
      <c r="AV934" s="136"/>
    </row>
    <row r="935" ht="13.2" spans="1:48">
      <c r="A935" s="136"/>
      <c r="B935" s="138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5"/>
      <c r="AA935" s="136"/>
      <c r="AB935" s="136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  <c r="AP935" s="136"/>
      <c r="AQ935" s="136"/>
      <c r="AR935" s="136"/>
      <c r="AS935" s="136"/>
      <c r="AT935" s="136"/>
      <c r="AU935" s="136"/>
      <c r="AV935" s="136"/>
    </row>
    <row r="936" ht="13.2" spans="1:48">
      <c r="A936" s="136"/>
      <c r="B936" s="138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5"/>
      <c r="AA936" s="136"/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136"/>
      <c r="AQ936" s="136"/>
      <c r="AR936" s="136"/>
      <c r="AS936" s="136"/>
      <c r="AT936" s="136"/>
      <c r="AU936" s="136"/>
      <c r="AV936" s="136"/>
    </row>
    <row r="937" ht="13.2" spans="1:48">
      <c r="A937" s="136"/>
      <c r="B937" s="138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5"/>
      <c r="AA937" s="136"/>
      <c r="AB937" s="136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  <c r="AP937" s="136"/>
      <c r="AQ937" s="136"/>
      <c r="AR937" s="136"/>
      <c r="AS937" s="136"/>
      <c r="AT937" s="136"/>
      <c r="AU937" s="136"/>
      <c r="AV937" s="136"/>
    </row>
    <row r="938" ht="13.2" spans="1:48">
      <c r="A938" s="136"/>
      <c r="B938" s="138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5"/>
      <c r="AA938" s="136"/>
      <c r="AB938" s="136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  <c r="AP938" s="136"/>
      <c r="AQ938" s="136"/>
      <c r="AR938" s="136"/>
      <c r="AS938" s="136"/>
      <c r="AT938" s="136"/>
      <c r="AU938" s="136"/>
      <c r="AV938" s="136"/>
    </row>
    <row r="939" ht="13.2" spans="1:48">
      <c r="A939" s="136"/>
      <c r="B939" s="138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5"/>
      <c r="AA939" s="136"/>
      <c r="AB939" s="136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  <c r="AP939" s="136"/>
      <c r="AQ939" s="136"/>
      <c r="AR939" s="136"/>
      <c r="AS939" s="136"/>
      <c r="AT939" s="136"/>
      <c r="AU939" s="136"/>
      <c r="AV939" s="136"/>
    </row>
    <row r="940" ht="13.2" spans="1:48">
      <c r="A940" s="136"/>
      <c r="B940" s="138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5"/>
      <c r="AA940" s="136"/>
      <c r="AB940" s="136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  <c r="AP940" s="136"/>
      <c r="AQ940" s="136"/>
      <c r="AR940" s="136"/>
      <c r="AS940" s="136"/>
      <c r="AT940" s="136"/>
      <c r="AU940" s="136"/>
      <c r="AV940" s="136"/>
    </row>
    <row r="941" ht="13.2" spans="1:48">
      <c r="A941" s="136"/>
      <c r="B941" s="138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5"/>
      <c r="AA941" s="136"/>
      <c r="AB941" s="136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  <c r="AP941" s="136"/>
      <c r="AQ941" s="136"/>
      <c r="AR941" s="136"/>
      <c r="AS941" s="136"/>
      <c r="AT941" s="136"/>
      <c r="AU941" s="136"/>
      <c r="AV941" s="136"/>
    </row>
    <row r="942" ht="13.2" spans="1:48">
      <c r="A942" s="136"/>
      <c r="B942" s="138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5"/>
      <c r="AA942" s="136"/>
      <c r="AB942" s="136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  <c r="AP942" s="136"/>
      <c r="AQ942" s="136"/>
      <c r="AR942" s="136"/>
      <c r="AS942" s="136"/>
      <c r="AT942" s="136"/>
      <c r="AU942" s="136"/>
      <c r="AV942" s="136"/>
    </row>
    <row r="943" ht="13.2" spans="1:48">
      <c r="A943" s="136"/>
      <c r="B943" s="138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5"/>
      <c r="AA943" s="136"/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136"/>
      <c r="AS943" s="136"/>
      <c r="AT943" s="136"/>
      <c r="AU943" s="136"/>
      <c r="AV943" s="136"/>
    </row>
    <row r="944" ht="13.2" spans="1:48">
      <c r="A944" s="136"/>
      <c r="B944" s="138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5"/>
      <c r="AA944" s="136"/>
      <c r="AB944" s="136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  <c r="AP944" s="136"/>
      <c r="AQ944" s="136"/>
      <c r="AR944" s="136"/>
      <c r="AS944" s="136"/>
      <c r="AT944" s="136"/>
      <c r="AU944" s="136"/>
      <c r="AV944" s="136"/>
    </row>
    <row r="945" ht="13.2" spans="1:48">
      <c r="A945" s="136"/>
      <c r="B945" s="138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5"/>
      <c r="AA945" s="136"/>
      <c r="AB945" s="136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  <c r="AP945" s="136"/>
      <c r="AQ945" s="136"/>
      <c r="AR945" s="136"/>
      <c r="AS945" s="136"/>
      <c r="AT945" s="136"/>
      <c r="AU945" s="136"/>
      <c r="AV945" s="136"/>
    </row>
    <row r="946" ht="13.2" spans="1:48">
      <c r="A946" s="136"/>
      <c r="B946" s="138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5"/>
      <c r="AA946" s="136"/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136"/>
      <c r="AQ946" s="136"/>
      <c r="AR946" s="136"/>
      <c r="AS946" s="136"/>
      <c r="AT946" s="136"/>
      <c r="AU946" s="136"/>
      <c r="AV946" s="136"/>
    </row>
    <row r="947" ht="13.2" spans="1:48">
      <c r="A947" s="136"/>
      <c r="B947" s="138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5"/>
      <c r="AA947" s="136"/>
      <c r="AB947" s="136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  <c r="AP947" s="136"/>
      <c r="AQ947" s="136"/>
      <c r="AR947" s="136"/>
      <c r="AS947" s="136"/>
      <c r="AT947" s="136"/>
      <c r="AU947" s="136"/>
      <c r="AV947" s="136"/>
    </row>
    <row r="948" ht="13.2" spans="1:48">
      <c r="A948" s="136"/>
      <c r="B948" s="138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5"/>
      <c r="AA948" s="136"/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136"/>
      <c r="AQ948" s="136"/>
      <c r="AR948" s="136"/>
      <c r="AS948" s="136"/>
      <c r="AT948" s="136"/>
      <c r="AU948" s="136"/>
      <c r="AV948" s="136"/>
    </row>
    <row r="949" ht="13.2" spans="1:48">
      <c r="A949" s="136"/>
      <c r="B949" s="138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5"/>
      <c r="AA949" s="136"/>
      <c r="AB949" s="136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  <c r="AP949" s="136"/>
      <c r="AQ949" s="136"/>
      <c r="AR949" s="136"/>
      <c r="AS949" s="136"/>
      <c r="AT949" s="136"/>
      <c r="AU949" s="136"/>
      <c r="AV949" s="136"/>
    </row>
    <row r="950" ht="13.2" spans="1:48">
      <c r="A950" s="136"/>
      <c r="B950" s="138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5"/>
      <c r="AA950" s="136"/>
      <c r="AB950" s="136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  <c r="AP950" s="136"/>
      <c r="AQ950" s="136"/>
      <c r="AR950" s="136"/>
      <c r="AS950" s="136"/>
      <c r="AT950" s="136"/>
      <c r="AU950" s="136"/>
      <c r="AV950" s="136"/>
    </row>
    <row r="951" ht="13.2" spans="1:48">
      <c r="A951" s="136"/>
      <c r="B951" s="138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5"/>
      <c r="AA951" s="136"/>
      <c r="AB951" s="136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  <c r="AP951" s="136"/>
      <c r="AQ951" s="136"/>
      <c r="AR951" s="136"/>
      <c r="AS951" s="136"/>
      <c r="AT951" s="136"/>
      <c r="AU951" s="136"/>
      <c r="AV951" s="136"/>
    </row>
    <row r="952" ht="13.2" spans="1:48">
      <c r="A952" s="136"/>
      <c r="B952" s="138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5"/>
      <c r="AA952" s="136"/>
      <c r="AB952" s="136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  <c r="AP952" s="136"/>
      <c r="AQ952" s="136"/>
      <c r="AR952" s="136"/>
      <c r="AS952" s="136"/>
      <c r="AT952" s="136"/>
      <c r="AU952" s="136"/>
      <c r="AV952" s="136"/>
    </row>
    <row r="953" ht="13.2" spans="1:48">
      <c r="A953" s="136"/>
      <c r="B953" s="138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5"/>
      <c r="AA953" s="136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136"/>
      <c r="AS953" s="136"/>
      <c r="AT953" s="136"/>
      <c r="AU953" s="136"/>
      <c r="AV953" s="136"/>
    </row>
    <row r="954" ht="13.2" spans="1:48">
      <c r="A954" s="136"/>
      <c r="B954" s="138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5"/>
      <c r="AA954" s="136"/>
      <c r="AB954" s="136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  <c r="AP954" s="136"/>
      <c r="AQ954" s="136"/>
      <c r="AR954" s="136"/>
      <c r="AS954" s="136"/>
      <c r="AT954" s="136"/>
      <c r="AU954" s="136"/>
      <c r="AV954" s="136"/>
    </row>
    <row r="955" ht="13.2" spans="1:48">
      <c r="A955" s="136"/>
      <c r="B955" s="138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5"/>
      <c r="AA955" s="136"/>
      <c r="AB955" s="136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  <c r="AP955" s="136"/>
      <c r="AQ955" s="136"/>
      <c r="AR955" s="136"/>
      <c r="AS955" s="136"/>
      <c r="AT955" s="136"/>
      <c r="AU955" s="136"/>
      <c r="AV955" s="136"/>
    </row>
    <row r="956" ht="13.2" spans="1:48">
      <c r="A956" s="136"/>
      <c r="B956" s="138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5"/>
      <c r="AA956" s="136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136"/>
      <c r="AQ956" s="136"/>
      <c r="AR956" s="136"/>
      <c r="AS956" s="136"/>
      <c r="AT956" s="136"/>
      <c r="AU956" s="136"/>
      <c r="AV956" s="136"/>
    </row>
    <row r="957" ht="13.2" spans="1:48">
      <c r="A957" s="136"/>
      <c r="B957" s="138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5"/>
      <c r="AA957" s="136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136"/>
      <c r="AQ957" s="136"/>
      <c r="AR957" s="136"/>
      <c r="AS957" s="136"/>
      <c r="AT957" s="136"/>
      <c r="AU957" s="136"/>
      <c r="AV957" s="136"/>
    </row>
    <row r="958" ht="13.2" spans="1:48">
      <c r="A958" s="136"/>
      <c r="B958" s="138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5"/>
      <c r="AA958" s="136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136"/>
      <c r="AQ958" s="136"/>
      <c r="AR958" s="136"/>
      <c r="AS958" s="136"/>
      <c r="AT958" s="136"/>
      <c r="AU958" s="136"/>
      <c r="AV958" s="136"/>
    </row>
    <row r="959" ht="13.2" spans="1:48">
      <c r="A959" s="136"/>
      <c r="B959" s="138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5"/>
      <c r="AA959" s="136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136"/>
      <c r="AS959" s="136"/>
      <c r="AT959" s="136"/>
      <c r="AU959" s="136"/>
      <c r="AV959" s="136"/>
    </row>
    <row r="960" ht="13.2" spans="1:48">
      <c r="A960" s="136"/>
      <c r="B960" s="138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5"/>
      <c r="AA960" s="136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136"/>
      <c r="AQ960" s="136"/>
      <c r="AR960" s="136"/>
      <c r="AS960" s="136"/>
      <c r="AT960" s="136"/>
      <c r="AU960" s="136"/>
      <c r="AV960" s="136"/>
    </row>
    <row r="961" ht="13.2" spans="1:48">
      <c r="A961" s="136"/>
      <c r="B961" s="138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5"/>
      <c r="AA961" s="136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  <c r="AU961" s="136"/>
      <c r="AV961" s="136"/>
    </row>
    <row r="962" ht="13.2" spans="1:48">
      <c r="A962" s="136"/>
      <c r="B962" s="138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5"/>
      <c r="AA962" s="136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  <c r="AT962" s="136"/>
      <c r="AU962" s="136"/>
      <c r="AV962" s="136"/>
    </row>
    <row r="963" ht="13.2" spans="1:48">
      <c r="A963" s="136"/>
      <c r="B963" s="138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5"/>
      <c r="AA963" s="136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136"/>
      <c r="AQ963" s="136"/>
      <c r="AR963" s="136"/>
      <c r="AS963" s="136"/>
      <c r="AT963" s="136"/>
      <c r="AU963" s="136"/>
      <c r="AV963" s="136"/>
    </row>
    <row r="964" ht="13.2" spans="1:48">
      <c r="A964" s="136"/>
      <c r="B964" s="138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5"/>
      <c r="AA964" s="136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  <c r="AT964" s="136"/>
      <c r="AU964" s="136"/>
      <c r="AV964" s="136"/>
    </row>
    <row r="965" ht="13.2" spans="1:48">
      <c r="A965" s="136"/>
      <c r="B965" s="138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5"/>
      <c r="AA965" s="136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136"/>
      <c r="AS965" s="136"/>
      <c r="AT965" s="136"/>
      <c r="AU965" s="136"/>
      <c r="AV965" s="136"/>
    </row>
    <row r="966" ht="13.2" spans="1:48">
      <c r="A966" s="136"/>
      <c r="B966" s="138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5"/>
      <c r="AA966" s="136"/>
      <c r="AB966" s="136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  <c r="AP966" s="136"/>
      <c r="AQ966" s="136"/>
      <c r="AR966" s="136"/>
      <c r="AS966" s="136"/>
      <c r="AT966" s="136"/>
      <c r="AU966" s="136"/>
      <c r="AV966" s="136"/>
    </row>
  </sheetData>
  <mergeCells count="23">
    <mergeCell ref="A1:C1"/>
    <mergeCell ref="A2:C2"/>
    <mergeCell ref="A3:C3"/>
    <mergeCell ref="A4:C4"/>
    <mergeCell ref="H5:J5"/>
    <mergeCell ref="D6:G6"/>
    <mergeCell ref="H6:J6"/>
    <mergeCell ref="K6:M6"/>
    <mergeCell ref="N6:P6"/>
    <mergeCell ref="Q6:S6"/>
    <mergeCell ref="T6:V6"/>
    <mergeCell ref="W6:Y6"/>
    <mergeCell ref="B7:C7"/>
    <mergeCell ref="D7:G7"/>
    <mergeCell ref="B8:C8"/>
    <mergeCell ref="B9:C9"/>
    <mergeCell ref="B10:C10"/>
    <mergeCell ref="K137:O137"/>
    <mergeCell ref="K138:O138"/>
    <mergeCell ref="K139:O139"/>
    <mergeCell ref="K140:O140"/>
    <mergeCell ref="K141:O141"/>
    <mergeCell ref="A6:A1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967"/>
  <sheetViews>
    <sheetView topLeftCell="A106" workbookViewId="0">
      <selection activeCell="H134" sqref="H134"/>
    </sheetView>
  </sheetViews>
  <sheetFormatPr defaultColWidth="14" defaultRowHeight="15.75" customHeight="1"/>
  <cols>
    <col min="1" max="1" width="6.57407407407407" style="131" customWidth="1"/>
    <col min="2" max="2" width="42.1388888888889" style="131" customWidth="1"/>
    <col min="3" max="3" width="14.712962962963" style="131" customWidth="1"/>
    <col min="4" max="8" width="10.712962962963" style="131" customWidth="1"/>
    <col min="9" max="26" width="14.4259259259259" style="131"/>
    <col min="27" max="27" width="14.4259259259259" style="132"/>
    <col min="28" max="16384" width="14.4259259259259" style="131"/>
  </cols>
  <sheetData>
    <row r="1" customHeight="1" spans="1:49">
      <c r="A1" s="133" t="s">
        <v>329</v>
      </c>
      <c r="B1" s="134"/>
      <c r="C1" s="134"/>
      <c r="D1" s="135"/>
      <c r="E1" s="135"/>
      <c r="F1" s="135"/>
      <c r="G1" s="135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5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</row>
    <row r="2" ht="13.2" spans="1:49">
      <c r="A2" s="133" t="s">
        <v>525</v>
      </c>
      <c r="B2" s="134"/>
      <c r="C2" s="134"/>
      <c r="D2" s="135"/>
      <c r="E2" s="135"/>
      <c r="F2" s="135"/>
      <c r="G2" s="135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5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</row>
    <row r="3" ht="13.2" spans="1:49">
      <c r="A3" s="137" t="s">
        <v>331</v>
      </c>
      <c r="B3" s="137"/>
      <c r="C3" s="133"/>
      <c r="D3" s="135"/>
      <c r="E3" s="135"/>
      <c r="F3" s="135"/>
      <c r="G3" s="135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5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</row>
    <row r="4" ht="13.2" spans="1:49">
      <c r="A4" s="137" t="s">
        <v>332</v>
      </c>
      <c r="B4" s="137"/>
      <c r="C4" s="133"/>
      <c r="D4" s="135"/>
      <c r="E4" s="135"/>
      <c r="F4" s="135"/>
      <c r="G4" s="135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5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</row>
    <row r="5" ht="13.2" spans="1:49">
      <c r="A5" s="136"/>
      <c r="B5" s="138"/>
      <c r="C5" s="136"/>
      <c r="D5" s="136"/>
      <c r="E5" s="136"/>
      <c r="F5" s="136"/>
      <c r="G5" s="136"/>
      <c r="H5" s="136"/>
      <c r="I5" s="161" t="s">
        <v>4</v>
      </c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36"/>
      <c r="V5" s="136"/>
      <c r="W5" s="136"/>
      <c r="X5" s="136"/>
      <c r="Y5" s="136"/>
      <c r="Z5" s="136"/>
      <c r="AA5" s="135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</row>
    <row r="6" customHeight="1" spans="1:49">
      <c r="A6" s="139" t="s">
        <v>5</v>
      </c>
      <c r="B6" s="140" t="s">
        <v>6</v>
      </c>
      <c r="C6" s="141" t="s">
        <v>7</v>
      </c>
      <c r="D6" s="140" t="s">
        <v>526</v>
      </c>
      <c r="E6" s="142"/>
      <c r="F6" s="142"/>
      <c r="G6" s="143"/>
      <c r="H6" s="144" t="s">
        <v>324</v>
      </c>
      <c r="I6" s="162" t="s">
        <v>9</v>
      </c>
      <c r="J6" s="163"/>
      <c r="K6" s="164"/>
      <c r="L6" s="162" t="s">
        <v>10</v>
      </c>
      <c r="M6" s="163"/>
      <c r="N6" s="164"/>
      <c r="O6" s="162" t="s">
        <v>11</v>
      </c>
      <c r="P6" s="163"/>
      <c r="Q6" s="164"/>
      <c r="R6" s="162" t="s">
        <v>12</v>
      </c>
      <c r="S6" s="163"/>
      <c r="T6" s="164"/>
      <c r="U6" s="162"/>
      <c r="V6" s="163"/>
      <c r="W6" s="164"/>
      <c r="X6" s="162"/>
      <c r="Y6" s="163"/>
      <c r="Z6" s="172"/>
      <c r="AA6" s="135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</row>
    <row r="7" ht="13.2" spans="1:49">
      <c r="A7" s="145"/>
      <c r="B7" s="140" t="s">
        <v>15</v>
      </c>
      <c r="C7" s="146"/>
      <c r="D7" s="140" t="s">
        <v>527</v>
      </c>
      <c r="E7" s="142"/>
      <c r="F7" s="142"/>
      <c r="G7" s="142"/>
      <c r="H7" s="136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73"/>
      <c r="Z7" s="174"/>
      <c r="AA7" s="135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</row>
    <row r="8" ht="13.2" spans="1:49">
      <c r="A8" s="145"/>
      <c r="B8" s="147" t="s">
        <v>18</v>
      </c>
      <c r="C8" s="148"/>
      <c r="D8" s="149" t="s">
        <v>9</v>
      </c>
      <c r="E8" s="149" t="s">
        <v>10</v>
      </c>
      <c r="F8" s="149" t="s">
        <v>11</v>
      </c>
      <c r="G8" s="149" t="s">
        <v>12</v>
      </c>
      <c r="H8" s="136"/>
      <c r="I8" s="166" t="s">
        <v>19</v>
      </c>
      <c r="J8" s="167" t="s">
        <v>20</v>
      </c>
      <c r="K8" s="167" t="s">
        <v>21</v>
      </c>
      <c r="L8" s="167" t="s">
        <v>19</v>
      </c>
      <c r="M8" s="167" t="s">
        <v>20</v>
      </c>
      <c r="N8" s="167" t="s">
        <v>21</v>
      </c>
      <c r="O8" s="167" t="s">
        <v>19</v>
      </c>
      <c r="P8" s="167" t="s">
        <v>20</v>
      </c>
      <c r="Q8" s="167" t="s">
        <v>21</v>
      </c>
      <c r="R8" s="167" t="s">
        <v>19</v>
      </c>
      <c r="S8" s="167" t="s">
        <v>20</v>
      </c>
      <c r="T8" s="167" t="s">
        <v>21</v>
      </c>
      <c r="U8" s="167"/>
      <c r="V8" s="167"/>
      <c r="W8" s="167"/>
      <c r="X8" s="167"/>
      <c r="Y8" s="175"/>
      <c r="Z8" s="174"/>
      <c r="AA8" s="135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</row>
    <row r="9" ht="13.2" spans="1:49">
      <c r="A9" s="145"/>
      <c r="B9" s="147" t="s">
        <v>22</v>
      </c>
      <c r="C9" s="148"/>
      <c r="D9" s="150" t="s">
        <v>23</v>
      </c>
      <c r="E9" s="150" t="s">
        <v>24</v>
      </c>
      <c r="F9" s="150" t="s">
        <v>25</v>
      </c>
      <c r="G9" s="150" t="s">
        <v>23</v>
      </c>
      <c r="H9" s="136"/>
      <c r="I9" s="168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76"/>
      <c r="Z9" s="174"/>
      <c r="AA9" s="135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</row>
    <row r="10" ht="13.2" spans="1:49">
      <c r="A10" s="151"/>
      <c r="B10" s="147" t="s">
        <v>27</v>
      </c>
      <c r="C10" s="148"/>
      <c r="D10" s="152">
        <v>14</v>
      </c>
      <c r="E10" s="152">
        <v>10</v>
      </c>
      <c r="F10" s="152">
        <v>6</v>
      </c>
      <c r="G10" s="152">
        <v>10</v>
      </c>
      <c r="H10" s="153">
        <v>60</v>
      </c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76"/>
      <c r="Z10" s="174"/>
      <c r="AA10" s="135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</row>
    <row r="11" ht="13.2" spans="1:49">
      <c r="A11" s="154">
        <v>1</v>
      </c>
      <c r="B11" s="155" t="s">
        <v>334</v>
      </c>
      <c r="C11" s="156" t="s">
        <v>335</v>
      </c>
      <c r="D11" s="157">
        <v>16</v>
      </c>
      <c r="E11" s="157">
        <v>14</v>
      </c>
      <c r="F11" s="157">
        <v>6</v>
      </c>
      <c r="G11" s="157">
        <v>10</v>
      </c>
      <c r="H11" s="158">
        <v>46</v>
      </c>
      <c r="I11" s="170">
        <f t="shared" ref="I11:I61" si="0">IF($D$8="CO1",SUM(D11),)+IF($E$8="CO1",SUM(E11),)+IF($F$8="CO1",SUM(F11),)+IF($G$8="CO1",SUM(G11),)</f>
        <v>16</v>
      </c>
      <c r="J11" s="171">
        <f t="shared" ref="J11:J61" si="1">IF($D$8="CO1",SUMIF($D11,"&gt;0",$D$10),)+IF($E$8="CO1",SUMIF($E11,"&gt;0",$E$10),)+IF($F$8="CO1",SUMIF($F11,"&gt;0",$F$10),)+IF($G$8="CO1",SUMIF($G11,"&gt;0",$G$10),)</f>
        <v>14</v>
      </c>
      <c r="K11" s="171">
        <f t="shared" ref="K11:K61" si="2">IF(I11=0," ",I11/J11*100)</f>
        <v>114.285714285714</v>
      </c>
      <c r="L11" s="171">
        <f t="shared" ref="L11:L61" si="3">IF($D$8="CO2",SUM(D11),)+IF($E$8="CO2",SUM(E11),)+IF($F$8="CO2",SUM(F11),)+IF($G$8="CO2",SUM(G11),)</f>
        <v>14</v>
      </c>
      <c r="M11" s="171">
        <f t="shared" ref="M11:M61" si="4">IF($D$8="CO2",SUMIF($D11,"&gt;0",$D$10),)+IF($E$8="CO2",SUMIF($E11,"&gt;0",$E$10),)+IF($F$8="CO2",SUMIF($F11,"&gt;0",$F$10),)+IF($G$8="CO2",SUMIF($G11,"&gt;0",$G$10),)</f>
        <v>10</v>
      </c>
      <c r="N11" s="171">
        <f t="shared" ref="N11:N61" si="5">IF(L11=0," ",L11/M11*100)</f>
        <v>140</v>
      </c>
      <c r="O11" s="171">
        <f t="shared" ref="O11:O61" si="6">IF($D$8="CO3",SUM(D11),)+IF($E$8="CO3",SUM(E11),)+IF($F$8="CO3",SUM(F11),)+IF($G$8="CO3",SUM(G11),)</f>
        <v>6</v>
      </c>
      <c r="P11" s="171">
        <f t="shared" ref="P11:P61" si="7">IF($D$8="CO3",SUMIF($D11,"&gt;0",$D$10),)+IF($E$8="CO3",SUMIF($E11,"&gt;0",$E$10),)+IF($F$8="CO3",SUMIF($F11,"&gt;0",$F$10),)+IF($G$8="CO3",SUMIF($G11,"&gt;0",$G$10),)</f>
        <v>6</v>
      </c>
      <c r="Q11" s="171">
        <f t="shared" ref="Q11:Q61" si="8">IF(O11=0," ",O11/P11*100)</f>
        <v>100</v>
      </c>
      <c r="R11" s="171">
        <f t="shared" ref="R11:R61" si="9">IF($D$8="CO4",SUM(D11),)+IF($E$8="CO4",SUM(E11),)+IF($F$8="CO4",SUM(F11),)+IF($G$8="CO4",SUM(G11),)</f>
        <v>10</v>
      </c>
      <c r="S11" s="171">
        <f t="shared" ref="S11:S61" si="10">IF($D$8="CO4",SUMIF($D11,"&gt;0",$D$10),)+IF($E$8="CO4",SUMIF($E11,"&gt;0",$E$10),)+IF($F$8="CO4",SUMIF($F11,"&gt;0",$F$10),)+IF($G$8="CO4",SUMIF($G11,"&gt;0",$G$10),)</f>
        <v>10</v>
      </c>
      <c r="T11" s="171">
        <f t="shared" ref="T11:T61" si="11">IF(R11=0," ",R11/S11*100)</f>
        <v>100</v>
      </c>
      <c r="U11" s="171"/>
      <c r="V11" s="171"/>
      <c r="W11" s="171"/>
      <c r="X11" s="171"/>
      <c r="Y11" s="177"/>
      <c r="Z11" s="178"/>
      <c r="AA11" s="135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</row>
    <row r="12" ht="13.2" spans="1:49">
      <c r="A12" s="158">
        <v>2</v>
      </c>
      <c r="B12" s="155" t="s">
        <v>336</v>
      </c>
      <c r="C12" s="156" t="s">
        <v>337</v>
      </c>
      <c r="D12" s="157">
        <v>15</v>
      </c>
      <c r="E12" s="157">
        <v>13</v>
      </c>
      <c r="F12" s="157">
        <v>7</v>
      </c>
      <c r="G12" s="157">
        <v>12</v>
      </c>
      <c r="H12" s="158">
        <v>47</v>
      </c>
      <c r="I12" s="170">
        <f t="shared" si="0"/>
        <v>15</v>
      </c>
      <c r="J12" s="171">
        <f t="shared" si="1"/>
        <v>14</v>
      </c>
      <c r="K12" s="171">
        <f t="shared" si="2"/>
        <v>107.142857142857</v>
      </c>
      <c r="L12" s="171">
        <f t="shared" si="3"/>
        <v>13</v>
      </c>
      <c r="M12" s="171">
        <f t="shared" si="4"/>
        <v>10</v>
      </c>
      <c r="N12" s="171">
        <f t="shared" si="5"/>
        <v>130</v>
      </c>
      <c r="O12" s="171">
        <f t="shared" si="6"/>
        <v>7</v>
      </c>
      <c r="P12" s="171">
        <f t="shared" si="7"/>
        <v>6</v>
      </c>
      <c r="Q12" s="171">
        <f t="shared" si="8"/>
        <v>116.666666666667</v>
      </c>
      <c r="R12" s="171">
        <f t="shared" si="9"/>
        <v>12</v>
      </c>
      <c r="S12" s="171">
        <f t="shared" si="10"/>
        <v>10</v>
      </c>
      <c r="T12" s="171">
        <f t="shared" si="11"/>
        <v>120</v>
      </c>
      <c r="U12" s="171"/>
      <c r="V12" s="171"/>
      <c r="W12" s="171"/>
      <c r="X12" s="171"/>
      <c r="Y12" s="177"/>
      <c r="Z12" s="178"/>
      <c r="AA12" s="135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</row>
    <row r="13" ht="13.2" spans="1:49">
      <c r="A13" s="154">
        <v>3</v>
      </c>
      <c r="B13" s="155" t="s">
        <v>338</v>
      </c>
      <c r="C13" s="156" t="s">
        <v>339</v>
      </c>
      <c r="D13" s="157">
        <v>16</v>
      </c>
      <c r="E13" s="157">
        <v>13</v>
      </c>
      <c r="F13" s="157">
        <v>8</v>
      </c>
      <c r="G13" s="157">
        <v>12</v>
      </c>
      <c r="H13" s="158">
        <v>49</v>
      </c>
      <c r="I13" s="170">
        <f t="shared" si="0"/>
        <v>16</v>
      </c>
      <c r="J13" s="171">
        <f t="shared" si="1"/>
        <v>14</v>
      </c>
      <c r="K13" s="171">
        <f t="shared" si="2"/>
        <v>114.285714285714</v>
      </c>
      <c r="L13" s="171">
        <f t="shared" si="3"/>
        <v>13</v>
      </c>
      <c r="M13" s="171">
        <f t="shared" si="4"/>
        <v>10</v>
      </c>
      <c r="N13" s="171">
        <f t="shared" si="5"/>
        <v>130</v>
      </c>
      <c r="O13" s="171">
        <f t="shared" si="6"/>
        <v>8</v>
      </c>
      <c r="P13" s="171">
        <f t="shared" si="7"/>
        <v>6</v>
      </c>
      <c r="Q13" s="171">
        <f t="shared" si="8"/>
        <v>133.333333333333</v>
      </c>
      <c r="R13" s="171">
        <f t="shared" si="9"/>
        <v>12</v>
      </c>
      <c r="S13" s="171">
        <f t="shared" si="10"/>
        <v>10</v>
      </c>
      <c r="T13" s="171">
        <f t="shared" si="11"/>
        <v>120</v>
      </c>
      <c r="U13" s="171"/>
      <c r="V13" s="171"/>
      <c r="W13" s="171"/>
      <c r="X13" s="171"/>
      <c r="Y13" s="177"/>
      <c r="Z13" s="178"/>
      <c r="AA13" s="135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</row>
    <row r="14" ht="13.2" spans="1:49">
      <c r="A14" s="158">
        <v>4</v>
      </c>
      <c r="B14" s="155" t="s">
        <v>340</v>
      </c>
      <c r="C14" s="156" t="s">
        <v>341</v>
      </c>
      <c r="D14" s="157">
        <v>16</v>
      </c>
      <c r="E14" s="157">
        <v>13</v>
      </c>
      <c r="F14" s="157">
        <v>8</v>
      </c>
      <c r="G14" s="157">
        <v>12</v>
      </c>
      <c r="H14" s="158">
        <v>49</v>
      </c>
      <c r="I14" s="170">
        <f t="shared" si="0"/>
        <v>16</v>
      </c>
      <c r="J14" s="171">
        <f t="shared" si="1"/>
        <v>14</v>
      </c>
      <c r="K14" s="171">
        <f t="shared" si="2"/>
        <v>114.285714285714</v>
      </c>
      <c r="L14" s="171">
        <f t="shared" si="3"/>
        <v>13</v>
      </c>
      <c r="M14" s="171">
        <f t="shared" si="4"/>
        <v>10</v>
      </c>
      <c r="N14" s="171">
        <f t="shared" si="5"/>
        <v>130</v>
      </c>
      <c r="O14" s="171">
        <f t="shared" si="6"/>
        <v>8</v>
      </c>
      <c r="P14" s="171">
        <f t="shared" si="7"/>
        <v>6</v>
      </c>
      <c r="Q14" s="171">
        <f t="shared" si="8"/>
        <v>133.333333333333</v>
      </c>
      <c r="R14" s="171">
        <f t="shared" si="9"/>
        <v>12</v>
      </c>
      <c r="S14" s="171">
        <f t="shared" si="10"/>
        <v>10</v>
      </c>
      <c r="T14" s="171">
        <f t="shared" si="11"/>
        <v>120</v>
      </c>
      <c r="U14" s="171"/>
      <c r="V14" s="171"/>
      <c r="W14" s="171"/>
      <c r="X14" s="171"/>
      <c r="Y14" s="177"/>
      <c r="Z14" s="178"/>
      <c r="AA14" s="135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</row>
    <row r="15" ht="13.2" spans="1:49">
      <c r="A15" s="154">
        <v>5</v>
      </c>
      <c r="B15" s="155" t="s">
        <v>342</v>
      </c>
      <c r="C15" s="156" t="s">
        <v>343</v>
      </c>
      <c r="D15" s="157">
        <v>16</v>
      </c>
      <c r="E15" s="157">
        <v>13</v>
      </c>
      <c r="F15" s="157">
        <v>7</v>
      </c>
      <c r="G15" s="157">
        <v>12</v>
      </c>
      <c r="H15" s="158">
        <v>48</v>
      </c>
      <c r="I15" s="170">
        <f t="shared" si="0"/>
        <v>16</v>
      </c>
      <c r="J15" s="171">
        <f t="shared" si="1"/>
        <v>14</v>
      </c>
      <c r="K15" s="171">
        <f t="shared" si="2"/>
        <v>114.285714285714</v>
      </c>
      <c r="L15" s="171">
        <f t="shared" si="3"/>
        <v>13</v>
      </c>
      <c r="M15" s="171">
        <f t="shared" si="4"/>
        <v>10</v>
      </c>
      <c r="N15" s="171">
        <f t="shared" si="5"/>
        <v>130</v>
      </c>
      <c r="O15" s="171">
        <f t="shared" si="6"/>
        <v>7</v>
      </c>
      <c r="P15" s="171">
        <f t="shared" si="7"/>
        <v>6</v>
      </c>
      <c r="Q15" s="171">
        <f t="shared" si="8"/>
        <v>116.666666666667</v>
      </c>
      <c r="R15" s="171">
        <f t="shared" si="9"/>
        <v>12</v>
      </c>
      <c r="S15" s="171">
        <f t="shared" si="10"/>
        <v>10</v>
      </c>
      <c r="T15" s="171">
        <f t="shared" si="11"/>
        <v>120</v>
      </c>
      <c r="U15" s="171"/>
      <c r="V15" s="171"/>
      <c r="W15" s="171"/>
      <c r="X15" s="171"/>
      <c r="Y15" s="177"/>
      <c r="Z15" s="178"/>
      <c r="AA15" s="135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</row>
    <row r="16" ht="13.2" spans="1:49">
      <c r="A16" s="158">
        <v>6</v>
      </c>
      <c r="B16" s="155" t="s">
        <v>344</v>
      </c>
      <c r="C16" s="156" t="s">
        <v>345</v>
      </c>
      <c r="D16" s="157">
        <v>15</v>
      </c>
      <c r="E16" s="157">
        <v>13</v>
      </c>
      <c r="F16" s="157">
        <v>7</v>
      </c>
      <c r="G16" s="157">
        <v>12</v>
      </c>
      <c r="H16" s="158">
        <v>47</v>
      </c>
      <c r="I16" s="170">
        <f t="shared" si="0"/>
        <v>15</v>
      </c>
      <c r="J16" s="171">
        <f t="shared" si="1"/>
        <v>14</v>
      </c>
      <c r="K16" s="171">
        <f t="shared" si="2"/>
        <v>107.142857142857</v>
      </c>
      <c r="L16" s="171">
        <f t="shared" si="3"/>
        <v>13</v>
      </c>
      <c r="M16" s="171">
        <f t="shared" si="4"/>
        <v>10</v>
      </c>
      <c r="N16" s="171">
        <f t="shared" si="5"/>
        <v>130</v>
      </c>
      <c r="O16" s="171">
        <f t="shared" si="6"/>
        <v>7</v>
      </c>
      <c r="P16" s="171">
        <f t="shared" si="7"/>
        <v>6</v>
      </c>
      <c r="Q16" s="171">
        <f t="shared" si="8"/>
        <v>116.666666666667</v>
      </c>
      <c r="R16" s="171">
        <f t="shared" si="9"/>
        <v>12</v>
      </c>
      <c r="S16" s="171">
        <f t="shared" si="10"/>
        <v>10</v>
      </c>
      <c r="T16" s="171">
        <f t="shared" si="11"/>
        <v>120</v>
      </c>
      <c r="U16" s="171"/>
      <c r="V16" s="171"/>
      <c r="W16" s="171"/>
      <c r="X16" s="171"/>
      <c r="Y16" s="177"/>
      <c r="Z16" s="178"/>
      <c r="AA16" s="135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</row>
    <row r="17" ht="13.2" spans="1:49">
      <c r="A17" s="154">
        <v>7</v>
      </c>
      <c r="B17" s="155" t="s">
        <v>346</v>
      </c>
      <c r="C17" s="156" t="s">
        <v>347</v>
      </c>
      <c r="D17" s="157">
        <v>15</v>
      </c>
      <c r="E17" s="157">
        <v>13</v>
      </c>
      <c r="F17" s="157">
        <v>7</v>
      </c>
      <c r="G17" s="157">
        <v>12</v>
      </c>
      <c r="H17" s="158">
        <v>47</v>
      </c>
      <c r="I17" s="170">
        <f t="shared" si="0"/>
        <v>15</v>
      </c>
      <c r="J17" s="171">
        <f t="shared" si="1"/>
        <v>14</v>
      </c>
      <c r="K17" s="171">
        <f t="shared" si="2"/>
        <v>107.142857142857</v>
      </c>
      <c r="L17" s="171">
        <f t="shared" si="3"/>
        <v>13</v>
      </c>
      <c r="M17" s="171">
        <f t="shared" si="4"/>
        <v>10</v>
      </c>
      <c r="N17" s="171">
        <f t="shared" si="5"/>
        <v>130</v>
      </c>
      <c r="O17" s="171">
        <f t="shared" si="6"/>
        <v>7</v>
      </c>
      <c r="P17" s="171">
        <f t="shared" si="7"/>
        <v>6</v>
      </c>
      <c r="Q17" s="171">
        <f t="shared" si="8"/>
        <v>116.666666666667</v>
      </c>
      <c r="R17" s="171">
        <f t="shared" si="9"/>
        <v>12</v>
      </c>
      <c r="S17" s="171">
        <f t="shared" si="10"/>
        <v>10</v>
      </c>
      <c r="T17" s="171">
        <f t="shared" si="11"/>
        <v>120</v>
      </c>
      <c r="U17" s="171"/>
      <c r="V17" s="171"/>
      <c r="W17" s="171"/>
      <c r="X17" s="171"/>
      <c r="Y17" s="177"/>
      <c r="Z17" s="178"/>
      <c r="AA17" s="135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</row>
    <row r="18" ht="13.2" spans="1:49">
      <c r="A18" s="158">
        <v>8</v>
      </c>
      <c r="B18" s="159" t="s">
        <v>348</v>
      </c>
      <c r="C18" s="160" t="s">
        <v>349</v>
      </c>
      <c r="D18" s="157">
        <v>16</v>
      </c>
      <c r="E18" s="157">
        <v>14</v>
      </c>
      <c r="F18" s="157">
        <v>6</v>
      </c>
      <c r="G18" s="157">
        <v>10</v>
      </c>
      <c r="H18" s="158">
        <v>46</v>
      </c>
      <c r="I18" s="170">
        <f t="shared" si="0"/>
        <v>16</v>
      </c>
      <c r="J18" s="171">
        <f t="shared" si="1"/>
        <v>14</v>
      </c>
      <c r="K18" s="171">
        <f t="shared" si="2"/>
        <v>114.285714285714</v>
      </c>
      <c r="L18" s="171">
        <f t="shared" si="3"/>
        <v>14</v>
      </c>
      <c r="M18" s="171">
        <f t="shared" si="4"/>
        <v>10</v>
      </c>
      <c r="N18" s="171">
        <f t="shared" si="5"/>
        <v>140</v>
      </c>
      <c r="O18" s="171">
        <f t="shared" si="6"/>
        <v>6</v>
      </c>
      <c r="P18" s="171">
        <f t="shared" si="7"/>
        <v>6</v>
      </c>
      <c r="Q18" s="171">
        <f t="shared" si="8"/>
        <v>100</v>
      </c>
      <c r="R18" s="171">
        <f t="shared" si="9"/>
        <v>10</v>
      </c>
      <c r="S18" s="171">
        <f t="shared" si="10"/>
        <v>10</v>
      </c>
      <c r="T18" s="171">
        <f t="shared" si="11"/>
        <v>100</v>
      </c>
      <c r="U18" s="171"/>
      <c r="V18" s="171"/>
      <c r="W18" s="171"/>
      <c r="X18" s="171"/>
      <c r="Y18" s="177"/>
      <c r="Z18" s="178"/>
      <c r="AA18" s="179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</row>
    <row r="19" ht="13.2" spans="1:49">
      <c r="A19" s="154">
        <v>9</v>
      </c>
      <c r="B19" s="155" t="s">
        <v>350</v>
      </c>
      <c r="C19" s="156" t="s">
        <v>351</v>
      </c>
      <c r="D19" s="157">
        <v>16</v>
      </c>
      <c r="E19" s="157">
        <v>14</v>
      </c>
      <c r="F19" s="157">
        <v>6</v>
      </c>
      <c r="G19" s="157">
        <v>10</v>
      </c>
      <c r="H19" s="158">
        <v>46</v>
      </c>
      <c r="I19" s="170">
        <f t="shared" si="0"/>
        <v>16</v>
      </c>
      <c r="J19" s="171">
        <f t="shared" si="1"/>
        <v>14</v>
      </c>
      <c r="K19" s="171">
        <f t="shared" si="2"/>
        <v>114.285714285714</v>
      </c>
      <c r="L19" s="171">
        <f t="shared" si="3"/>
        <v>14</v>
      </c>
      <c r="M19" s="171">
        <f t="shared" si="4"/>
        <v>10</v>
      </c>
      <c r="N19" s="171">
        <f t="shared" si="5"/>
        <v>140</v>
      </c>
      <c r="O19" s="171">
        <f t="shared" si="6"/>
        <v>6</v>
      </c>
      <c r="P19" s="171">
        <f t="shared" si="7"/>
        <v>6</v>
      </c>
      <c r="Q19" s="171">
        <f t="shared" si="8"/>
        <v>100</v>
      </c>
      <c r="R19" s="171">
        <f t="shared" si="9"/>
        <v>10</v>
      </c>
      <c r="S19" s="171">
        <f t="shared" si="10"/>
        <v>10</v>
      </c>
      <c r="T19" s="171">
        <f t="shared" si="11"/>
        <v>100</v>
      </c>
      <c r="U19" s="171"/>
      <c r="V19" s="171"/>
      <c r="W19" s="171"/>
      <c r="X19" s="171"/>
      <c r="Y19" s="177"/>
      <c r="Z19" s="178"/>
      <c r="AA19" s="179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</row>
    <row r="20" ht="13.2" spans="1:49">
      <c r="A20" s="158">
        <v>10</v>
      </c>
      <c r="B20" s="155" t="s">
        <v>352</v>
      </c>
      <c r="C20" s="156" t="s">
        <v>353</v>
      </c>
      <c r="D20" s="157">
        <v>15</v>
      </c>
      <c r="E20" s="157">
        <v>13</v>
      </c>
      <c r="F20" s="157">
        <v>7</v>
      </c>
      <c r="G20" s="157">
        <v>12</v>
      </c>
      <c r="H20" s="158">
        <v>47</v>
      </c>
      <c r="I20" s="170">
        <f t="shared" si="0"/>
        <v>15</v>
      </c>
      <c r="J20" s="171">
        <f t="shared" si="1"/>
        <v>14</v>
      </c>
      <c r="K20" s="171">
        <f t="shared" si="2"/>
        <v>107.142857142857</v>
      </c>
      <c r="L20" s="171">
        <f t="shared" si="3"/>
        <v>13</v>
      </c>
      <c r="M20" s="171">
        <f t="shared" si="4"/>
        <v>10</v>
      </c>
      <c r="N20" s="171">
        <f t="shared" si="5"/>
        <v>130</v>
      </c>
      <c r="O20" s="171">
        <f t="shared" si="6"/>
        <v>7</v>
      </c>
      <c r="P20" s="171">
        <f t="shared" si="7"/>
        <v>6</v>
      </c>
      <c r="Q20" s="171">
        <f t="shared" si="8"/>
        <v>116.666666666667</v>
      </c>
      <c r="R20" s="171">
        <f t="shared" si="9"/>
        <v>12</v>
      </c>
      <c r="S20" s="171">
        <f t="shared" si="10"/>
        <v>10</v>
      </c>
      <c r="T20" s="171">
        <f t="shared" si="11"/>
        <v>120</v>
      </c>
      <c r="U20" s="171"/>
      <c r="V20" s="171"/>
      <c r="W20" s="171"/>
      <c r="X20" s="171"/>
      <c r="Y20" s="177"/>
      <c r="Z20" s="178"/>
      <c r="AA20" s="135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</row>
    <row r="21" ht="13.2" spans="1:49">
      <c r="A21" s="154">
        <v>11</v>
      </c>
      <c r="B21" s="155" t="s">
        <v>354</v>
      </c>
      <c r="C21" s="156" t="s">
        <v>355</v>
      </c>
      <c r="D21" s="157">
        <v>16</v>
      </c>
      <c r="E21" s="157">
        <v>14</v>
      </c>
      <c r="F21" s="157">
        <v>8</v>
      </c>
      <c r="G21" s="157">
        <v>12</v>
      </c>
      <c r="H21" s="158">
        <v>50</v>
      </c>
      <c r="I21" s="170">
        <f t="shared" si="0"/>
        <v>16</v>
      </c>
      <c r="J21" s="171">
        <f t="shared" si="1"/>
        <v>14</v>
      </c>
      <c r="K21" s="171">
        <f t="shared" si="2"/>
        <v>114.285714285714</v>
      </c>
      <c r="L21" s="171">
        <f t="shared" si="3"/>
        <v>14</v>
      </c>
      <c r="M21" s="171">
        <f t="shared" si="4"/>
        <v>10</v>
      </c>
      <c r="N21" s="171">
        <f t="shared" si="5"/>
        <v>140</v>
      </c>
      <c r="O21" s="171">
        <f t="shared" si="6"/>
        <v>8</v>
      </c>
      <c r="P21" s="171">
        <f t="shared" si="7"/>
        <v>6</v>
      </c>
      <c r="Q21" s="171">
        <f t="shared" si="8"/>
        <v>133.333333333333</v>
      </c>
      <c r="R21" s="171">
        <f t="shared" si="9"/>
        <v>12</v>
      </c>
      <c r="S21" s="171">
        <f t="shared" si="10"/>
        <v>10</v>
      </c>
      <c r="T21" s="171">
        <f t="shared" si="11"/>
        <v>120</v>
      </c>
      <c r="U21" s="171"/>
      <c r="V21" s="171"/>
      <c r="W21" s="171"/>
      <c r="X21" s="171"/>
      <c r="Y21" s="177"/>
      <c r="Z21" s="178"/>
      <c r="AA21" s="135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</row>
    <row r="22" ht="13.2" spans="1:49">
      <c r="A22" s="158">
        <v>12</v>
      </c>
      <c r="B22" s="155" t="s">
        <v>356</v>
      </c>
      <c r="C22" s="156" t="s">
        <v>357</v>
      </c>
      <c r="D22" s="157">
        <v>15</v>
      </c>
      <c r="E22" s="157">
        <v>13</v>
      </c>
      <c r="F22" s="157">
        <v>7</v>
      </c>
      <c r="G22" s="157">
        <v>12</v>
      </c>
      <c r="H22" s="158">
        <v>47</v>
      </c>
      <c r="I22" s="170">
        <f t="shared" si="0"/>
        <v>15</v>
      </c>
      <c r="J22" s="171">
        <f t="shared" si="1"/>
        <v>14</v>
      </c>
      <c r="K22" s="171">
        <f t="shared" si="2"/>
        <v>107.142857142857</v>
      </c>
      <c r="L22" s="171">
        <f t="shared" si="3"/>
        <v>13</v>
      </c>
      <c r="M22" s="171">
        <f t="shared" si="4"/>
        <v>10</v>
      </c>
      <c r="N22" s="171">
        <f t="shared" si="5"/>
        <v>130</v>
      </c>
      <c r="O22" s="171">
        <f t="shared" si="6"/>
        <v>7</v>
      </c>
      <c r="P22" s="171">
        <f t="shared" si="7"/>
        <v>6</v>
      </c>
      <c r="Q22" s="171">
        <f t="shared" si="8"/>
        <v>116.666666666667</v>
      </c>
      <c r="R22" s="171">
        <f t="shared" si="9"/>
        <v>12</v>
      </c>
      <c r="S22" s="171">
        <f t="shared" si="10"/>
        <v>10</v>
      </c>
      <c r="T22" s="171">
        <f t="shared" si="11"/>
        <v>120</v>
      </c>
      <c r="U22" s="171"/>
      <c r="V22" s="171"/>
      <c r="W22" s="171"/>
      <c r="X22" s="171"/>
      <c r="Y22" s="177"/>
      <c r="Z22" s="178"/>
      <c r="AA22" s="135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</row>
    <row r="23" ht="13.2" spans="1:49">
      <c r="A23" s="154">
        <v>13</v>
      </c>
      <c r="B23" s="159" t="s">
        <v>358</v>
      </c>
      <c r="C23" s="160" t="s">
        <v>359</v>
      </c>
      <c r="D23" s="157">
        <v>16</v>
      </c>
      <c r="E23" s="157">
        <v>13</v>
      </c>
      <c r="F23" s="157">
        <v>7</v>
      </c>
      <c r="G23" s="157">
        <v>12</v>
      </c>
      <c r="H23" s="158">
        <v>48</v>
      </c>
      <c r="I23" s="170">
        <f t="shared" si="0"/>
        <v>16</v>
      </c>
      <c r="J23" s="171">
        <f t="shared" si="1"/>
        <v>14</v>
      </c>
      <c r="K23" s="171">
        <f t="shared" si="2"/>
        <v>114.285714285714</v>
      </c>
      <c r="L23" s="171">
        <f t="shared" si="3"/>
        <v>13</v>
      </c>
      <c r="M23" s="171">
        <f t="shared" si="4"/>
        <v>10</v>
      </c>
      <c r="N23" s="171">
        <f t="shared" si="5"/>
        <v>130</v>
      </c>
      <c r="O23" s="171">
        <f t="shared" si="6"/>
        <v>7</v>
      </c>
      <c r="P23" s="171">
        <f t="shared" si="7"/>
        <v>6</v>
      </c>
      <c r="Q23" s="171">
        <f t="shared" si="8"/>
        <v>116.666666666667</v>
      </c>
      <c r="R23" s="171">
        <f t="shared" si="9"/>
        <v>12</v>
      </c>
      <c r="S23" s="171">
        <f t="shared" si="10"/>
        <v>10</v>
      </c>
      <c r="T23" s="171">
        <f t="shared" si="11"/>
        <v>120</v>
      </c>
      <c r="U23" s="171"/>
      <c r="V23" s="171"/>
      <c r="W23" s="171"/>
      <c r="X23" s="171"/>
      <c r="Y23" s="177"/>
      <c r="Z23" s="178"/>
      <c r="AA23" s="135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</row>
    <row r="24" ht="13.2" spans="1:49">
      <c r="A24" s="158">
        <v>14</v>
      </c>
      <c r="B24" s="155" t="s">
        <v>360</v>
      </c>
      <c r="C24" s="156" t="s">
        <v>361</v>
      </c>
      <c r="D24" s="157">
        <v>15</v>
      </c>
      <c r="E24" s="157">
        <v>13</v>
      </c>
      <c r="F24" s="157">
        <v>7</v>
      </c>
      <c r="G24" s="157">
        <v>12</v>
      </c>
      <c r="H24" s="158">
        <v>47</v>
      </c>
      <c r="I24" s="170">
        <f t="shared" si="0"/>
        <v>15</v>
      </c>
      <c r="J24" s="171">
        <f t="shared" si="1"/>
        <v>14</v>
      </c>
      <c r="K24" s="171">
        <f t="shared" si="2"/>
        <v>107.142857142857</v>
      </c>
      <c r="L24" s="171">
        <f t="shared" si="3"/>
        <v>13</v>
      </c>
      <c r="M24" s="171">
        <f t="shared" si="4"/>
        <v>10</v>
      </c>
      <c r="N24" s="171">
        <f t="shared" si="5"/>
        <v>130</v>
      </c>
      <c r="O24" s="171">
        <f t="shared" si="6"/>
        <v>7</v>
      </c>
      <c r="P24" s="171">
        <f t="shared" si="7"/>
        <v>6</v>
      </c>
      <c r="Q24" s="171">
        <f t="shared" si="8"/>
        <v>116.666666666667</v>
      </c>
      <c r="R24" s="171">
        <f t="shared" si="9"/>
        <v>12</v>
      </c>
      <c r="S24" s="171">
        <f t="shared" si="10"/>
        <v>10</v>
      </c>
      <c r="T24" s="171">
        <f t="shared" si="11"/>
        <v>120</v>
      </c>
      <c r="U24" s="171"/>
      <c r="V24" s="171"/>
      <c r="W24" s="171"/>
      <c r="X24" s="171"/>
      <c r="Y24" s="177"/>
      <c r="Z24" s="178"/>
      <c r="AA24" s="135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</row>
    <row r="25" ht="13.2" spans="1:49">
      <c r="A25" s="154">
        <v>15</v>
      </c>
      <c r="B25" s="155" t="s">
        <v>362</v>
      </c>
      <c r="C25" s="156" t="s">
        <v>363</v>
      </c>
      <c r="D25" s="157">
        <v>16</v>
      </c>
      <c r="E25" s="157">
        <v>13</v>
      </c>
      <c r="F25" s="157">
        <v>7</v>
      </c>
      <c r="G25" s="157">
        <v>12</v>
      </c>
      <c r="H25" s="158">
        <v>48</v>
      </c>
      <c r="I25" s="170">
        <f t="shared" si="0"/>
        <v>16</v>
      </c>
      <c r="J25" s="171">
        <f t="shared" si="1"/>
        <v>14</v>
      </c>
      <c r="K25" s="171">
        <f t="shared" si="2"/>
        <v>114.285714285714</v>
      </c>
      <c r="L25" s="171">
        <f t="shared" si="3"/>
        <v>13</v>
      </c>
      <c r="M25" s="171">
        <f t="shared" si="4"/>
        <v>10</v>
      </c>
      <c r="N25" s="171">
        <f t="shared" si="5"/>
        <v>130</v>
      </c>
      <c r="O25" s="171">
        <f t="shared" si="6"/>
        <v>7</v>
      </c>
      <c r="P25" s="171">
        <f t="shared" si="7"/>
        <v>6</v>
      </c>
      <c r="Q25" s="171">
        <f t="shared" si="8"/>
        <v>116.666666666667</v>
      </c>
      <c r="R25" s="171">
        <f t="shared" si="9"/>
        <v>12</v>
      </c>
      <c r="S25" s="171">
        <f t="shared" si="10"/>
        <v>10</v>
      </c>
      <c r="T25" s="171">
        <f t="shared" si="11"/>
        <v>120</v>
      </c>
      <c r="U25" s="171"/>
      <c r="V25" s="171"/>
      <c r="W25" s="171"/>
      <c r="X25" s="171"/>
      <c r="Y25" s="177"/>
      <c r="Z25" s="178"/>
      <c r="AA25" s="135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</row>
    <row r="26" ht="13.2" spans="1:49">
      <c r="A26" s="158">
        <v>16</v>
      </c>
      <c r="B26" s="155" t="s">
        <v>364</v>
      </c>
      <c r="C26" s="156" t="s">
        <v>365</v>
      </c>
      <c r="D26" s="157">
        <v>15</v>
      </c>
      <c r="E26" s="157">
        <v>13</v>
      </c>
      <c r="F26" s="157">
        <v>7</v>
      </c>
      <c r="G26" s="157">
        <v>12</v>
      </c>
      <c r="H26" s="158">
        <v>47</v>
      </c>
      <c r="I26" s="170">
        <f t="shared" si="0"/>
        <v>15</v>
      </c>
      <c r="J26" s="171">
        <f t="shared" si="1"/>
        <v>14</v>
      </c>
      <c r="K26" s="171">
        <f t="shared" si="2"/>
        <v>107.142857142857</v>
      </c>
      <c r="L26" s="171">
        <f t="shared" si="3"/>
        <v>13</v>
      </c>
      <c r="M26" s="171">
        <f t="shared" si="4"/>
        <v>10</v>
      </c>
      <c r="N26" s="171">
        <f t="shared" si="5"/>
        <v>130</v>
      </c>
      <c r="O26" s="171">
        <f t="shared" si="6"/>
        <v>7</v>
      </c>
      <c r="P26" s="171">
        <f t="shared" si="7"/>
        <v>6</v>
      </c>
      <c r="Q26" s="171">
        <f t="shared" si="8"/>
        <v>116.666666666667</v>
      </c>
      <c r="R26" s="171">
        <f t="shared" si="9"/>
        <v>12</v>
      </c>
      <c r="S26" s="171">
        <f t="shared" si="10"/>
        <v>10</v>
      </c>
      <c r="T26" s="171">
        <f t="shared" si="11"/>
        <v>120</v>
      </c>
      <c r="U26" s="171"/>
      <c r="V26" s="171"/>
      <c r="W26" s="171"/>
      <c r="X26" s="171"/>
      <c r="Y26" s="177"/>
      <c r="Z26" s="178"/>
      <c r="AA26" s="135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</row>
    <row r="27" ht="13.2" spans="1:49">
      <c r="A27" s="154">
        <v>17</v>
      </c>
      <c r="B27" s="155" t="s">
        <v>366</v>
      </c>
      <c r="C27" s="156" t="s">
        <v>367</v>
      </c>
      <c r="D27" s="157">
        <v>16</v>
      </c>
      <c r="E27" s="157">
        <v>13</v>
      </c>
      <c r="F27" s="157">
        <v>7</v>
      </c>
      <c r="G27" s="157">
        <v>12</v>
      </c>
      <c r="H27" s="158">
        <v>48</v>
      </c>
      <c r="I27" s="170">
        <f t="shared" si="0"/>
        <v>16</v>
      </c>
      <c r="J27" s="171">
        <f t="shared" si="1"/>
        <v>14</v>
      </c>
      <c r="K27" s="171">
        <f t="shared" si="2"/>
        <v>114.285714285714</v>
      </c>
      <c r="L27" s="171">
        <f t="shared" si="3"/>
        <v>13</v>
      </c>
      <c r="M27" s="171">
        <f t="shared" si="4"/>
        <v>10</v>
      </c>
      <c r="N27" s="171">
        <f t="shared" si="5"/>
        <v>130</v>
      </c>
      <c r="O27" s="171">
        <f t="shared" si="6"/>
        <v>7</v>
      </c>
      <c r="P27" s="171">
        <f t="shared" si="7"/>
        <v>6</v>
      </c>
      <c r="Q27" s="171">
        <f t="shared" si="8"/>
        <v>116.666666666667</v>
      </c>
      <c r="R27" s="171">
        <f t="shared" si="9"/>
        <v>12</v>
      </c>
      <c r="S27" s="171">
        <f t="shared" si="10"/>
        <v>10</v>
      </c>
      <c r="T27" s="171">
        <f t="shared" si="11"/>
        <v>120</v>
      </c>
      <c r="U27" s="171"/>
      <c r="V27" s="171"/>
      <c r="W27" s="171"/>
      <c r="X27" s="171"/>
      <c r="Y27" s="177"/>
      <c r="Z27" s="178"/>
      <c r="AA27" s="135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</row>
    <row r="28" ht="13.2" spans="1:49">
      <c r="A28" s="158">
        <v>18</v>
      </c>
      <c r="B28" s="155" t="s">
        <v>368</v>
      </c>
      <c r="C28" s="156" t="s">
        <v>369</v>
      </c>
      <c r="D28" s="157">
        <v>16</v>
      </c>
      <c r="E28" s="157">
        <v>13</v>
      </c>
      <c r="F28" s="157">
        <v>8</v>
      </c>
      <c r="G28" s="157">
        <v>12</v>
      </c>
      <c r="H28" s="158">
        <v>49</v>
      </c>
      <c r="I28" s="170">
        <f t="shared" si="0"/>
        <v>16</v>
      </c>
      <c r="J28" s="171">
        <f t="shared" si="1"/>
        <v>14</v>
      </c>
      <c r="K28" s="171">
        <f t="shared" si="2"/>
        <v>114.285714285714</v>
      </c>
      <c r="L28" s="171">
        <f t="shared" si="3"/>
        <v>13</v>
      </c>
      <c r="M28" s="171">
        <f t="shared" si="4"/>
        <v>10</v>
      </c>
      <c r="N28" s="171">
        <f t="shared" si="5"/>
        <v>130</v>
      </c>
      <c r="O28" s="171">
        <f t="shared" si="6"/>
        <v>8</v>
      </c>
      <c r="P28" s="171">
        <f t="shared" si="7"/>
        <v>6</v>
      </c>
      <c r="Q28" s="171">
        <f t="shared" si="8"/>
        <v>133.333333333333</v>
      </c>
      <c r="R28" s="171">
        <f t="shared" si="9"/>
        <v>12</v>
      </c>
      <c r="S28" s="171">
        <f t="shared" si="10"/>
        <v>10</v>
      </c>
      <c r="T28" s="171">
        <f t="shared" si="11"/>
        <v>120</v>
      </c>
      <c r="U28" s="171"/>
      <c r="V28" s="171"/>
      <c r="W28" s="171"/>
      <c r="X28" s="171"/>
      <c r="Y28" s="177"/>
      <c r="Z28" s="178"/>
      <c r="AA28" s="135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</row>
    <row r="29" ht="13.2" spans="1:49">
      <c r="A29" s="154">
        <v>19</v>
      </c>
      <c r="B29" s="155" t="s">
        <v>370</v>
      </c>
      <c r="C29" s="156" t="s">
        <v>371</v>
      </c>
      <c r="D29" s="157">
        <v>16</v>
      </c>
      <c r="E29" s="157">
        <v>13</v>
      </c>
      <c r="F29" s="157">
        <v>7</v>
      </c>
      <c r="G29" s="157">
        <v>12</v>
      </c>
      <c r="H29" s="158">
        <v>48</v>
      </c>
      <c r="I29" s="170">
        <f t="shared" si="0"/>
        <v>16</v>
      </c>
      <c r="J29" s="171">
        <f t="shared" si="1"/>
        <v>14</v>
      </c>
      <c r="K29" s="171">
        <f t="shared" si="2"/>
        <v>114.285714285714</v>
      </c>
      <c r="L29" s="171">
        <f t="shared" si="3"/>
        <v>13</v>
      </c>
      <c r="M29" s="171">
        <f t="shared" si="4"/>
        <v>10</v>
      </c>
      <c r="N29" s="171">
        <f t="shared" si="5"/>
        <v>130</v>
      </c>
      <c r="O29" s="171">
        <f t="shared" si="6"/>
        <v>7</v>
      </c>
      <c r="P29" s="171">
        <f t="shared" si="7"/>
        <v>6</v>
      </c>
      <c r="Q29" s="171">
        <f t="shared" si="8"/>
        <v>116.666666666667</v>
      </c>
      <c r="R29" s="171">
        <f t="shared" si="9"/>
        <v>12</v>
      </c>
      <c r="S29" s="171">
        <f t="shared" si="10"/>
        <v>10</v>
      </c>
      <c r="T29" s="171">
        <f t="shared" si="11"/>
        <v>120</v>
      </c>
      <c r="U29" s="171"/>
      <c r="V29" s="171"/>
      <c r="W29" s="171"/>
      <c r="X29" s="171"/>
      <c r="Y29" s="177"/>
      <c r="Z29" s="178"/>
      <c r="AA29" s="135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</row>
    <row r="30" ht="13.2" spans="1:49">
      <c r="A30" s="158">
        <v>20</v>
      </c>
      <c r="B30" s="155" t="s">
        <v>372</v>
      </c>
      <c r="C30" s="156" t="s">
        <v>373</v>
      </c>
      <c r="D30" s="157">
        <v>16</v>
      </c>
      <c r="E30" s="157">
        <v>13</v>
      </c>
      <c r="F30" s="157">
        <v>8</v>
      </c>
      <c r="G30" s="157">
        <v>12</v>
      </c>
      <c r="H30" s="158">
        <v>49</v>
      </c>
      <c r="I30" s="170">
        <f t="shared" si="0"/>
        <v>16</v>
      </c>
      <c r="J30" s="171">
        <f t="shared" si="1"/>
        <v>14</v>
      </c>
      <c r="K30" s="171">
        <f t="shared" si="2"/>
        <v>114.285714285714</v>
      </c>
      <c r="L30" s="171">
        <f t="shared" si="3"/>
        <v>13</v>
      </c>
      <c r="M30" s="171">
        <f t="shared" si="4"/>
        <v>10</v>
      </c>
      <c r="N30" s="171">
        <f t="shared" si="5"/>
        <v>130</v>
      </c>
      <c r="O30" s="171">
        <f t="shared" si="6"/>
        <v>8</v>
      </c>
      <c r="P30" s="171">
        <f t="shared" si="7"/>
        <v>6</v>
      </c>
      <c r="Q30" s="171">
        <f t="shared" si="8"/>
        <v>133.333333333333</v>
      </c>
      <c r="R30" s="171">
        <f t="shared" si="9"/>
        <v>12</v>
      </c>
      <c r="S30" s="171">
        <f t="shared" si="10"/>
        <v>10</v>
      </c>
      <c r="T30" s="171">
        <f t="shared" si="11"/>
        <v>120</v>
      </c>
      <c r="U30" s="171"/>
      <c r="V30" s="171"/>
      <c r="W30" s="171"/>
      <c r="X30" s="171"/>
      <c r="Y30" s="177"/>
      <c r="Z30" s="178"/>
      <c r="AA30" s="135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</row>
    <row r="31" ht="13.2" spans="1:49">
      <c r="A31" s="154">
        <v>21</v>
      </c>
      <c r="B31" s="155" t="s">
        <v>374</v>
      </c>
      <c r="C31" s="156" t="s">
        <v>375</v>
      </c>
      <c r="D31" s="157">
        <v>15</v>
      </c>
      <c r="E31" s="157">
        <v>13</v>
      </c>
      <c r="F31" s="157">
        <v>7</v>
      </c>
      <c r="G31" s="157">
        <v>12</v>
      </c>
      <c r="H31" s="158">
        <v>47</v>
      </c>
      <c r="I31" s="170">
        <f t="shared" si="0"/>
        <v>15</v>
      </c>
      <c r="J31" s="171">
        <f t="shared" si="1"/>
        <v>14</v>
      </c>
      <c r="K31" s="171">
        <f t="shared" si="2"/>
        <v>107.142857142857</v>
      </c>
      <c r="L31" s="171">
        <f t="shared" si="3"/>
        <v>13</v>
      </c>
      <c r="M31" s="171">
        <f t="shared" si="4"/>
        <v>10</v>
      </c>
      <c r="N31" s="171">
        <f t="shared" si="5"/>
        <v>130</v>
      </c>
      <c r="O31" s="171">
        <f t="shared" si="6"/>
        <v>7</v>
      </c>
      <c r="P31" s="171">
        <f t="shared" si="7"/>
        <v>6</v>
      </c>
      <c r="Q31" s="171">
        <f t="shared" si="8"/>
        <v>116.666666666667</v>
      </c>
      <c r="R31" s="171">
        <f t="shared" si="9"/>
        <v>12</v>
      </c>
      <c r="S31" s="171">
        <f t="shared" si="10"/>
        <v>10</v>
      </c>
      <c r="T31" s="171">
        <f t="shared" si="11"/>
        <v>120</v>
      </c>
      <c r="U31" s="171"/>
      <c r="V31" s="171"/>
      <c r="W31" s="171"/>
      <c r="X31" s="171"/>
      <c r="Y31" s="177"/>
      <c r="Z31" s="178"/>
      <c r="AA31" s="135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</row>
    <row r="32" ht="13.2" spans="1:49">
      <c r="A32" s="158">
        <v>22</v>
      </c>
      <c r="B32" s="155" t="s">
        <v>376</v>
      </c>
      <c r="C32" s="156" t="s">
        <v>377</v>
      </c>
      <c r="D32" s="157">
        <v>16</v>
      </c>
      <c r="E32" s="157">
        <v>13</v>
      </c>
      <c r="F32" s="157">
        <v>8</v>
      </c>
      <c r="G32" s="157">
        <v>12</v>
      </c>
      <c r="H32" s="158">
        <v>49</v>
      </c>
      <c r="I32" s="170">
        <f t="shared" si="0"/>
        <v>16</v>
      </c>
      <c r="J32" s="171">
        <f t="shared" si="1"/>
        <v>14</v>
      </c>
      <c r="K32" s="171">
        <f t="shared" si="2"/>
        <v>114.285714285714</v>
      </c>
      <c r="L32" s="171">
        <f t="shared" si="3"/>
        <v>13</v>
      </c>
      <c r="M32" s="171">
        <f t="shared" si="4"/>
        <v>10</v>
      </c>
      <c r="N32" s="171">
        <f t="shared" si="5"/>
        <v>130</v>
      </c>
      <c r="O32" s="171">
        <f t="shared" si="6"/>
        <v>8</v>
      </c>
      <c r="P32" s="171">
        <f t="shared" si="7"/>
        <v>6</v>
      </c>
      <c r="Q32" s="171">
        <f t="shared" si="8"/>
        <v>133.333333333333</v>
      </c>
      <c r="R32" s="171">
        <f t="shared" si="9"/>
        <v>12</v>
      </c>
      <c r="S32" s="171">
        <f t="shared" si="10"/>
        <v>10</v>
      </c>
      <c r="T32" s="171">
        <f t="shared" si="11"/>
        <v>120</v>
      </c>
      <c r="U32" s="171"/>
      <c r="V32" s="171"/>
      <c r="W32" s="171"/>
      <c r="X32" s="171"/>
      <c r="Y32" s="177"/>
      <c r="Z32" s="178"/>
      <c r="AA32" s="135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</row>
    <row r="33" ht="13.2" spans="1:49">
      <c r="A33" s="154">
        <v>23</v>
      </c>
      <c r="B33" s="155" t="s">
        <v>378</v>
      </c>
      <c r="C33" s="156" t="s">
        <v>379</v>
      </c>
      <c r="D33" s="157">
        <v>16</v>
      </c>
      <c r="E33" s="157">
        <v>13</v>
      </c>
      <c r="F33" s="157">
        <v>8</v>
      </c>
      <c r="G33" s="157">
        <v>12</v>
      </c>
      <c r="H33" s="158">
        <v>49</v>
      </c>
      <c r="I33" s="170">
        <f t="shared" si="0"/>
        <v>16</v>
      </c>
      <c r="J33" s="171">
        <f t="shared" si="1"/>
        <v>14</v>
      </c>
      <c r="K33" s="171">
        <f t="shared" si="2"/>
        <v>114.285714285714</v>
      </c>
      <c r="L33" s="171">
        <f t="shared" si="3"/>
        <v>13</v>
      </c>
      <c r="M33" s="171">
        <f t="shared" si="4"/>
        <v>10</v>
      </c>
      <c r="N33" s="171">
        <f t="shared" si="5"/>
        <v>130</v>
      </c>
      <c r="O33" s="171">
        <f t="shared" si="6"/>
        <v>8</v>
      </c>
      <c r="P33" s="171">
        <f t="shared" si="7"/>
        <v>6</v>
      </c>
      <c r="Q33" s="171">
        <f t="shared" si="8"/>
        <v>133.333333333333</v>
      </c>
      <c r="R33" s="171">
        <f t="shared" si="9"/>
        <v>12</v>
      </c>
      <c r="S33" s="171">
        <f t="shared" si="10"/>
        <v>10</v>
      </c>
      <c r="T33" s="171">
        <f t="shared" si="11"/>
        <v>120</v>
      </c>
      <c r="U33" s="171"/>
      <c r="V33" s="171"/>
      <c r="W33" s="171"/>
      <c r="X33" s="171"/>
      <c r="Y33" s="177"/>
      <c r="Z33" s="178"/>
      <c r="AA33" s="135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</row>
    <row r="34" ht="13.2" spans="1:49">
      <c r="A34" s="158">
        <v>24</v>
      </c>
      <c r="B34" s="155" t="s">
        <v>380</v>
      </c>
      <c r="C34" s="156" t="s">
        <v>381</v>
      </c>
      <c r="D34" s="157">
        <v>15</v>
      </c>
      <c r="E34" s="157">
        <v>14</v>
      </c>
      <c r="F34" s="157">
        <v>8</v>
      </c>
      <c r="G34" s="157">
        <v>8</v>
      </c>
      <c r="H34" s="158">
        <v>45</v>
      </c>
      <c r="I34" s="170">
        <f t="shared" si="0"/>
        <v>15</v>
      </c>
      <c r="J34" s="171">
        <f t="shared" si="1"/>
        <v>14</v>
      </c>
      <c r="K34" s="171">
        <f t="shared" si="2"/>
        <v>107.142857142857</v>
      </c>
      <c r="L34" s="171">
        <f t="shared" si="3"/>
        <v>14</v>
      </c>
      <c r="M34" s="171">
        <f t="shared" si="4"/>
        <v>10</v>
      </c>
      <c r="N34" s="171">
        <f t="shared" si="5"/>
        <v>140</v>
      </c>
      <c r="O34" s="171">
        <f t="shared" si="6"/>
        <v>8</v>
      </c>
      <c r="P34" s="171">
        <f t="shared" si="7"/>
        <v>6</v>
      </c>
      <c r="Q34" s="171">
        <f t="shared" si="8"/>
        <v>133.333333333333</v>
      </c>
      <c r="R34" s="171">
        <f t="shared" si="9"/>
        <v>8</v>
      </c>
      <c r="S34" s="171">
        <f t="shared" si="10"/>
        <v>10</v>
      </c>
      <c r="T34" s="171">
        <f t="shared" si="11"/>
        <v>80</v>
      </c>
      <c r="U34" s="171"/>
      <c r="V34" s="171"/>
      <c r="W34" s="171"/>
      <c r="X34" s="171"/>
      <c r="Y34" s="177"/>
      <c r="Z34" s="178"/>
      <c r="AA34" s="135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</row>
    <row r="35" ht="13.2" spans="1:49">
      <c r="A35" s="154">
        <v>25</v>
      </c>
      <c r="B35" s="155" t="s">
        <v>382</v>
      </c>
      <c r="C35" s="156" t="s">
        <v>383</v>
      </c>
      <c r="D35" s="157">
        <v>15</v>
      </c>
      <c r="E35" s="157">
        <v>13</v>
      </c>
      <c r="F35" s="157">
        <v>7</v>
      </c>
      <c r="G35" s="157">
        <v>12</v>
      </c>
      <c r="H35" s="158">
        <v>47</v>
      </c>
      <c r="I35" s="170">
        <f t="shared" si="0"/>
        <v>15</v>
      </c>
      <c r="J35" s="171">
        <f t="shared" si="1"/>
        <v>14</v>
      </c>
      <c r="K35" s="171">
        <f t="shared" si="2"/>
        <v>107.142857142857</v>
      </c>
      <c r="L35" s="171">
        <f t="shared" si="3"/>
        <v>13</v>
      </c>
      <c r="M35" s="171">
        <f t="shared" si="4"/>
        <v>10</v>
      </c>
      <c r="N35" s="171">
        <f t="shared" si="5"/>
        <v>130</v>
      </c>
      <c r="O35" s="171">
        <f t="shared" si="6"/>
        <v>7</v>
      </c>
      <c r="P35" s="171">
        <f t="shared" si="7"/>
        <v>6</v>
      </c>
      <c r="Q35" s="171">
        <f t="shared" si="8"/>
        <v>116.666666666667</v>
      </c>
      <c r="R35" s="171">
        <f t="shared" si="9"/>
        <v>12</v>
      </c>
      <c r="S35" s="171">
        <f t="shared" si="10"/>
        <v>10</v>
      </c>
      <c r="T35" s="171">
        <f t="shared" si="11"/>
        <v>120</v>
      </c>
      <c r="U35" s="171"/>
      <c r="V35" s="171"/>
      <c r="W35" s="171"/>
      <c r="X35" s="171"/>
      <c r="Y35" s="177"/>
      <c r="Z35" s="178"/>
      <c r="AA35" s="135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</row>
    <row r="36" ht="13.2" spans="1:49">
      <c r="A36" s="158">
        <v>26</v>
      </c>
      <c r="B36" s="155" t="s">
        <v>384</v>
      </c>
      <c r="C36" s="156" t="s">
        <v>385</v>
      </c>
      <c r="D36" s="157">
        <v>16</v>
      </c>
      <c r="E36" s="157">
        <v>14</v>
      </c>
      <c r="F36" s="157">
        <v>6</v>
      </c>
      <c r="G36" s="157">
        <v>10</v>
      </c>
      <c r="H36" s="158">
        <v>46</v>
      </c>
      <c r="I36" s="170">
        <f t="shared" si="0"/>
        <v>16</v>
      </c>
      <c r="J36" s="171">
        <f t="shared" si="1"/>
        <v>14</v>
      </c>
      <c r="K36" s="171">
        <f t="shared" si="2"/>
        <v>114.285714285714</v>
      </c>
      <c r="L36" s="171">
        <f t="shared" si="3"/>
        <v>14</v>
      </c>
      <c r="M36" s="171">
        <f t="shared" si="4"/>
        <v>10</v>
      </c>
      <c r="N36" s="171">
        <f t="shared" si="5"/>
        <v>140</v>
      </c>
      <c r="O36" s="171">
        <f t="shared" si="6"/>
        <v>6</v>
      </c>
      <c r="P36" s="171">
        <f t="shared" si="7"/>
        <v>6</v>
      </c>
      <c r="Q36" s="171">
        <f t="shared" si="8"/>
        <v>100</v>
      </c>
      <c r="R36" s="171">
        <f t="shared" si="9"/>
        <v>10</v>
      </c>
      <c r="S36" s="171">
        <f t="shared" si="10"/>
        <v>10</v>
      </c>
      <c r="T36" s="171">
        <f t="shared" si="11"/>
        <v>100</v>
      </c>
      <c r="U36" s="171"/>
      <c r="V36" s="171"/>
      <c r="W36" s="171"/>
      <c r="X36" s="171"/>
      <c r="Y36" s="177"/>
      <c r="Z36" s="178"/>
      <c r="AA36" s="135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</row>
    <row r="37" ht="13.2" spans="1:49">
      <c r="A37" s="154">
        <v>27</v>
      </c>
      <c r="B37" s="155" t="s">
        <v>386</v>
      </c>
      <c r="C37" s="156" t="s">
        <v>387</v>
      </c>
      <c r="D37" s="157">
        <v>15</v>
      </c>
      <c r="E37" s="157">
        <v>13</v>
      </c>
      <c r="F37" s="157">
        <v>7</v>
      </c>
      <c r="G37" s="157">
        <v>12</v>
      </c>
      <c r="H37" s="158">
        <v>47</v>
      </c>
      <c r="I37" s="170">
        <f t="shared" si="0"/>
        <v>15</v>
      </c>
      <c r="J37" s="171">
        <f t="shared" si="1"/>
        <v>14</v>
      </c>
      <c r="K37" s="171">
        <f t="shared" si="2"/>
        <v>107.142857142857</v>
      </c>
      <c r="L37" s="171">
        <f t="shared" si="3"/>
        <v>13</v>
      </c>
      <c r="M37" s="171">
        <f t="shared" si="4"/>
        <v>10</v>
      </c>
      <c r="N37" s="171">
        <f t="shared" si="5"/>
        <v>130</v>
      </c>
      <c r="O37" s="171">
        <f t="shared" si="6"/>
        <v>7</v>
      </c>
      <c r="P37" s="171">
        <f t="shared" si="7"/>
        <v>6</v>
      </c>
      <c r="Q37" s="171">
        <f t="shared" si="8"/>
        <v>116.666666666667</v>
      </c>
      <c r="R37" s="171">
        <f t="shared" si="9"/>
        <v>12</v>
      </c>
      <c r="S37" s="171">
        <f t="shared" si="10"/>
        <v>10</v>
      </c>
      <c r="T37" s="171">
        <f t="shared" si="11"/>
        <v>120</v>
      </c>
      <c r="U37" s="171"/>
      <c r="V37" s="171"/>
      <c r="W37" s="171"/>
      <c r="X37" s="171"/>
      <c r="Y37" s="177"/>
      <c r="Z37" s="178"/>
      <c r="AA37" s="135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</row>
    <row r="38" ht="13.2" spans="1:49">
      <c r="A38" s="158">
        <v>28</v>
      </c>
      <c r="B38" s="155" t="s">
        <v>388</v>
      </c>
      <c r="C38" s="156" t="s">
        <v>389</v>
      </c>
      <c r="D38" s="157">
        <v>15</v>
      </c>
      <c r="E38" s="157">
        <v>13</v>
      </c>
      <c r="F38" s="157">
        <v>7</v>
      </c>
      <c r="G38" s="157">
        <v>12</v>
      </c>
      <c r="H38" s="158">
        <v>47</v>
      </c>
      <c r="I38" s="170">
        <f t="shared" si="0"/>
        <v>15</v>
      </c>
      <c r="J38" s="171">
        <f t="shared" si="1"/>
        <v>14</v>
      </c>
      <c r="K38" s="171">
        <f t="shared" si="2"/>
        <v>107.142857142857</v>
      </c>
      <c r="L38" s="171">
        <f t="shared" si="3"/>
        <v>13</v>
      </c>
      <c r="M38" s="171">
        <f t="shared" si="4"/>
        <v>10</v>
      </c>
      <c r="N38" s="171">
        <f t="shared" si="5"/>
        <v>130</v>
      </c>
      <c r="O38" s="171">
        <f t="shared" si="6"/>
        <v>7</v>
      </c>
      <c r="P38" s="171">
        <f t="shared" si="7"/>
        <v>6</v>
      </c>
      <c r="Q38" s="171">
        <f t="shared" si="8"/>
        <v>116.666666666667</v>
      </c>
      <c r="R38" s="171">
        <f t="shared" si="9"/>
        <v>12</v>
      </c>
      <c r="S38" s="171">
        <f t="shared" si="10"/>
        <v>10</v>
      </c>
      <c r="T38" s="171">
        <f t="shared" si="11"/>
        <v>120</v>
      </c>
      <c r="U38" s="171"/>
      <c r="V38" s="171"/>
      <c r="W38" s="171"/>
      <c r="X38" s="171"/>
      <c r="Y38" s="177"/>
      <c r="Z38" s="178"/>
      <c r="AA38" s="135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</row>
    <row r="39" ht="13.2" spans="1:49">
      <c r="A39" s="154">
        <v>29</v>
      </c>
      <c r="B39" s="155" t="s">
        <v>390</v>
      </c>
      <c r="C39" s="156" t="s">
        <v>391</v>
      </c>
      <c r="D39" s="157">
        <v>15</v>
      </c>
      <c r="E39" s="157">
        <v>13</v>
      </c>
      <c r="F39" s="157">
        <v>7</v>
      </c>
      <c r="G39" s="157">
        <v>12</v>
      </c>
      <c r="H39" s="158">
        <v>47</v>
      </c>
      <c r="I39" s="170">
        <f t="shared" si="0"/>
        <v>15</v>
      </c>
      <c r="J39" s="171">
        <f t="shared" si="1"/>
        <v>14</v>
      </c>
      <c r="K39" s="171">
        <f t="shared" si="2"/>
        <v>107.142857142857</v>
      </c>
      <c r="L39" s="171">
        <f t="shared" si="3"/>
        <v>13</v>
      </c>
      <c r="M39" s="171">
        <f t="shared" si="4"/>
        <v>10</v>
      </c>
      <c r="N39" s="171">
        <f t="shared" si="5"/>
        <v>130</v>
      </c>
      <c r="O39" s="171">
        <f t="shared" si="6"/>
        <v>7</v>
      </c>
      <c r="P39" s="171">
        <f t="shared" si="7"/>
        <v>6</v>
      </c>
      <c r="Q39" s="171">
        <f t="shared" si="8"/>
        <v>116.666666666667</v>
      </c>
      <c r="R39" s="171">
        <f t="shared" si="9"/>
        <v>12</v>
      </c>
      <c r="S39" s="171">
        <f t="shared" si="10"/>
        <v>10</v>
      </c>
      <c r="T39" s="171">
        <f t="shared" si="11"/>
        <v>120</v>
      </c>
      <c r="U39" s="171"/>
      <c r="V39" s="171"/>
      <c r="W39" s="171"/>
      <c r="X39" s="171"/>
      <c r="Y39" s="177"/>
      <c r="Z39" s="178"/>
      <c r="AA39" s="135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</row>
    <row r="40" ht="13.2" spans="1:49">
      <c r="A40" s="158">
        <v>30</v>
      </c>
      <c r="B40" s="155" t="s">
        <v>392</v>
      </c>
      <c r="C40" s="156" t="s">
        <v>393</v>
      </c>
      <c r="D40" s="157">
        <v>15</v>
      </c>
      <c r="E40" s="157">
        <v>14</v>
      </c>
      <c r="F40" s="157">
        <v>8</v>
      </c>
      <c r="G40" s="157">
        <v>8</v>
      </c>
      <c r="H40" s="158">
        <v>45</v>
      </c>
      <c r="I40" s="170">
        <f t="shared" si="0"/>
        <v>15</v>
      </c>
      <c r="J40" s="171">
        <f t="shared" si="1"/>
        <v>14</v>
      </c>
      <c r="K40" s="171">
        <f t="shared" si="2"/>
        <v>107.142857142857</v>
      </c>
      <c r="L40" s="171">
        <f t="shared" si="3"/>
        <v>14</v>
      </c>
      <c r="M40" s="171">
        <f t="shared" si="4"/>
        <v>10</v>
      </c>
      <c r="N40" s="171">
        <f t="shared" si="5"/>
        <v>140</v>
      </c>
      <c r="O40" s="171">
        <f t="shared" si="6"/>
        <v>8</v>
      </c>
      <c r="P40" s="171">
        <f t="shared" si="7"/>
        <v>6</v>
      </c>
      <c r="Q40" s="171">
        <f t="shared" si="8"/>
        <v>133.333333333333</v>
      </c>
      <c r="R40" s="171">
        <f t="shared" si="9"/>
        <v>8</v>
      </c>
      <c r="S40" s="171">
        <f t="shared" si="10"/>
        <v>10</v>
      </c>
      <c r="T40" s="171">
        <f t="shared" si="11"/>
        <v>80</v>
      </c>
      <c r="U40" s="171"/>
      <c r="V40" s="171"/>
      <c r="W40" s="171"/>
      <c r="X40" s="171"/>
      <c r="Y40" s="177"/>
      <c r="Z40" s="178"/>
      <c r="AA40" s="135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</row>
    <row r="41" ht="13.2" spans="1:49">
      <c r="A41" s="154">
        <v>31</v>
      </c>
      <c r="B41" s="155" t="s">
        <v>394</v>
      </c>
      <c r="C41" s="156" t="s">
        <v>395</v>
      </c>
      <c r="D41" s="157">
        <v>14</v>
      </c>
      <c r="E41" s="157">
        <v>14</v>
      </c>
      <c r="F41" s="157">
        <v>8</v>
      </c>
      <c r="G41" s="157">
        <v>8</v>
      </c>
      <c r="H41" s="158">
        <v>44</v>
      </c>
      <c r="I41" s="170">
        <f t="shared" si="0"/>
        <v>14</v>
      </c>
      <c r="J41" s="171">
        <f t="shared" si="1"/>
        <v>14</v>
      </c>
      <c r="K41" s="171">
        <f t="shared" si="2"/>
        <v>100</v>
      </c>
      <c r="L41" s="171">
        <f t="shared" si="3"/>
        <v>14</v>
      </c>
      <c r="M41" s="171">
        <f t="shared" si="4"/>
        <v>10</v>
      </c>
      <c r="N41" s="171">
        <f t="shared" si="5"/>
        <v>140</v>
      </c>
      <c r="O41" s="171">
        <f t="shared" si="6"/>
        <v>8</v>
      </c>
      <c r="P41" s="171">
        <f t="shared" si="7"/>
        <v>6</v>
      </c>
      <c r="Q41" s="171">
        <f t="shared" si="8"/>
        <v>133.333333333333</v>
      </c>
      <c r="R41" s="171">
        <f t="shared" si="9"/>
        <v>8</v>
      </c>
      <c r="S41" s="171">
        <f t="shared" si="10"/>
        <v>10</v>
      </c>
      <c r="T41" s="171">
        <f t="shared" si="11"/>
        <v>80</v>
      </c>
      <c r="U41" s="171"/>
      <c r="V41" s="171"/>
      <c r="W41" s="171"/>
      <c r="X41" s="171"/>
      <c r="Y41" s="177"/>
      <c r="Z41" s="178"/>
      <c r="AA41" s="135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</row>
    <row r="42" ht="13.2" spans="1:49">
      <c r="A42" s="158">
        <v>32</v>
      </c>
      <c r="B42" s="155" t="s">
        <v>396</v>
      </c>
      <c r="C42" s="156" t="s">
        <v>397</v>
      </c>
      <c r="D42" s="157">
        <v>15</v>
      </c>
      <c r="E42" s="157">
        <v>14</v>
      </c>
      <c r="F42" s="157">
        <v>8</v>
      </c>
      <c r="G42" s="157">
        <v>8</v>
      </c>
      <c r="H42" s="158">
        <v>45</v>
      </c>
      <c r="I42" s="170">
        <f t="shared" si="0"/>
        <v>15</v>
      </c>
      <c r="J42" s="171">
        <f t="shared" si="1"/>
        <v>14</v>
      </c>
      <c r="K42" s="171">
        <f t="shared" si="2"/>
        <v>107.142857142857</v>
      </c>
      <c r="L42" s="171">
        <f t="shared" si="3"/>
        <v>14</v>
      </c>
      <c r="M42" s="171">
        <f t="shared" si="4"/>
        <v>10</v>
      </c>
      <c r="N42" s="171">
        <f t="shared" si="5"/>
        <v>140</v>
      </c>
      <c r="O42" s="171">
        <f t="shared" si="6"/>
        <v>8</v>
      </c>
      <c r="P42" s="171">
        <f t="shared" si="7"/>
        <v>6</v>
      </c>
      <c r="Q42" s="171">
        <f t="shared" si="8"/>
        <v>133.333333333333</v>
      </c>
      <c r="R42" s="171">
        <f t="shared" si="9"/>
        <v>8</v>
      </c>
      <c r="S42" s="171">
        <f t="shared" si="10"/>
        <v>10</v>
      </c>
      <c r="T42" s="171">
        <f t="shared" si="11"/>
        <v>80</v>
      </c>
      <c r="U42" s="171"/>
      <c r="V42" s="171"/>
      <c r="W42" s="171"/>
      <c r="X42" s="171"/>
      <c r="Y42" s="177"/>
      <c r="Z42" s="178"/>
      <c r="AA42" s="135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</row>
    <row r="43" ht="13.2" spans="1:49">
      <c r="A43" s="154">
        <v>33</v>
      </c>
      <c r="B43" s="159" t="s">
        <v>398</v>
      </c>
      <c r="C43" s="160" t="s">
        <v>399</v>
      </c>
      <c r="D43" s="157">
        <v>16</v>
      </c>
      <c r="E43" s="157">
        <v>13</v>
      </c>
      <c r="F43" s="157">
        <v>7</v>
      </c>
      <c r="G43" s="157">
        <v>12</v>
      </c>
      <c r="H43" s="158">
        <v>48</v>
      </c>
      <c r="I43" s="170">
        <f t="shared" si="0"/>
        <v>16</v>
      </c>
      <c r="J43" s="171">
        <f t="shared" si="1"/>
        <v>14</v>
      </c>
      <c r="K43" s="171">
        <f t="shared" si="2"/>
        <v>114.285714285714</v>
      </c>
      <c r="L43" s="171">
        <f t="shared" si="3"/>
        <v>13</v>
      </c>
      <c r="M43" s="171">
        <f t="shared" si="4"/>
        <v>10</v>
      </c>
      <c r="N43" s="171">
        <f t="shared" si="5"/>
        <v>130</v>
      </c>
      <c r="O43" s="171">
        <f t="shared" si="6"/>
        <v>7</v>
      </c>
      <c r="P43" s="171">
        <f t="shared" si="7"/>
        <v>6</v>
      </c>
      <c r="Q43" s="171">
        <f t="shared" si="8"/>
        <v>116.666666666667</v>
      </c>
      <c r="R43" s="171">
        <f t="shared" si="9"/>
        <v>12</v>
      </c>
      <c r="S43" s="171">
        <f t="shared" si="10"/>
        <v>10</v>
      </c>
      <c r="T43" s="171">
        <f t="shared" si="11"/>
        <v>120</v>
      </c>
      <c r="U43" s="171"/>
      <c r="V43" s="171"/>
      <c r="W43" s="171"/>
      <c r="X43" s="171"/>
      <c r="Y43" s="177"/>
      <c r="Z43" s="178"/>
      <c r="AA43" s="135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</row>
    <row r="44" ht="13.2" spans="1:49">
      <c r="A44" s="158">
        <v>34</v>
      </c>
      <c r="B44" s="155" t="s">
        <v>400</v>
      </c>
      <c r="C44" s="156" t="s">
        <v>401</v>
      </c>
      <c r="D44" s="157">
        <v>16</v>
      </c>
      <c r="E44" s="157">
        <v>13</v>
      </c>
      <c r="F44" s="157">
        <v>8</v>
      </c>
      <c r="G44" s="157">
        <v>12</v>
      </c>
      <c r="H44" s="158">
        <v>49</v>
      </c>
      <c r="I44" s="170">
        <f t="shared" si="0"/>
        <v>16</v>
      </c>
      <c r="J44" s="171">
        <f t="shared" si="1"/>
        <v>14</v>
      </c>
      <c r="K44" s="171">
        <f t="shared" si="2"/>
        <v>114.285714285714</v>
      </c>
      <c r="L44" s="171">
        <f t="shared" si="3"/>
        <v>13</v>
      </c>
      <c r="M44" s="171">
        <f t="shared" si="4"/>
        <v>10</v>
      </c>
      <c r="N44" s="171">
        <f t="shared" si="5"/>
        <v>130</v>
      </c>
      <c r="O44" s="171">
        <f t="shared" si="6"/>
        <v>8</v>
      </c>
      <c r="P44" s="171">
        <f t="shared" si="7"/>
        <v>6</v>
      </c>
      <c r="Q44" s="171">
        <f t="shared" si="8"/>
        <v>133.333333333333</v>
      </c>
      <c r="R44" s="171">
        <f t="shared" si="9"/>
        <v>12</v>
      </c>
      <c r="S44" s="171">
        <f t="shared" si="10"/>
        <v>10</v>
      </c>
      <c r="T44" s="171">
        <f t="shared" si="11"/>
        <v>120</v>
      </c>
      <c r="U44" s="171"/>
      <c r="V44" s="171"/>
      <c r="W44" s="171"/>
      <c r="X44" s="171"/>
      <c r="Y44" s="177"/>
      <c r="Z44" s="178"/>
      <c r="AA44" s="135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</row>
    <row r="45" ht="13.2" spans="1:49">
      <c r="A45" s="154">
        <v>35</v>
      </c>
      <c r="B45" s="155" t="s">
        <v>402</v>
      </c>
      <c r="C45" s="156" t="s">
        <v>403</v>
      </c>
      <c r="D45" s="157">
        <v>15</v>
      </c>
      <c r="E45" s="157">
        <v>13</v>
      </c>
      <c r="F45" s="157">
        <v>7</v>
      </c>
      <c r="G45" s="157">
        <v>12</v>
      </c>
      <c r="H45" s="158">
        <v>47</v>
      </c>
      <c r="I45" s="170">
        <f t="shared" si="0"/>
        <v>15</v>
      </c>
      <c r="J45" s="171">
        <f t="shared" si="1"/>
        <v>14</v>
      </c>
      <c r="K45" s="171">
        <f t="shared" si="2"/>
        <v>107.142857142857</v>
      </c>
      <c r="L45" s="171">
        <f t="shared" si="3"/>
        <v>13</v>
      </c>
      <c r="M45" s="171">
        <f t="shared" si="4"/>
        <v>10</v>
      </c>
      <c r="N45" s="171">
        <f t="shared" si="5"/>
        <v>130</v>
      </c>
      <c r="O45" s="171">
        <f t="shared" si="6"/>
        <v>7</v>
      </c>
      <c r="P45" s="171">
        <f t="shared" si="7"/>
        <v>6</v>
      </c>
      <c r="Q45" s="171">
        <f t="shared" si="8"/>
        <v>116.666666666667</v>
      </c>
      <c r="R45" s="171">
        <f t="shared" si="9"/>
        <v>12</v>
      </c>
      <c r="S45" s="171">
        <f t="shared" si="10"/>
        <v>10</v>
      </c>
      <c r="T45" s="171">
        <f t="shared" si="11"/>
        <v>120</v>
      </c>
      <c r="U45" s="171"/>
      <c r="V45" s="171"/>
      <c r="W45" s="171"/>
      <c r="X45" s="171"/>
      <c r="Y45" s="177"/>
      <c r="Z45" s="178"/>
      <c r="AA45" s="135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</row>
    <row r="46" ht="13.2" spans="1:49">
      <c r="A46" s="158">
        <v>36</v>
      </c>
      <c r="B46" s="155" t="s">
        <v>404</v>
      </c>
      <c r="C46" s="156" t="s">
        <v>405</v>
      </c>
      <c r="D46" s="157">
        <v>16</v>
      </c>
      <c r="E46" s="157">
        <v>14</v>
      </c>
      <c r="F46" s="157">
        <v>6</v>
      </c>
      <c r="G46" s="157">
        <v>10</v>
      </c>
      <c r="H46" s="158">
        <v>46</v>
      </c>
      <c r="I46" s="170">
        <f t="shared" si="0"/>
        <v>16</v>
      </c>
      <c r="J46" s="171">
        <f t="shared" si="1"/>
        <v>14</v>
      </c>
      <c r="K46" s="171">
        <f t="shared" si="2"/>
        <v>114.285714285714</v>
      </c>
      <c r="L46" s="171">
        <f t="shared" si="3"/>
        <v>14</v>
      </c>
      <c r="M46" s="171">
        <f t="shared" si="4"/>
        <v>10</v>
      </c>
      <c r="N46" s="171">
        <f t="shared" si="5"/>
        <v>140</v>
      </c>
      <c r="O46" s="171">
        <f t="shared" si="6"/>
        <v>6</v>
      </c>
      <c r="P46" s="171">
        <f t="shared" si="7"/>
        <v>6</v>
      </c>
      <c r="Q46" s="171">
        <f t="shared" si="8"/>
        <v>100</v>
      </c>
      <c r="R46" s="171">
        <f t="shared" si="9"/>
        <v>10</v>
      </c>
      <c r="S46" s="171">
        <f t="shared" si="10"/>
        <v>10</v>
      </c>
      <c r="T46" s="171">
        <f t="shared" si="11"/>
        <v>100</v>
      </c>
      <c r="U46" s="171"/>
      <c r="V46" s="171"/>
      <c r="W46" s="171"/>
      <c r="X46" s="171"/>
      <c r="Y46" s="177"/>
      <c r="Z46" s="178"/>
      <c r="AA46" s="135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</row>
    <row r="47" ht="13.2" spans="1:49">
      <c r="A47" s="154">
        <v>37</v>
      </c>
      <c r="B47" s="155" t="s">
        <v>406</v>
      </c>
      <c r="C47" s="156" t="s">
        <v>407</v>
      </c>
      <c r="D47" s="157">
        <v>16</v>
      </c>
      <c r="E47" s="157">
        <v>13</v>
      </c>
      <c r="F47" s="157">
        <v>8</v>
      </c>
      <c r="G47" s="157">
        <v>12</v>
      </c>
      <c r="H47" s="158">
        <v>49</v>
      </c>
      <c r="I47" s="170">
        <f t="shared" si="0"/>
        <v>16</v>
      </c>
      <c r="J47" s="171">
        <f t="shared" si="1"/>
        <v>14</v>
      </c>
      <c r="K47" s="171">
        <f t="shared" si="2"/>
        <v>114.285714285714</v>
      </c>
      <c r="L47" s="171">
        <f t="shared" si="3"/>
        <v>13</v>
      </c>
      <c r="M47" s="171">
        <f t="shared" si="4"/>
        <v>10</v>
      </c>
      <c r="N47" s="171">
        <f t="shared" si="5"/>
        <v>130</v>
      </c>
      <c r="O47" s="171">
        <f t="shared" si="6"/>
        <v>8</v>
      </c>
      <c r="P47" s="171">
        <f t="shared" si="7"/>
        <v>6</v>
      </c>
      <c r="Q47" s="171">
        <f t="shared" si="8"/>
        <v>133.333333333333</v>
      </c>
      <c r="R47" s="171">
        <f t="shared" si="9"/>
        <v>12</v>
      </c>
      <c r="S47" s="171">
        <f t="shared" si="10"/>
        <v>10</v>
      </c>
      <c r="T47" s="171">
        <f t="shared" si="11"/>
        <v>120</v>
      </c>
      <c r="U47" s="171"/>
      <c r="V47" s="171"/>
      <c r="W47" s="171"/>
      <c r="X47" s="171"/>
      <c r="Y47" s="177"/>
      <c r="Z47" s="178"/>
      <c r="AA47" s="135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</row>
    <row r="48" ht="13.2" spans="1:49">
      <c r="A48" s="158">
        <v>38</v>
      </c>
      <c r="B48" s="155" t="s">
        <v>408</v>
      </c>
      <c r="C48" s="156" t="s">
        <v>409</v>
      </c>
      <c r="D48" s="157">
        <v>15</v>
      </c>
      <c r="E48" s="157">
        <v>13</v>
      </c>
      <c r="F48" s="157">
        <v>7</v>
      </c>
      <c r="G48" s="157">
        <v>12</v>
      </c>
      <c r="H48" s="158">
        <v>47</v>
      </c>
      <c r="I48" s="170">
        <f t="shared" si="0"/>
        <v>15</v>
      </c>
      <c r="J48" s="171">
        <f t="shared" si="1"/>
        <v>14</v>
      </c>
      <c r="K48" s="171">
        <f t="shared" si="2"/>
        <v>107.142857142857</v>
      </c>
      <c r="L48" s="171">
        <f t="shared" si="3"/>
        <v>13</v>
      </c>
      <c r="M48" s="171">
        <f t="shared" si="4"/>
        <v>10</v>
      </c>
      <c r="N48" s="171">
        <f t="shared" si="5"/>
        <v>130</v>
      </c>
      <c r="O48" s="171">
        <f t="shared" si="6"/>
        <v>7</v>
      </c>
      <c r="P48" s="171">
        <f t="shared" si="7"/>
        <v>6</v>
      </c>
      <c r="Q48" s="171">
        <f t="shared" si="8"/>
        <v>116.666666666667</v>
      </c>
      <c r="R48" s="171">
        <f t="shared" si="9"/>
        <v>12</v>
      </c>
      <c r="S48" s="171">
        <f t="shared" si="10"/>
        <v>10</v>
      </c>
      <c r="T48" s="171">
        <f t="shared" si="11"/>
        <v>120</v>
      </c>
      <c r="U48" s="171"/>
      <c r="V48" s="171"/>
      <c r="W48" s="171"/>
      <c r="X48" s="171"/>
      <c r="Y48" s="177"/>
      <c r="Z48" s="178"/>
      <c r="AA48" s="135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</row>
    <row r="49" ht="13.2" spans="1:49">
      <c r="A49" s="154">
        <v>39</v>
      </c>
      <c r="B49" s="155" t="s">
        <v>410</v>
      </c>
      <c r="C49" s="156" t="s">
        <v>411</v>
      </c>
      <c r="D49" s="157">
        <v>16</v>
      </c>
      <c r="E49" s="157">
        <v>14</v>
      </c>
      <c r="F49" s="157">
        <v>6</v>
      </c>
      <c r="G49" s="157">
        <v>10</v>
      </c>
      <c r="H49" s="158">
        <v>46</v>
      </c>
      <c r="I49" s="170">
        <f t="shared" si="0"/>
        <v>16</v>
      </c>
      <c r="J49" s="171">
        <f t="shared" si="1"/>
        <v>14</v>
      </c>
      <c r="K49" s="171">
        <f t="shared" si="2"/>
        <v>114.285714285714</v>
      </c>
      <c r="L49" s="171">
        <f t="shared" si="3"/>
        <v>14</v>
      </c>
      <c r="M49" s="171">
        <f t="shared" si="4"/>
        <v>10</v>
      </c>
      <c r="N49" s="171">
        <f t="shared" si="5"/>
        <v>140</v>
      </c>
      <c r="O49" s="171">
        <f t="shared" si="6"/>
        <v>6</v>
      </c>
      <c r="P49" s="171">
        <f t="shared" si="7"/>
        <v>6</v>
      </c>
      <c r="Q49" s="171">
        <f t="shared" si="8"/>
        <v>100</v>
      </c>
      <c r="R49" s="171">
        <f t="shared" si="9"/>
        <v>10</v>
      </c>
      <c r="S49" s="171">
        <f t="shared" si="10"/>
        <v>10</v>
      </c>
      <c r="T49" s="171">
        <f t="shared" si="11"/>
        <v>100</v>
      </c>
      <c r="U49" s="171"/>
      <c r="V49" s="171"/>
      <c r="W49" s="171"/>
      <c r="X49" s="171"/>
      <c r="Y49" s="177"/>
      <c r="Z49" s="178"/>
      <c r="AA49" s="135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</row>
    <row r="50" ht="13.2" spans="1:49">
      <c r="A50" s="158">
        <v>40</v>
      </c>
      <c r="B50" s="155" t="s">
        <v>412</v>
      </c>
      <c r="C50" s="156" t="s">
        <v>413</v>
      </c>
      <c r="D50" s="157">
        <v>16</v>
      </c>
      <c r="E50" s="157">
        <v>14</v>
      </c>
      <c r="F50" s="157">
        <v>8</v>
      </c>
      <c r="G50" s="157">
        <v>12</v>
      </c>
      <c r="H50" s="158">
        <v>50</v>
      </c>
      <c r="I50" s="170">
        <f t="shared" si="0"/>
        <v>16</v>
      </c>
      <c r="J50" s="171">
        <f t="shared" si="1"/>
        <v>14</v>
      </c>
      <c r="K50" s="171">
        <f t="shared" si="2"/>
        <v>114.285714285714</v>
      </c>
      <c r="L50" s="171">
        <f t="shared" si="3"/>
        <v>14</v>
      </c>
      <c r="M50" s="171">
        <f t="shared" si="4"/>
        <v>10</v>
      </c>
      <c r="N50" s="171">
        <f t="shared" si="5"/>
        <v>140</v>
      </c>
      <c r="O50" s="171">
        <f t="shared" si="6"/>
        <v>8</v>
      </c>
      <c r="P50" s="171">
        <f t="shared" si="7"/>
        <v>6</v>
      </c>
      <c r="Q50" s="171">
        <f t="shared" si="8"/>
        <v>133.333333333333</v>
      </c>
      <c r="R50" s="171">
        <f t="shared" si="9"/>
        <v>12</v>
      </c>
      <c r="S50" s="171">
        <f t="shared" si="10"/>
        <v>10</v>
      </c>
      <c r="T50" s="171">
        <f t="shared" si="11"/>
        <v>120</v>
      </c>
      <c r="U50" s="171"/>
      <c r="V50" s="171"/>
      <c r="W50" s="171"/>
      <c r="X50" s="171"/>
      <c r="Y50" s="177"/>
      <c r="Z50" s="178"/>
      <c r="AA50" s="135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</row>
    <row r="51" ht="13.2" spans="1:49">
      <c r="A51" s="154">
        <v>41</v>
      </c>
      <c r="B51" s="155" t="s">
        <v>414</v>
      </c>
      <c r="C51" s="156" t="s">
        <v>415</v>
      </c>
      <c r="D51" s="157">
        <v>14</v>
      </c>
      <c r="E51" s="157">
        <v>14</v>
      </c>
      <c r="F51" s="157">
        <v>8</v>
      </c>
      <c r="G51" s="157">
        <v>8</v>
      </c>
      <c r="H51" s="158">
        <v>44</v>
      </c>
      <c r="I51" s="170">
        <f t="shared" si="0"/>
        <v>14</v>
      </c>
      <c r="J51" s="171">
        <f t="shared" si="1"/>
        <v>14</v>
      </c>
      <c r="K51" s="171">
        <f t="shared" si="2"/>
        <v>100</v>
      </c>
      <c r="L51" s="171">
        <f t="shared" si="3"/>
        <v>14</v>
      </c>
      <c r="M51" s="171">
        <f t="shared" si="4"/>
        <v>10</v>
      </c>
      <c r="N51" s="171">
        <f t="shared" si="5"/>
        <v>140</v>
      </c>
      <c r="O51" s="171">
        <f t="shared" si="6"/>
        <v>8</v>
      </c>
      <c r="P51" s="171">
        <f t="shared" si="7"/>
        <v>6</v>
      </c>
      <c r="Q51" s="171">
        <f t="shared" si="8"/>
        <v>133.333333333333</v>
      </c>
      <c r="R51" s="171">
        <f t="shared" si="9"/>
        <v>8</v>
      </c>
      <c r="S51" s="171">
        <f t="shared" si="10"/>
        <v>10</v>
      </c>
      <c r="T51" s="171">
        <f t="shared" si="11"/>
        <v>80</v>
      </c>
      <c r="U51" s="171"/>
      <c r="V51" s="171"/>
      <c r="W51" s="171"/>
      <c r="X51" s="171"/>
      <c r="Y51" s="177"/>
      <c r="Z51" s="178"/>
      <c r="AA51" s="135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</row>
    <row r="52" ht="13.2" spans="1:49">
      <c r="A52" s="158">
        <v>42</v>
      </c>
      <c r="B52" s="155" t="s">
        <v>416</v>
      </c>
      <c r="C52" s="156" t="s">
        <v>417</v>
      </c>
      <c r="D52" s="157">
        <v>16</v>
      </c>
      <c r="E52" s="157">
        <v>14</v>
      </c>
      <c r="F52" s="157">
        <v>8</v>
      </c>
      <c r="G52" s="157">
        <v>12</v>
      </c>
      <c r="H52" s="158">
        <v>50</v>
      </c>
      <c r="I52" s="170">
        <f t="shared" si="0"/>
        <v>16</v>
      </c>
      <c r="J52" s="171">
        <f t="shared" si="1"/>
        <v>14</v>
      </c>
      <c r="K52" s="171">
        <f t="shared" si="2"/>
        <v>114.285714285714</v>
      </c>
      <c r="L52" s="171">
        <f t="shared" si="3"/>
        <v>14</v>
      </c>
      <c r="M52" s="171">
        <f t="shared" si="4"/>
        <v>10</v>
      </c>
      <c r="N52" s="171">
        <f t="shared" si="5"/>
        <v>140</v>
      </c>
      <c r="O52" s="171">
        <f t="shared" si="6"/>
        <v>8</v>
      </c>
      <c r="P52" s="171">
        <f t="shared" si="7"/>
        <v>6</v>
      </c>
      <c r="Q52" s="171">
        <f t="shared" si="8"/>
        <v>133.333333333333</v>
      </c>
      <c r="R52" s="171">
        <f t="shared" si="9"/>
        <v>12</v>
      </c>
      <c r="S52" s="171">
        <f t="shared" si="10"/>
        <v>10</v>
      </c>
      <c r="T52" s="171">
        <f t="shared" si="11"/>
        <v>120</v>
      </c>
      <c r="U52" s="171"/>
      <c r="V52" s="171"/>
      <c r="W52" s="171"/>
      <c r="X52" s="171"/>
      <c r="Y52" s="177"/>
      <c r="Z52" s="178"/>
      <c r="AA52" s="135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</row>
    <row r="53" ht="13.2" spans="1:49">
      <c r="A53" s="154">
        <v>43</v>
      </c>
      <c r="B53" s="155" t="s">
        <v>418</v>
      </c>
      <c r="C53" s="156" t="s">
        <v>419</v>
      </c>
      <c r="D53" s="157">
        <v>16</v>
      </c>
      <c r="E53" s="157">
        <v>14</v>
      </c>
      <c r="F53" s="157">
        <v>8</v>
      </c>
      <c r="G53" s="157">
        <v>12</v>
      </c>
      <c r="H53" s="158">
        <v>50</v>
      </c>
      <c r="I53" s="170">
        <f t="shared" si="0"/>
        <v>16</v>
      </c>
      <c r="J53" s="171">
        <f t="shared" si="1"/>
        <v>14</v>
      </c>
      <c r="K53" s="171">
        <f t="shared" si="2"/>
        <v>114.285714285714</v>
      </c>
      <c r="L53" s="171">
        <f t="shared" si="3"/>
        <v>14</v>
      </c>
      <c r="M53" s="171">
        <f t="shared" si="4"/>
        <v>10</v>
      </c>
      <c r="N53" s="171">
        <f t="shared" si="5"/>
        <v>140</v>
      </c>
      <c r="O53" s="171">
        <f t="shared" si="6"/>
        <v>8</v>
      </c>
      <c r="P53" s="171">
        <f t="shared" si="7"/>
        <v>6</v>
      </c>
      <c r="Q53" s="171">
        <f t="shared" si="8"/>
        <v>133.333333333333</v>
      </c>
      <c r="R53" s="171">
        <f t="shared" si="9"/>
        <v>12</v>
      </c>
      <c r="S53" s="171">
        <f t="shared" si="10"/>
        <v>10</v>
      </c>
      <c r="T53" s="171">
        <f t="shared" si="11"/>
        <v>120</v>
      </c>
      <c r="U53" s="171"/>
      <c r="V53" s="171"/>
      <c r="W53" s="171"/>
      <c r="X53" s="171"/>
      <c r="Y53" s="177"/>
      <c r="Z53" s="178"/>
      <c r="AA53" s="135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</row>
    <row r="54" ht="13.2" spans="1:49">
      <c r="A54" s="158">
        <v>44</v>
      </c>
      <c r="B54" s="155" t="s">
        <v>420</v>
      </c>
      <c r="C54" s="156" t="s">
        <v>421</v>
      </c>
      <c r="D54" s="157">
        <v>15</v>
      </c>
      <c r="E54" s="157">
        <v>13</v>
      </c>
      <c r="F54" s="157">
        <v>7</v>
      </c>
      <c r="G54" s="157">
        <v>12</v>
      </c>
      <c r="H54" s="158">
        <v>47</v>
      </c>
      <c r="I54" s="170">
        <f t="shared" si="0"/>
        <v>15</v>
      </c>
      <c r="J54" s="171">
        <f t="shared" si="1"/>
        <v>14</v>
      </c>
      <c r="K54" s="171">
        <f t="shared" si="2"/>
        <v>107.142857142857</v>
      </c>
      <c r="L54" s="171">
        <f t="shared" si="3"/>
        <v>13</v>
      </c>
      <c r="M54" s="171">
        <f t="shared" si="4"/>
        <v>10</v>
      </c>
      <c r="N54" s="171">
        <f t="shared" si="5"/>
        <v>130</v>
      </c>
      <c r="O54" s="171">
        <f t="shared" si="6"/>
        <v>7</v>
      </c>
      <c r="P54" s="171">
        <f t="shared" si="7"/>
        <v>6</v>
      </c>
      <c r="Q54" s="171">
        <f t="shared" si="8"/>
        <v>116.666666666667</v>
      </c>
      <c r="R54" s="171">
        <f t="shared" si="9"/>
        <v>12</v>
      </c>
      <c r="S54" s="171">
        <f t="shared" si="10"/>
        <v>10</v>
      </c>
      <c r="T54" s="171">
        <f t="shared" si="11"/>
        <v>120</v>
      </c>
      <c r="U54" s="171"/>
      <c r="V54" s="171"/>
      <c r="W54" s="171"/>
      <c r="X54" s="171"/>
      <c r="Y54" s="177"/>
      <c r="Z54" s="178"/>
      <c r="AA54" s="135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</row>
    <row r="55" ht="13.2" spans="1:49">
      <c r="A55" s="154">
        <v>45</v>
      </c>
      <c r="B55" s="155" t="s">
        <v>422</v>
      </c>
      <c r="C55" s="156" t="s">
        <v>423</v>
      </c>
      <c r="D55" s="157">
        <v>15</v>
      </c>
      <c r="E55" s="157">
        <v>13</v>
      </c>
      <c r="F55" s="157">
        <v>7</v>
      </c>
      <c r="G55" s="157">
        <v>12</v>
      </c>
      <c r="H55" s="158">
        <v>47</v>
      </c>
      <c r="I55" s="170">
        <f t="shared" si="0"/>
        <v>15</v>
      </c>
      <c r="J55" s="171">
        <f t="shared" si="1"/>
        <v>14</v>
      </c>
      <c r="K55" s="171">
        <f t="shared" si="2"/>
        <v>107.142857142857</v>
      </c>
      <c r="L55" s="171">
        <f t="shared" si="3"/>
        <v>13</v>
      </c>
      <c r="M55" s="171">
        <f t="shared" si="4"/>
        <v>10</v>
      </c>
      <c r="N55" s="171">
        <f t="shared" si="5"/>
        <v>130</v>
      </c>
      <c r="O55" s="171">
        <f t="shared" si="6"/>
        <v>7</v>
      </c>
      <c r="P55" s="171">
        <f t="shared" si="7"/>
        <v>6</v>
      </c>
      <c r="Q55" s="171">
        <f t="shared" si="8"/>
        <v>116.666666666667</v>
      </c>
      <c r="R55" s="171">
        <f t="shared" si="9"/>
        <v>12</v>
      </c>
      <c r="S55" s="171">
        <f t="shared" si="10"/>
        <v>10</v>
      </c>
      <c r="T55" s="171">
        <f t="shared" si="11"/>
        <v>120</v>
      </c>
      <c r="U55" s="171"/>
      <c r="V55" s="171"/>
      <c r="W55" s="171"/>
      <c r="X55" s="171"/>
      <c r="Y55" s="177"/>
      <c r="Z55" s="178"/>
      <c r="AA55" s="135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</row>
    <row r="56" ht="13.2" spans="1:49">
      <c r="A56" s="158">
        <v>46</v>
      </c>
      <c r="B56" s="155" t="s">
        <v>424</v>
      </c>
      <c r="C56" s="156" t="s">
        <v>425</v>
      </c>
      <c r="D56" s="157">
        <v>15</v>
      </c>
      <c r="E56" s="157">
        <v>13</v>
      </c>
      <c r="F56" s="157">
        <v>7</v>
      </c>
      <c r="G56" s="157">
        <v>12</v>
      </c>
      <c r="H56" s="158">
        <v>47</v>
      </c>
      <c r="I56" s="170">
        <f t="shared" si="0"/>
        <v>15</v>
      </c>
      <c r="J56" s="171">
        <f t="shared" si="1"/>
        <v>14</v>
      </c>
      <c r="K56" s="171">
        <f t="shared" si="2"/>
        <v>107.142857142857</v>
      </c>
      <c r="L56" s="171">
        <f t="shared" si="3"/>
        <v>13</v>
      </c>
      <c r="M56" s="171">
        <f t="shared" si="4"/>
        <v>10</v>
      </c>
      <c r="N56" s="171">
        <f t="shared" si="5"/>
        <v>130</v>
      </c>
      <c r="O56" s="171">
        <f t="shared" si="6"/>
        <v>7</v>
      </c>
      <c r="P56" s="171">
        <f t="shared" si="7"/>
        <v>6</v>
      </c>
      <c r="Q56" s="171">
        <f t="shared" si="8"/>
        <v>116.666666666667</v>
      </c>
      <c r="R56" s="171">
        <f t="shared" si="9"/>
        <v>12</v>
      </c>
      <c r="S56" s="171">
        <f t="shared" si="10"/>
        <v>10</v>
      </c>
      <c r="T56" s="171">
        <f t="shared" si="11"/>
        <v>120</v>
      </c>
      <c r="U56" s="171"/>
      <c r="V56" s="171"/>
      <c r="W56" s="171"/>
      <c r="X56" s="171"/>
      <c r="Y56" s="177"/>
      <c r="Z56" s="178"/>
      <c r="AA56" s="135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</row>
    <row r="57" ht="13.2" spans="1:49">
      <c r="A57" s="154">
        <v>47</v>
      </c>
      <c r="B57" s="155" t="s">
        <v>426</v>
      </c>
      <c r="C57" s="156" t="s">
        <v>427</v>
      </c>
      <c r="D57" s="157">
        <v>16</v>
      </c>
      <c r="E57" s="157">
        <v>13</v>
      </c>
      <c r="F57" s="157">
        <v>8</v>
      </c>
      <c r="G57" s="157">
        <v>12</v>
      </c>
      <c r="H57" s="158">
        <v>49</v>
      </c>
      <c r="I57" s="170">
        <f t="shared" si="0"/>
        <v>16</v>
      </c>
      <c r="J57" s="171">
        <f t="shared" si="1"/>
        <v>14</v>
      </c>
      <c r="K57" s="171">
        <f t="shared" si="2"/>
        <v>114.285714285714</v>
      </c>
      <c r="L57" s="171">
        <f t="shared" si="3"/>
        <v>13</v>
      </c>
      <c r="M57" s="171">
        <f t="shared" si="4"/>
        <v>10</v>
      </c>
      <c r="N57" s="171">
        <f t="shared" si="5"/>
        <v>130</v>
      </c>
      <c r="O57" s="171">
        <f t="shared" si="6"/>
        <v>8</v>
      </c>
      <c r="P57" s="171">
        <f t="shared" si="7"/>
        <v>6</v>
      </c>
      <c r="Q57" s="171">
        <f t="shared" si="8"/>
        <v>133.333333333333</v>
      </c>
      <c r="R57" s="171">
        <f t="shared" si="9"/>
        <v>12</v>
      </c>
      <c r="S57" s="171">
        <f t="shared" si="10"/>
        <v>10</v>
      </c>
      <c r="T57" s="171">
        <f t="shared" si="11"/>
        <v>120</v>
      </c>
      <c r="U57" s="171"/>
      <c r="V57" s="171"/>
      <c r="W57" s="171"/>
      <c r="X57" s="171"/>
      <c r="Y57" s="177"/>
      <c r="Z57" s="178"/>
      <c r="AA57" s="135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</row>
    <row r="58" ht="13.2" spans="1:49">
      <c r="A58" s="158">
        <v>48</v>
      </c>
      <c r="B58" s="155" t="s">
        <v>428</v>
      </c>
      <c r="C58" s="156" t="s">
        <v>429</v>
      </c>
      <c r="D58" s="157">
        <v>15</v>
      </c>
      <c r="E58" s="157">
        <v>13</v>
      </c>
      <c r="F58" s="157">
        <v>7</v>
      </c>
      <c r="G58" s="157">
        <v>12</v>
      </c>
      <c r="H58" s="158">
        <v>47</v>
      </c>
      <c r="I58" s="170">
        <f t="shared" si="0"/>
        <v>15</v>
      </c>
      <c r="J58" s="171">
        <f t="shared" si="1"/>
        <v>14</v>
      </c>
      <c r="K58" s="171">
        <f t="shared" si="2"/>
        <v>107.142857142857</v>
      </c>
      <c r="L58" s="171">
        <f t="shared" si="3"/>
        <v>13</v>
      </c>
      <c r="M58" s="171">
        <f t="shared" si="4"/>
        <v>10</v>
      </c>
      <c r="N58" s="171">
        <f t="shared" si="5"/>
        <v>130</v>
      </c>
      <c r="O58" s="171">
        <f t="shared" si="6"/>
        <v>7</v>
      </c>
      <c r="P58" s="171">
        <f t="shared" si="7"/>
        <v>6</v>
      </c>
      <c r="Q58" s="171">
        <f t="shared" si="8"/>
        <v>116.666666666667</v>
      </c>
      <c r="R58" s="171">
        <f t="shared" si="9"/>
        <v>12</v>
      </c>
      <c r="S58" s="171">
        <f t="shared" si="10"/>
        <v>10</v>
      </c>
      <c r="T58" s="171">
        <f t="shared" si="11"/>
        <v>120</v>
      </c>
      <c r="U58" s="171"/>
      <c r="V58" s="171"/>
      <c r="W58" s="171"/>
      <c r="X58" s="171"/>
      <c r="Y58" s="177"/>
      <c r="Z58" s="178"/>
      <c r="AA58" s="135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</row>
    <row r="59" ht="13.2" spans="1:49">
      <c r="A59" s="154">
        <v>49</v>
      </c>
      <c r="B59" s="155" t="s">
        <v>430</v>
      </c>
      <c r="C59" s="156" t="s">
        <v>431</v>
      </c>
      <c r="D59" s="157">
        <v>15</v>
      </c>
      <c r="E59" s="157">
        <v>14</v>
      </c>
      <c r="F59" s="157">
        <v>8</v>
      </c>
      <c r="G59" s="157">
        <v>8</v>
      </c>
      <c r="H59" s="158">
        <v>45</v>
      </c>
      <c r="I59" s="170">
        <f t="shared" si="0"/>
        <v>15</v>
      </c>
      <c r="J59" s="171">
        <f t="shared" si="1"/>
        <v>14</v>
      </c>
      <c r="K59" s="171">
        <f t="shared" si="2"/>
        <v>107.142857142857</v>
      </c>
      <c r="L59" s="171">
        <f t="shared" si="3"/>
        <v>14</v>
      </c>
      <c r="M59" s="171">
        <f t="shared" si="4"/>
        <v>10</v>
      </c>
      <c r="N59" s="171">
        <f t="shared" si="5"/>
        <v>140</v>
      </c>
      <c r="O59" s="171">
        <f t="shared" si="6"/>
        <v>8</v>
      </c>
      <c r="P59" s="171">
        <f t="shared" si="7"/>
        <v>6</v>
      </c>
      <c r="Q59" s="171">
        <f t="shared" si="8"/>
        <v>133.333333333333</v>
      </c>
      <c r="R59" s="171">
        <f t="shared" si="9"/>
        <v>8</v>
      </c>
      <c r="S59" s="171">
        <f t="shared" si="10"/>
        <v>10</v>
      </c>
      <c r="T59" s="171">
        <f t="shared" si="11"/>
        <v>80</v>
      </c>
      <c r="U59" s="171"/>
      <c r="V59" s="171"/>
      <c r="W59" s="171"/>
      <c r="X59" s="171"/>
      <c r="Y59" s="177"/>
      <c r="Z59" s="178"/>
      <c r="AA59" s="135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</row>
    <row r="60" ht="13.2" spans="1:49">
      <c r="A60" s="158">
        <v>50</v>
      </c>
      <c r="B60" s="155" t="s">
        <v>432</v>
      </c>
      <c r="C60" s="156" t="s">
        <v>433</v>
      </c>
      <c r="D60" s="157">
        <v>15</v>
      </c>
      <c r="E60" s="157">
        <v>13</v>
      </c>
      <c r="F60" s="157">
        <v>7</v>
      </c>
      <c r="G60" s="157">
        <v>12</v>
      </c>
      <c r="H60" s="158">
        <v>47</v>
      </c>
      <c r="I60" s="170">
        <f t="shared" si="0"/>
        <v>15</v>
      </c>
      <c r="J60" s="171">
        <f t="shared" si="1"/>
        <v>14</v>
      </c>
      <c r="K60" s="171">
        <f t="shared" si="2"/>
        <v>107.142857142857</v>
      </c>
      <c r="L60" s="171">
        <f t="shared" si="3"/>
        <v>13</v>
      </c>
      <c r="M60" s="171">
        <f t="shared" si="4"/>
        <v>10</v>
      </c>
      <c r="N60" s="171">
        <f t="shared" si="5"/>
        <v>130</v>
      </c>
      <c r="O60" s="171">
        <f t="shared" si="6"/>
        <v>7</v>
      </c>
      <c r="P60" s="171">
        <f t="shared" si="7"/>
        <v>6</v>
      </c>
      <c r="Q60" s="171">
        <f t="shared" si="8"/>
        <v>116.666666666667</v>
      </c>
      <c r="R60" s="171">
        <f t="shared" si="9"/>
        <v>12</v>
      </c>
      <c r="S60" s="171">
        <f t="shared" si="10"/>
        <v>10</v>
      </c>
      <c r="T60" s="171">
        <f t="shared" si="11"/>
        <v>120</v>
      </c>
      <c r="U60" s="171"/>
      <c r="V60" s="171"/>
      <c r="W60" s="171"/>
      <c r="X60" s="171"/>
      <c r="Y60" s="177"/>
      <c r="Z60" s="178"/>
      <c r="AA60" s="135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</row>
    <row r="61" ht="13.2" spans="1:49">
      <c r="A61" s="154">
        <v>51</v>
      </c>
      <c r="B61" s="155" t="s">
        <v>434</v>
      </c>
      <c r="C61" s="156" t="s">
        <v>435</v>
      </c>
      <c r="D61" s="157">
        <v>15</v>
      </c>
      <c r="E61" s="157">
        <v>13</v>
      </c>
      <c r="F61" s="157">
        <v>7</v>
      </c>
      <c r="G61" s="157">
        <v>12</v>
      </c>
      <c r="H61" s="158">
        <v>47</v>
      </c>
      <c r="I61" s="170">
        <f t="shared" si="0"/>
        <v>15</v>
      </c>
      <c r="J61" s="171">
        <f t="shared" si="1"/>
        <v>14</v>
      </c>
      <c r="K61" s="171">
        <f t="shared" si="2"/>
        <v>107.142857142857</v>
      </c>
      <c r="L61" s="171">
        <f t="shared" si="3"/>
        <v>13</v>
      </c>
      <c r="M61" s="171">
        <f t="shared" si="4"/>
        <v>10</v>
      </c>
      <c r="N61" s="171">
        <f t="shared" si="5"/>
        <v>130</v>
      </c>
      <c r="O61" s="171">
        <f t="shared" si="6"/>
        <v>7</v>
      </c>
      <c r="P61" s="171">
        <f t="shared" si="7"/>
        <v>6</v>
      </c>
      <c r="Q61" s="171">
        <f t="shared" si="8"/>
        <v>116.666666666667</v>
      </c>
      <c r="R61" s="171">
        <f t="shared" si="9"/>
        <v>12</v>
      </c>
      <c r="S61" s="171">
        <f t="shared" si="10"/>
        <v>10</v>
      </c>
      <c r="T61" s="171">
        <f t="shared" si="11"/>
        <v>120</v>
      </c>
      <c r="U61" s="171"/>
      <c r="V61" s="171"/>
      <c r="W61" s="171"/>
      <c r="X61" s="171"/>
      <c r="Y61" s="177"/>
      <c r="Z61" s="178"/>
      <c r="AA61" s="135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</row>
    <row r="62" ht="13.2" spans="1:49">
      <c r="A62" s="158">
        <v>52</v>
      </c>
      <c r="B62" s="155" t="s">
        <v>436</v>
      </c>
      <c r="C62" s="156" t="s">
        <v>437</v>
      </c>
      <c r="D62" s="157">
        <v>15</v>
      </c>
      <c r="E62" s="157">
        <v>13</v>
      </c>
      <c r="F62" s="157">
        <v>7</v>
      </c>
      <c r="G62" s="157">
        <v>12</v>
      </c>
      <c r="H62" s="158">
        <v>47</v>
      </c>
      <c r="I62" s="170">
        <f t="shared" ref="I62:I104" si="12">IF($D$8="CO1",SUM(D62),)+IF($E$8="CO1",SUM(E62),)+IF($F$8="CO1",SUM(F62),)+IF($G$8="CO1",SUM(G62),)</f>
        <v>15</v>
      </c>
      <c r="J62" s="171">
        <f t="shared" ref="J62:J104" si="13">IF($D$8="CO1",SUMIF($D62,"&gt;0",$D$10),)+IF($E$8="CO1",SUMIF($E62,"&gt;0",$E$10),)+IF($F$8="CO1",SUMIF($F62,"&gt;0",$F$10),)+IF($G$8="CO1",SUMIF($G62,"&gt;0",$G$10),)</f>
        <v>14</v>
      </c>
      <c r="K62" s="171">
        <f t="shared" ref="K62:K104" si="14">IF(I62=0," ",I62/J62*100)</f>
        <v>107.142857142857</v>
      </c>
      <c r="L62" s="171">
        <f t="shared" ref="L62:L104" si="15">IF($D$8="CO2",SUM(D62),)+IF($E$8="CO2",SUM(E62),)+IF($F$8="CO2",SUM(F62),)+IF($G$8="CO2",SUM(G62),)</f>
        <v>13</v>
      </c>
      <c r="M62" s="171">
        <f t="shared" ref="M62:M104" si="16">IF($D$8="CO2",SUMIF($D62,"&gt;0",$D$10),)+IF($E$8="CO2",SUMIF($E62,"&gt;0",$E$10),)+IF($F$8="CO2",SUMIF($F62,"&gt;0",$F$10),)+IF($G$8="CO2",SUMIF($G62,"&gt;0",$G$10),)</f>
        <v>10</v>
      </c>
      <c r="N62" s="171">
        <f t="shared" ref="N62:N104" si="17">IF(L62=0," ",L62/M62*100)</f>
        <v>130</v>
      </c>
      <c r="O62" s="171">
        <f t="shared" ref="O62:O104" si="18">IF($D$8="CO3",SUM(D62),)+IF($E$8="CO3",SUM(E62),)+IF($F$8="CO3",SUM(F62),)+IF($G$8="CO3",SUM(G62),)</f>
        <v>7</v>
      </c>
      <c r="P62" s="171">
        <f t="shared" ref="P62:P104" si="19">IF($D$8="CO3",SUMIF($D62,"&gt;0",$D$10),)+IF($E$8="CO3",SUMIF($E62,"&gt;0",$E$10),)+IF($F$8="CO3",SUMIF($F62,"&gt;0",$F$10),)+IF($G$8="CO3",SUMIF($G62,"&gt;0",$G$10),)</f>
        <v>6</v>
      </c>
      <c r="Q62" s="171">
        <f t="shared" ref="Q62:Q104" si="20">IF(O62=0," ",O62/P62*100)</f>
        <v>116.666666666667</v>
      </c>
      <c r="R62" s="171">
        <f t="shared" ref="R62:R104" si="21">IF($D$8="CO4",SUM(D62),)+IF($E$8="CO4",SUM(E62),)+IF($F$8="CO4",SUM(F62),)+IF($G$8="CO4",SUM(G62),)</f>
        <v>12</v>
      </c>
      <c r="S62" s="171">
        <f t="shared" ref="S62:S104" si="22">IF($D$8="CO4",SUMIF($D62,"&gt;0",$D$10),)+IF($E$8="CO4",SUMIF($E62,"&gt;0",$E$10),)+IF($F$8="CO4",SUMIF($F62,"&gt;0",$F$10),)+IF($G$8="CO4",SUMIF($G62,"&gt;0",$G$10),)</f>
        <v>10</v>
      </c>
      <c r="T62" s="171">
        <f t="shared" ref="T62:T104" si="23">IF(R62=0," ",R62/S62*100)</f>
        <v>120</v>
      </c>
      <c r="U62" s="171"/>
      <c r="V62" s="171"/>
      <c r="W62" s="171"/>
      <c r="X62" s="171"/>
      <c r="Y62" s="177"/>
      <c r="Z62" s="178"/>
      <c r="AA62" s="135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</row>
    <row r="63" ht="13.2" spans="1:49">
      <c r="A63" s="154">
        <v>53</v>
      </c>
      <c r="B63" s="155" t="s">
        <v>438</v>
      </c>
      <c r="C63" s="156" t="s">
        <v>439</v>
      </c>
      <c r="D63" s="157">
        <v>15</v>
      </c>
      <c r="E63" s="157">
        <v>13</v>
      </c>
      <c r="F63" s="157">
        <v>7</v>
      </c>
      <c r="G63" s="157">
        <v>12</v>
      </c>
      <c r="H63" s="158">
        <v>47</v>
      </c>
      <c r="I63" s="170">
        <f t="shared" si="12"/>
        <v>15</v>
      </c>
      <c r="J63" s="171">
        <f t="shared" si="13"/>
        <v>14</v>
      </c>
      <c r="K63" s="171">
        <f t="shared" si="14"/>
        <v>107.142857142857</v>
      </c>
      <c r="L63" s="171">
        <f t="shared" si="15"/>
        <v>13</v>
      </c>
      <c r="M63" s="171">
        <f t="shared" si="16"/>
        <v>10</v>
      </c>
      <c r="N63" s="171">
        <f t="shared" si="17"/>
        <v>130</v>
      </c>
      <c r="O63" s="171">
        <f t="shared" si="18"/>
        <v>7</v>
      </c>
      <c r="P63" s="171">
        <f t="shared" si="19"/>
        <v>6</v>
      </c>
      <c r="Q63" s="171">
        <f t="shared" si="20"/>
        <v>116.666666666667</v>
      </c>
      <c r="R63" s="171">
        <f t="shared" si="21"/>
        <v>12</v>
      </c>
      <c r="S63" s="171">
        <f t="shared" si="22"/>
        <v>10</v>
      </c>
      <c r="T63" s="171">
        <f t="shared" si="23"/>
        <v>120</v>
      </c>
      <c r="U63" s="171"/>
      <c r="V63" s="171"/>
      <c r="W63" s="171"/>
      <c r="X63" s="171"/>
      <c r="Y63" s="177"/>
      <c r="Z63" s="178"/>
      <c r="AA63" s="135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</row>
    <row r="64" ht="13.2" spans="1:49">
      <c r="A64" s="158">
        <v>54</v>
      </c>
      <c r="B64" s="155" t="s">
        <v>440</v>
      </c>
      <c r="C64" s="156" t="s">
        <v>441</v>
      </c>
      <c r="D64" s="157">
        <v>15</v>
      </c>
      <c r="E64" s="157">
        <v>13</v>
      </c>
      <c r="F64" s="157">
        <v>7</v>
      </c>
      <c r="G64" s="157">
        <v>12</v>
      </c>
      <c r="H64" s="158">
        <v>47</v>
      </c>
      <c r="I64" s="170">
        <f t="shared" si="12"/>
        <v>15</v>
      </c>
      <c r="J64" s="171">
        <f t="shared" si="13"/>
        <v>14</v>
      </c>
      <c r="K64" s="171">
        <f t="shared" si="14"/>
        <v>107.142857142857</v>
      </c>
      <c r="L64" s="171">
        <f t="shared" si="15"/>
        <v>13</v>
      </c>
      <c r="M64" s="171">
        <f t="shared" si="16"/>
        <v>10</v>
      </c>
      <c r="N64" s="171">
        <f t="shared" si="17"/>
        <v>130</v>
      </c>
      <c r="O64" s="171">
        <f t="shared" si="18"/>
        <v>7</v>
      </c>
      <c r="P64" s="171">
        <f t="shared" si="19"/>
        <v>6</v>
      </c>
      <c r="Q64" s="171">
        <f t="shared" si="20"/>
        <v>116.666666666667</v>
      </c>
      <c r="R64" s="171">
        <f t="shared" si="21"/>
        <v>12</v>
      </c>
      <c r="S64" s="171">
        <f t="shared" si="22"/>
        <v>10</v>
      </c>
      <c r="T64" s="171">
        <f t="shared" si="23"/>
        <v>120</v>
      </c>
      <c r="U64" s="171"/>
      <c r="V64" s="171"/>
      <c r="W64" s="171"/>
      <c r="X64" s="171"/>
      <c r="Y64" s="177"/>
      <c r="Z64" s="178"/>
      <c r="AA64" s="135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</row>
    <row r="65" ht="13.2" spans="1:49">
      <c r="A65" s="154">
        <v>55</v>
      </c>
      <c r="B65" s="155" t="s">
        <v>442</v>
      </c>
      <c r="C65" s="156" t="s">
        <v>443</v>
      </c>
      <c r="D65" s="157">
        <v>15</v>
      </c>
      <c r="E65" s="157">
        <v>13</v>
      </c>
      <c r="F65" s="157">
        <v>7</v>
      </c>
      <c r="G65" s="157">
        <v>12</v>
      </c>
      <c r="H65" s="158">
        <v>47</v>
      </c>
      <c r="I65" s="170">
        <f t="shared" si="12"/>
        <v>15</v>
      </c>
      <c r="J65" s="171">
        <f t="shared" si="13"/>
        <v>14</v>
      </c>
      <c r="K65" s="171">
        <f t="shared" si="14"/>
        <v>107.142857142857</v>
      </c>
      <c r="L65" s="171">
        <f t="shared" si="15"/>
        <v>13</v>
      </c>
      <c r="M65" s="171">
        <f t="shared" si="16"/>
        <v>10</v>
      </c>
      <c r="N65" s="171">
        <f t="shared" si="17"/>
        <v>130</v>
      </c>
      <c r="O65" s="171">
        <f t="shared" si="18"/>
        <v>7</v>
      </c>
      <c r="P65" s="171">
        <f t="shared" si="19"/>
        <v>6</v>
      </c>
      <c r="Q65" s="171">
        <f t="shared" si="20"/>
        <v>116.666666666667</v>
      </c>
      <c r="R65" s="171">
        <f t="shared" si="21"/>
        <v>12</v>
      </c>
      <c r="S65" s="171">
        <f t="shared" si="22"/>
        <v>10</v>
      </c>
      <c r="T65" s="171">
        <f t="shared" si="23"/>
        <v>120</v>
      </c>
      <c r="U65" s="171"/>
      <c r="V65" s="171"/>
      <c r="W65" s="171"/>
      <c r="X65" s="171"/>
      <c r="Y65" s="177"/>
      <c r="Z65" s="178"/>
      <c r="AA65" s="135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</row>
    <row r="66" ht="13.2" spans="1:49">
      <c r="A66" s="158">
        <v>56</v>
      </c>
      <c r="B66" s="155" t="s">
        <v>444</v>
      </c>
      <c r="C66" s="156" t="s">
        <v>445</v>
      </c>
      <c r="D66" s="157">
        <v>15</v>
      </c>
      <c r="E66" s="157">
        <v>13</v>
      </c>
      <c r="F66" s="157">
        <v>7</v>
      </c>
      <c r="G66" s="157">
        <v>12</v>
      </c>
      <c r="H66" s="158">
        <v>47</v>
      </c>
      <c r="I66" s="170">
        <f t="shared" si="12"/>
        <v>15</v>
      </c>
      <c r="J66" s="171">
        <f t="shared" si="13"/>
        <v>14</v>
      </c>
      <c r="K66" s="171">
        <f t="shared" si="14"/>
        <v>107.142857142857</v>
      </c>
      <c r="L66" s="171">
        <f t="shared" si="15"/>
        <v>13</v>
      </c>
      <c r="M66" s="171">
        <f t="shared" si="16"/>
        <v>10</v>
      </c>
      <c r="N66" s="171">
        <f t="shared" si="17"/>
        <v>130</v>
      </c>
      <c r="O66" s="171">
        <f t="shared" si="18"/>
        <v>7</v>
      </c>
      <c r="P66" s="171">
        <f t="shared" si="19"/>
        <v>6</v>
      </c>
      <c r="Q66" s="171">
        <f t="shared" si="20"/>
        <v>116.666666666667</v>
      </c>
      <c r="R66" s="171">
        <f t="shared" si="21"/>
        <v>12</v>
      </c>
      <c r="S66" s="171">
        <f t="shared" si="22"/>
        <v>10</v>
      </c>
      <c r="T66" s="171">
        <f t="shared" si="23"/>
        <v>120</v>
      </c>
      <c r="U66" s="171"/>
      <c r="V66" s="171"/>
      <c r="W66" s="171"/>
      <c r="X66" s="171"/>
      <c r="Y66" s="177"/>
      <c r="Z66" s="178"/>
      <c r="AA66" s="135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</row>
    <row r="67" ht="13.2" spans="1:49">
      <c r="A67" s="154">
        <v>57</v>
      </c>
      <c r="B67" s="155" t="s">
        <v>446</v>
      </c>
      <c r="C67" s="156" t="s">
        <v>447</v>
      </c>
      <c r="D67" s="157">
        <v>15</v>
      </c>
      <c r="E67" s="157">
        <v>13</v>
      </c>
      <c r="F67" s="157">
        <v>7</v>
      </c>
      <c r="G67" s="157">
        <v>12</v>
      </c>
      <c r="H67" s="158">
        <v>47</v>
      </c>
      <c r="I67" s="170">
        <f t="shared" si="12"/>
        <v>15</v>
      </c>
      <c r="J67" s="171">
        <f t="shared" si="13"/>
        <v>14</v>
      </c>
      <c r="K67" s="171">
        <f t="shared" si="14"/>
        <v>107.142857142857</v>
      </c>
      <c r="L67" s="171">
        <f t="shared" si="15"/>
        <v>13</v>
      </c>
      <c r="M67" s="171">
        <f t="shared" si="16"/>
        <v>10</v>
      </c>
      <c r="N67" s="171">
        <f t="shared" si="17"/>
        <v>130</v>
      </c>
      <c r="O67" s="171">
        <f t="shared" si="18"/>
        <v>7</v>
      </c>
      <c r="P67" s="171">
        <f t="shared" si="19"/>
        <v>6</v>
      </c>
      <c r="Q67" s="171">
        <f t="shared" si="20"/>
        <v>116.666666666667</v>
      </c>
      <c r="R67" s="171">
        <f t="shared" si="21"/>
        <v>12</v>
      </c>
      <c r="S67" s="171">
        <f t="shared" si="22"/>
        <v>10</v>
      </c>
      <c r="T67" s="171">
        <f t="shared" si="23"/>
        <v>120</v>
      </c>
      <c r="U67" s="171"/>
      <c r="V67" s="171"/>
      <c r="W67" s="171"/>
      <c r="X67" s="171"/>
      <c r="Y67" s="177"/>
      <c r="Z67" s="178"/>
      <c r="AA67" s="135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</row>
    <row r="68" ht="13.2" spans="1:49">
      <c r="A68" s="158">
        <v>58</v>
      </c>
      <c r="B68" s="155" t="s">
        <v>448</v>
      </c>
      <c r="C68" s="156" t="s">
        <v>449</v>
      </c>
      <c r="D68" s="157">
        <v>15</v>
      </c>
      <c r="E68" s="157">
        <v>13</v>
      </c>
      <c r="F68" s="157">
        <v>7</v>
      </c>
      <c r="G68" s="157">
        <v>12</v>
      </c>
      <c r="H68" s="158">
        <v>47</v>
      </c>
      <c r="I68" s="170">
        <f t="shared" si="12"/>
        <v>15</v>
      </c>
      <c r="J68" s="171">
        <f t="shared" si="13"/>
        <v>14</v>
      </c>
      <c r="K68" s="171">
        <f t="shared" si="14"/>
        <v>107.142857142857</v>
      </c>
      <c r="L68" s="171">
        <f t="shared" si="15"/>
        <v>13</v>
      </c>
      <c r="M68" s="171">
        <f t="shared" si="16"/>
        <v>10</v>
      </c>
      <c r="N68" s="171">
        <f t="shared" si="17"/>
        <v>130</v>
      </c>
      <c r="O68" s="171">
        <f t="shared" si="18"/>
        <v>7</v>
      </c>
      <c r="P68" s="171">
        <f t="shared" si="19"/>
        <v>6</v>
      </c>
      <c r="Q68" s="171">
        <f t="shared" si="20"/>
        <v>116.666666666667</v>
      </c>
      <c r="R68" s="171">
        <f t="shared" si="21"/>
        <v>12</v>
      </c>
      <c r="S68" s="171">
        <f t="shared" si="22"/>
        <v>10</v>
      </c>
      <c r="T68" s="171">
        <f t="shared" si="23"/>
        <v>120</v>
      </c>
      <c r="U68" s="171"/>
      <c r="V68" s="171"/>
      <c r="W68" s="171"/>
      <c r="X68" s="171"/>
      <c r="Y68" s="177"/>
      <c r="Z68" s="178"/>
      <c r="AA68" s="135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</row>
    <row r="69" ht="13.2" spans="1:49">
      <c r="A69" s="154">
        <v>59</v>
      </c>
      <c r="B69" s="155" t="s">
        <v>450</v>
      </c>
      <c r="C69" s="156" t="s">
        <v>451</v>
      </c>
      <c r="D69" s="157">
        <v>15</v>
      </c>
      <c r="E69" s="157">
        <v>13</v>
      </c>
      <c r="F69" s="157">
        <v>7</v>
      </c>
      <c r="G69" s="157">
        <v>12</v>
      </c>
      <c r="H69" s="158">
        <v>47</v>
      </c>
      <c r="I69" s="170">
        <f t="shared" si="12"/>
        <v>15</v>
      </c>
      <c r="J69" s="171">
        <f t="shared" si="13"/>
        <v>14</v>
      </c>
      <c r="K69" s="171">
        <f t="shared" si="14"/>
        <v>107.142857142857</v>
      </c>
      <c r="L69" s="171">
        <f t="shared" si="15"/>
        <v>13</v>
      </c>
      <c r="M69" s="171">
        <f t="shared" si="16"/>
        <v>10</v>
      </c>
      <c r="N69" s="171">
        <f t="shared" si="17"/>
        <v>130</v>
      </c>
      <c r="O69" s="171">
        <f t="shared" si="18"/>
        <v>7</v>
      </c>
      <c r="P69" s="171">
        <f t="shared" si="19"/>
        <v>6</v>
      </c>
      <c r="Q69" s="171">
        <f t="shared" si="20"/>
        <v>116.666666666667</v>
      </c>
      <c r="R69" s="171">
        <f t="shared" si="21"/>
        <v>12</v>
      </c>
      <c r="S69" s="171">
        <f t="shared" si="22"/>
        <v>10</v>
      </c>
      <c r="T69" s="171">
        <f t="shared" si="23"/>
        <v>120</v>
      </c>
      <c r="U69" s="171"/>
      <c r="V69" s="171"/>
      <c r="W69" s="171"/>
      <c r="X69" s="171"/>
      <c r="Y69" s="177"/>
      <c r="Z69" s="178"/>
      <c r="AA69" s="135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</row>
    <row r="70" ht="13.2" spans="1:49">
      <c r="A70" s="158">
        <v>60</v>
      </c>
      <c r="B70" s="155" t="s">
        <v>452</v>
      </c>
      <c r="C70" s="156" t="s">
        <v>453</v>
      </c>
      <c r="D70" s="157">
        <v>16</v>
      </c>
      <c r="E70" s="157">
        <v>13</v>
      </c>
      <c r="F70" s="157">
        <v>7</v>
      </c>
      <c r="G70" s="157">
        <v>12</v>
      </c>
      <c r="H70" s="158">
        <v>48</v>
      </c>
      <c r="I70" s="170">
        <f t="shared" si="12"/>
        <v>16</v>
      </c>
      <c r="J70" s="171">
        <f t="shared" si="13"/>
        <v>14</v>
      </c>
      <c r="K70" s="171">
        <f t="shared" si="14"/>
        <v>114.285714285714</v>
      </c>
      <c r="L70" s="171">
        <f t="shared" si="15"/>
        <v>13</v>
      </c>
      <c r="M70" s="171">
        <f t="shared" si="16"/>
        <v>10</v>
      </c>
      <c r="N70" s="171">
        <f t="shared" si="17"/>
        <v>130</v>
      </c>
      <c r="O70" s="171">
        <f t="shared" si="18"/>
        <v>7</v>
      </c>
      <c r="P70" s="171">
        <f t="shared" si="19"/>
        <v>6</v>
      </c>
      <c r="Q70" s="171">
        <f t="shared" si="20"/>
        <v>116.666666666667</v>
      </c>
      <c r="R70" s="171">
        <f t="shared" si="21"/>
        <v>12</v>
      </c>
      <c r="S70" s="171">
        <f t="shared" si="22"/>
        <v>10</v>
      </c>
      <c r="T70" s="171">
        <f t="shared" si="23"/>
        <v>120</v>
      </c>
      <c r="U70" s="171"/>
      <c r="V70" s="171"/>
      <c r="W70" s="171"/>
      <c r="X70" s="171"/>
      <c r="Y70" s="177"/>
      <c r="Z70" s="178"/>
      <c r="AA70" s="135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</row>
    <row r="71" ht="13.2" spans="1:49">
      <c r="A71" s="154">
        <v>61</v>
      </c>
      <c r="B71" s="155" t="s">
        <v>454</v>
      </c>
      <c r="C71" s="156" t="s">
        <v>455</v>
      </c>
      <c r="D71" s="157">
        <v>15</v>
      </c>
      <c r="E71" s="157">
        <v>13</v>
      </c>
      <c r="F71" s="157">
        <v>7</v>
      </c>
      <c r="G71" s="157">
        <v>12</v>
      </c>
      <c r="H71" s="158">
        <v>47</v>
      </c>
      <c r="I71" s="170">
        <f t="shared" si="12"/>
        <v>15</v>
      </c>
      <c r="J71" s="171">
        <f t="shared" si="13"/>
        <v>14</v>
      </c>
      <c r="K71" s="171">
        <f t="shared" si="14"/>
        <v>107.142857142857</v>
      </c>
      <c r="L71" s="171">
        <f t="shared" si="15"/>
        <v>13</v>
      </c>
      <c r="M71" s="171">
        <f t="shared" si="16"/>
        <v>10</v>
      </c>
      <c r="N71" s="171">
        <f t="shared" si="17"/>
        <v>130</v>
      </c>
      <c r="O71" s="171">
        <f t="shared" si="18"/>
        <v>7</v>
      </c>
      <c r="P71" s="171">
        <f t="shared" si="19"/>
        <v>6</v>
      </c>
      <c r="Q71" s="171">
        <f t="shared" si="20"/>
        <v>116.666666666667</v>
      </c>
      <c r="R71" s="171">
        <f t="shared" si="21"/>
        <v>12</v>
      </c>
      <c r="S71" s="171">
        <f t="shared" si="22"/>
        <v>10</v>
      </c>
      <c r="T71" s="171">
        <f t="shared" si="23"/>
        <v>120</v>
      </c>
      <c r="U71" s="171"/>
      <c r="V71" s="171"/>
      <c r="W71" s="171"/>
      <c r="X71" s="171"/>
      <c r="Y71" s="177"/>
      <c r="Z71" s="178"/>
      <c r="AA71" s="135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</row>
    <row r="72" ht="13.2" spans="1:49">
      <c r="A72" s="158">
        <v>62</v>
      </c>
      <c r="B72" s="155" t="s">
        <v>456</v>
      </c>
      <c r="C72" s="156" t="s">
        <v>457</v>
      </c>
      <c r="D72" s="157">
        <v>16</v>
      </c>
      <c r="E72" s="157">
        <v>13</v>
      </c>
      <c r="F72" s="157">
        <v>8</v>
      </c>
      <c r="G72" s="157">
        <v>12</v>
      </c>
      <c r="H72" s="158">
        <v>49</v>
      </c>
      <c r="I72" s="170">
        <f t="shared" si="12"/>
        <v>16</v>
      </c>
      <c r="J72" s="171">
        <f t="shared" si="13"/>
        <v>14</v>
      </c>
      <c r="K72" s="171">
        <f t="shared" si="14"/>
        <v>114.285714285714</v>
      </c>
      <c r="L72" s="171">
        <f t="shared" si="15"/>
        <v>13</v>
      </c>
      <c r="M72" s="171">
        <f t="shared" si="16"/>
        <v>10</v>
      </c>
      <c r="N72" s="171">
        <f t="shared" si="17"/>
        <v>130</v>
      </c>
      <c r="O72" s="171">
        <f t="shared" si="18"/>
        <v>8</v>
      </c>
      <c r="P72" s="171">
        <f t="shared" si="19"/>
        <v>6</v>
      </c>
      <c r="Q72" s="171">
        <f t="shared" si="20"/>
        <v>133.333333333333</v>
      </c>
      <c r="R72" s="171">
        <f t="shared" si="21"/>
        <v>12</v>
      </c>
      <c r="S72" s="171">
        <f t="shared" si="22"/>
        <v>10</v>
      </c>
      <c r="T72" s="171">
        <f t="shared" si="23"/>
        <v>120</v>
      </c>
      <c r="U72" s="171"/>
      <c r="V72" s="171"/>
      <c r="W72" s="171"/>
      <c r="X72" s="171"/>
      <c r="Y72" s="177"/>
      <c r="Z72" s="178"/>
      <c r="AA72" s="135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</row>
    <row r="73" ht="13.2" spans="1:49">
      <c r="A73" s="154">
        <v>63</v>
      </c>
      <c r="B73" s="155" t="s">
        <v>458</v>
      </c>
      <c r="C73" s="156" t="s">
        <v>459</v>
      </c>
      <c r="D73" s="157">
        <v>16</v>
      </c>
      <c r="E73" s="157">
        <v>13</v>
      </c>
      <c r="F73" s="157">
        <v>8</v>
      </c>
      <c r="G73" s="157">
        <v>12</v>
      </c>
      <c r="H73" s="158">
        <v>49</v>
      </c>
      <c r="I73" s="170">
        <f t="shared" si="12"/>
        <v>16</v>
      </c>
      <c r="J73" s="171">
        <f t="shared" si="13"/>
        <v>14</v>
      </c>
      <c r="K73" s="171">
        <f t="shared" si="14"/>
        <v>114.285714285714</v>
      </c>
      <c r="L73" s="171">
        <f t="shared" si="15"/>
        <v>13</v>
      </c>
      <c r="M73" s="171">
        <f t="shared" si="16"/>
        <v>10</v>
      </c>
      <c r="N73" s="171">
        <f t="shared" si="17"/>
        <v>130</v>
      </c>
      <c r="O73" s="171">
        <f t="shared" si="18"/>
        <v>8</v>
      </c>
      <c r="P73" s="171">
        <f t="shared" si="19"/>
        <v>6</v>
      </c>
      <c r="Q73" s="171">
        <f t="shared" si="20"/>
        <v>133.333333333333</v>
      </c>
      <c r="R73" s="171">
        <f t="shared" si="21"/>
        <v>12</v>
      </c>
      <c r="S73" s="171">
        <f t="shared" si="22"/>
        <v>10</v>
      </c>
      <c r="T73" s="171">
        <f t="shared" si="23"/>
        <v>120</v>
      </c>
      <c r="U73" s="171"/>
      <c r="V73" s="171"/>
      <c r="W73" s="171"/>
      <c r="X73" s="171"/>
      <c r="Y73" s="177"/>
      <c r="Z73" s="178"/>
      <c r="AA73" s="135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</row>
    <row r="74" ht="13.2" spans="1:49">
      <c r="A74" s="158">
        <v>64</v>
      </c>
      <c r="B74" s="155" t="s">
        <v>460</v>
      </c>
      <c r="C74" s="156" t="s">
        <v>461</v>
      </c>
      <c r="D74" s="157">
        <v>15</v>
      </c>
      <c r="E74" s="157">
        <v>14</v>
      </c>
      <c r="F74" s="157">
        <v>8</v>
      </c>
      <c r="G74" s="157">
        <v>8</v>
      </c>
      <c r="H74" s="158">
        <v>45</v>
      </c>
      <c r="I74" s="170">
        <f t="shared" si="12"/>
        <v>15</v>
      </c>
      <c r="J74" s="171">
        <f t="shared" si="13"/>
        <v>14</v>
      </c>
      <c r="K74" s="171">
        <f t="shared" si="14"/>
        <v>107.142857142857</v>
      </c>
      <c r="L74" s="171">
        <f t="shared" si="15"/>
        <v>14</v>
      </c>
      <c r="M74" s="171">
        <f t="shared" si="16"/>
        <v>10</v>
      </c>
      <c r="N74" s="171">
        <f t="shared" si="17"/>
        <v>140</v>
      </c>
      <c r="O74" s="171">
        <f t="shared" si="18"/>
        <v>8</v>
      </c>
      <c r="P74" s="171">
        <f t="shared" si="19"/>
        <v>6</v>
      </c>
      <c r="Q74" s="171">
        <f t="shared" si="20"/>
        <v>133.333333333333</v>
      </c>
      <c r="R74" s="171">
        <f t="shared" si="21"/>
        <v>8</v>
      </c>
      <c r="S74" s="171">
        <f t="shared" si="22"/>
        <v>10</v>
      </c>
      <c r="T74" s="171">
        <f t="shared" si="23"/>
        <v>80</v>
      </c>
      <c r="U74" s="171"/>
      <c r="V74" s="171"/>
      <c r="W74" s="171"/>
      <c r="X74" s="171"/>
      <c r="Y74" s="177"/>
      <c r="Z74" s="178"/>
      <c r="AA74" s="135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</row>
    <row r="75" ht="13.2" spans="1:49">
      <c r="A75" s="154">
        <v>65</v>
      </c>
      <c r="B75" s="159" t="s">
        <v>462</v>
      </c>
      <c r="C75" s="160" t="s">
        <v>463</v>
      </c>
      <c r="D75" s="157">
        <v>15</v>
      </c>
      <c r="E75" s="157">
        <v>13</v>
      </c>
      <c r="F75" s="157">
        <v>7</v>
      </c>
      <c r="G75" s="157">
        <v>12</v>
      </c>
      <c r="H75" s="158">
        <v>47</v>
      </c>
      <c r="I75" s="170">
        <f t="shared" si="12"/>
        <v>15</v>
      </c>
      <c r="J75" s="171">
        <f t="shared" si="13"/>
        <v>14</v>
      </c>
      <c r="K75" s="171">
        <f t="shared" si="14"/>
        <v>107.142857142857</v>
      </c>
      <c r="L75" s="171">
        <f t="shared" si="15"/>
        <v>13</v>
      </c>
      <c r="M75" s="171">
        <f t="shared" si="16"/>
        <v>10</v>
      </c>
      <c r="N75" s="171">
        <f t="shared" si="17"/>
        <v>130</v>
      </c>
      <c r="O75" s="171">
        <f t="shared" si="18"/>
        <v>7</v>
      </c>
      <c r="P75" s="171">
        <f t="shared" si="19"/>
        <v>6</v>
      </c>
      <c r="Q75" s="171">
        <f t="shared" si="20"/>
        <v>116.666666666667</v>
      </c>
      <c r="R75" s="171">
        <f t="shared" si="21"/>
        <v>12</v>
      </c>
      <c r="S75" s="171">
        <f t="shared" si="22"/>
        <v>10</v>
      </c>
      <c r="T75" s="171">
        <f t="shared" si="23"/>
        <v>120</v>
      </c>
      <c r="U75" s="171"/>
      <c r="V75" s="171"/>
      <c r="W75" s="171"/>
      <c r="X75" s="171"/>
      <c r="Y75" s="177"/>
      <c r="Z75" s="178"/>
      <c r="AA75" s="135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</row>
    <row r="76" ht="13.2" spans="1:49">
      <c r="A76" s="158">
        <v>66</v>
      </c>
      <c r="B76" s="155" t="s">
        <v>464</v>
      </c>
      <c r="C76" s="156" t="s">
        <v>465</v>
      </c>
      <c r="D76" s="157">
        <v>15</v>
      </c>
      <c r="E76" s="157">
        <v>13</v>
      </c>
      <c r="F76" s="157">
        <v>7</v>
      </c>
      <c r="G76" s="157">
        <v>12</v>
      </c>
      <c r="H76" s="158">
        <v>47</v>
      </c>
      <c r="I76" s="170">
        <f t="shared" si="12"/>
        <v>15</v>
      </c>
      <c r="J76" s="171">
        <f t="shared" si="13"/>
        <v>14</v>
      </c>
      <c r="K76" s="171">
        <f t="shared" si="14"/>
        <v>107.142857142857</v>
      </c>
      <c r="L76" s="171">
        <f t="shared" si="15"/>
        <v>13</v>
      </c>
      <c r="M76" s="171">
        <f t="shared" si="16"/>
        <v>10</v>
      </c>
      <c r="N76" s="171">
        <f t="shared" si="17"/>
        <v>130</v>
      </c>
      <c r="O76" s="171">
        <f t="shared" si="18"/>
        <v>7</v>
      </c>
      <c r="P76" s="171">
        <f t="shared" si="19"/>
        <v>6</v>
      </c>
      <c r="Q76" s="171">
        <f t="shared" si="20"/>
        <v>116.666666666667</v>
      </c>
      <c r="R76" s="171">
        <f t="shared" si="21"/>
        <v>12</v>
      </c>
      <c r="S76" s="171">
        <f t="shared" si="22"/>
        <v>10</v>
      </c>
      <c r="T76" s="171">
        <f t="shared" si="23"/>
        <v>120</v>
      </c>
      <c r="U76" s="171"/>
      <c r="V76" s="171"/>
      <c r="W76" s="171"/>
      <c r="X76" s="171"/>
      <c r="Y76" s="177"/>
      <c r="Z76" s="178"/>
      <c r="AA76" s="135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</row>
    <row r="77" ht="13.2" spans="1:49">
      <c r="A77" s="154">
        <v>67</v>
      </c>
      <c r="B77" s="155" t="s">
        <v>466</v>
      </c>
      <c r="C77" s="156" t="s">
        <v>467</v>
      </c>
      <c r="D77" s="157">
        <v>16</v>
      </c>
      <c r="E77" s="157">
        <v>13</v>
      </c>
      <c r="F77" s="157">
        <v>8</v>
      </c>
      <c r="G77" s="157">
        <v>12</v>
      </c>
      <c r="H77" s="158">
        <v>49</v>
      </c>
      <c r="I77" s="170">
        <f t="shared" si="12"/>
        <v>16</v>
      </c>
      <c r="J77" s="171">
        <f t="shared" si="13"/>
        <v>14</v>
      </c>
      <c r="K77" s="171">
        <f t="shared" si="14"/>
        <v>114.285714285714</v>
      </c>
      <c r="L77" s="171">
        <f t="shared" si="15"/>
        <v>13</v>
      </c>
      <c r="M77" s="171">
        <f t="shared" si="16"/>
        <v>10</v>
      </c>
      <c r="N77" s="171">
        <f t="shared" si="17"/>
        <v>130</v>
      </c>
      <c r="O77" s="171">
        <f t="shared" si="18"/>
        <v>8</v>
      </c>
      <c r="P77" s="171">
        <f t="shared" si="19"/>
        <v>6</v>
      </c>
      <c r="Q77" s="171">
        <f t="shared" si="20"/>
        <v>133.333333333333</v>
      </c>
      <c r="R77" s="171">
        <f t="shared" si="21"/>
        <v>12</v>
      </c>
      <c r="S77" s="171">
        <f t="shared" si="22"/>
        <v>10</v>
      </c>
      <c r="T77" s="171">
        <f t="shared" si="23"/>
        <v>120</v>
      </c>
      <c r="U77" s="171"/>
      <c r="V77" s="171"/>
      <c r="W77" s="171"/>
      <c r="X77" s="171"/>
      <c r="Y77" s="177"/>
      <c r="Z77" s="178"/>
      <c r="AA77" s="135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</row>
    <row r="78" ht="13.2" spans="1:49">
      <c r="A78" s="158">
        <v>68</v>
      </c>
      <c r="B78" s="155" t="s">
        <v>468</v>
      </c>
      <c r="C78" s="156" t="s">
        <v>469</v>
      </c>
      <c r="D78" s="157">
        <v>15</v>
      </c>
      <c r="E78" s="157">
        <v>13</v>
      </c>
      <c r="F78" s="157">
        <v>7</v>
      </c>
      <c r="G78" s="157">
        <v>12</v>
      </c>
      <c r="H78" s="158">
        <v>47</v>
      </c>
      <c r="I78" s="170">
        <f t="shared" si="12"/>
        <v>15</v>
      </c>
      <c r="J78" s="171">
        <f t="shared" si="13"/>
        <v>14</v>
      </c>
      <c r="K78" s="171">
        <f t="shared" si="14"/>
        <v>107.142857142857</v>
      </c>
      <c r="L78" s="171">
        <f t="shared" si="15"/>
        <v>13</v>
      </c>
      <c r="M78" s="171">
        <f t="shared" si="16"/>
        <v>10</v>
      </c>
      <c r="N78" s="171">
        <f t="shared" si="17"/>
        <v>130</v>
      </c>
      <c r="O78" s="171">
        <f t="shared" si="18"/>
        <v>7</v>
      </c>
      <c r="P78" s="171">
        <f t="shared" si="19"/>
        <v>6</v>
      </c>
      <c r="Q78" s="171">
        <f t="shared" si="20"/>
        <v>116.666666666667</v>
      </c>
      <c r="R78" s="171">
        <f t="shared" si="21"/>
        <v>12</v>
      </c>
      <c r="S78" s="171">
        <f t="shared" si="22"/>
        <v>10</v>
      </c>
      <c r="T78" s="171">
        <f t="shared" si="23"/>
        <v>120</v>
      </c>
      <c r="U78" s="171"/>
      <c r="V78" s="171"/>
      <c r="W78" s="171"/>
      <c r="X78" s="171"/>
      <c r="Y78" s="177"/>
      <c r="Z78" s="178"/>
      <c r="AA78" s="135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</row>
    <row r="79" ht="13.2" spans="1:49">
      <c r="A79" s="154">
        <v>69</v>
      </c>
      <c r="B79" s="155" t="s">
        <v>470</v>
      </c>
      <c r="C79" s="156" t="s">
        <v>471</v>
      </c>
      <c r="D79" s="157">
        <v>15</v>
      </c>
      <c r="E79" s="157">
        <v>13</v>
      </c>
      <c r="F79" s="157">
        <v>7</v>
      </c>
      <c r="G79" s="157">
        <v>12</v>
      </c>
      <c r="H79" s="158">
        <v>47</v>
      </c>
      <c r="I79" s="170">
        <f t="shared" si="12"/>
        <v>15</v>
      </c>
      <c r="J79" s="171">
        <f t="shared" si="13"/>
        <v>14</v>
      </c>
      <c r="K79" s="171">
        <f t="shared" si="14"/>
        <v>107.142857142857</v>
      </c>
      <c r="L79" s="171">
        <f t="shared" si="15"/>
        <v>13</v>
      </c>
      <c r="M79" s="171">
        <f t="shared" si="16"/>
        <v>10</v>
      </c>
      <c r="N79" s="171">
        <f t="shared" si="17"/>
        <v>130</v>
      </c>
      <c r="O79" s="171">
        <f t="shared" si="18"/>
        <v>7</v>
      </c>
      <c r="P79" s="171">
        <f t="shared" si="19"/>
        <v>6</v>
      </c>
      <c r="Q79" s="171">
        <f t="shared" si="20"/>
        <v>116.666666666667</v>
      </c>
      <c r="R79" s="171">
        <f t="shared" si="21"/>
        <v>12</v>
      </c>
      <c r="S79" s="171">
        <f t="shared" si="22"/>
        <v>10</v>
      </c>
      <c r="T79" s="171">
        <f t="shared" si="23"/>
        <v>120</v>
      </c>
      <c r="U79" s="171"/>
      <c r="V79" s="171"/>
      <c r="W79" s="171"/>
      <c r="X79" s="171"/>
      <c r="Y79" s="177"/>
      <c r="Z79" s="178"/>
      <c r="AA79" s="135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</row>
    <row r="80" ht="13.2" spans="1:49">
      <c r="A80" s="158">
        <v>70</v>
      </c>
      <c r="B80" s="159" t="s">
        <v>472</v>
      </c>
      <c r="C80" s="160" t="s">
        <v>473</v>
      </c>
      <c r="D80" s="157">
        <v>16</v>
      </c>
      <c r="E80" s="157">
        <v>13</v>
      </c>
      <c r="F80" s="157">
        <v>8</v>
      </c>
      <c r="G80" s="157">
        <v>12</v>
      </c>
      <c r="H80" s="158">
        <v>49</v>
      </c>
      <c r="I80" s="170">
        <f t="shared" si="12"/>
        <v>16</v>
      </c>
      <c r="J80" s="171">
        <f t="shared" si="13"/>
        <v>14</v>
      </c>
      <c r="K80" s="171">
        <f t="shared" si="14"/>
        <v>114.285714285714</v>
      </c>
      <c r="L80" s="171">
        <f t="shared" si="15"/>
        <v>13</v>
      </c>
      <c r="M80" s="171">
        <f t="shared" si="16"/>
        <v>10</v>
      </c>
      <c r="N80" s="171">
        <f t="shared" si="17"/>
        <v>130</v>
      </c>
      <c r="O80" s="171">
        <f t="shared" si="18"/>
        <v>8</v>
      </c>
      <c r="P80" s="171">
        <f t="shared" si="19"/>
        <v>6</v>
      </c>
      <c r="Q80" s="171">
        <f t="shared" si="20"/>
        <v>133.333333333333</v>
      </c>
      <c r="R80" s="171">
        <f t="shared" si="21"/>
        <v>12</v>
      </c>
      <c r="S80" s="171">
        <f t="shared" si="22"/>
        <v>10</v>
      </c>
      <c r="T80" s="171">
        <f t="shared" si="23"/>
        <v>120</v>
      </c>
      <c r="U80" s="171"/>
      <c r="V80" s="171"/>
      <c r="W80" s="171"/>
      <c r="X80" s="171"/>
      <c r="Y80" s="177"/>
      <c r="Z80" s="178"/>
      <c r="AA80" s="135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</row>
    <row r="81" ht="13.2" spans="1:49">
      <c r="A81" s="154">
        <v>71</v>
      </c>
      <c r="B81" s="155" t="s">
        <v>474</v>
      </c>
      <c r="C81" s="156" t="s">
        <v>475</v>
      </c>
      <c r="D81" s="157">
        <v>15</v>
      </c>
      <c r="E81" s="157">
        <v>13</v>
      </c>
      <c r="F81" s="157">
        <v>7</v>
      </c>
      <c r="G81" s="157">
        <v>12</v>
      </c>
      <c r="H81" s="158">
        <v>47</v>
      </c>
      <c r="I81" s="170">
        <f t="shared" si="12"/>
        <v>15</v>
      </c>
      <c r="J81" s="171">
        <f t="shared" si="13"/>
        <v>14</v>
      </c>
      <c r="K81" s="171">
        <f t="shared" si="14"/>
        <v>107.142857142857</v>
      </c>
      <c r="L81" s="171">
        <f t="shared" si="15"/>
        <v>13</v>
      </c>
      <c r="M81" s="171">
        <f t="shared" si="16"/>
        <v>10</v>
      </c>
      <c r="N81" s="171">
        <f t="shared" si="17"/>
        <v>130</v>
      </c>
      <c r="O81" s="171">
        <f t="shared" si="18"/>
        <v>7</v>
      </c>
      <c r="P81" s="171">
        <f t="shared" si="19"/>
        <v>6</v>
      </c>
      <c r="Q81" s="171">
        <f t="shared" si="20"/>
        <v>116.666666666667</v>
      </c>
      <c r="R81" s="171">
        <f t="shared" si="21"/>
        <v>12</v>
      </c>
      <c r="S81" s="171">
        <f t="shared" si="22"/>
        <v>10</v>
      </c>
      <c r="T81" s="171">
        <f t="shared" si="23"/>
        <v>120</v>
      </c>
      <c r="U81" s="171"/>
      <c r="V81" s="171"/>
      <c r="W81" s="171"/>
      <c r="X81" s="171"/>
      <c r="Y81" s="177"/>
      <c r="Z81" s="178"/>
      <c r="AA81" s="135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</row>
    <row r="82" ht="13.2" spans="1:49">
      <c r="A82" s="158">
        <v>72</v>
      </c>
      <c r="B82" s="155" t="s">
        <v>476</v>
      </c>
      <c r="C82" s="156" t="s">
        <v>477</v>
      </c>
      <c r="D82" s="157">
        <v>16</v>
      </c>
      <c r="E82" s="157">
        <v>13</v>
      </c>
      <c r="F82" s="157">
        <v>8</v>
      </c>
      <c r="G82" s="157">
        <v>12</v>
      </c>
      <c r="H82" s="158">
        <v>49</v>
      </c>
      <c r="I82" s="170">
        <f t="shared" si="12"/>
        <v>16</v>
      </c>
      <c r="J82" s="171">
        <f t="shared" si="13"/>
        <v>14</v>
      </c>
      <c r="K82" s="171">
        <f t="shared" si="14"/>
        <v>114.285714285714</v>
      </c>
      <c r="L82" s="171">
        <f t="shared" si="15"/>
        <v>13</v>
      </c>
      <c r="M82" s="171">
        <f t="shared" si="16"/>
        <v>10</v>
      </c>
      <c r="N82" s="171">
        <f t="shared" si="17"/>
        <v>130</v>
      </c>
      <c r="O82" s="171">
        <f t="shared" si="18"/>
        <v>8</v>
      </c>
      <c r="P82" s="171">
        <f t="shared" si="19"/>
        <v>6</v>
      </c>
      <c r="Q82" s="171">
        <f t="shared" si="20"/>
        <v>133.333333333333</v>
      </c>
      <c r="R82" s="171">
        <f t="shared" si="21"/>
        <v>12</v>
      </c>
      <c r="S82" s="171">
        <f t="shared" si="22"/>
        <v>10</v>
      </c>
      <c r="T82" s="171">
        <f t="shared" si="23"/>
        <v>120</v>
      </c>
      <c r="U82" s="171"/>
      <c r="V82" s="171"/>
      <c r="W82" s="171"/>
      <c r="X82" s="171"/>
      <c r="Y82" s="177"/>
      <c r="Z82" s="178"/>
      <c r="AA82" s="135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</row>
    <row r="83" ht="13.2" spans="1:49">
      <c r="A83" s="154">
        <v>73</v>
      </c>
      <c r="B83" s="155" t="s">
        <v>478</v>
      </c>
      <c r="C83" s="156" t="s">
        <v>479</v>
      </c>
      <c r="D83" s="157">
        <v>15</v>
      </c>
      <c r="E83" s="157">
        <v>14</v>
      </c>
      <c r="F83" s="157">
        <v>8</v>
      </c>
      <c r="G83" s="157">
        <v>8</v>
      </c>
      <c r="H83" s="158">
        <v>45</v>
      </c>
      <c r="I83" s="170">
        <f t="shared" si="12"/>
        <v>15</v>
      </c>
      <c r="J83" s="171">
        <f t="shared" si="13"/>
        <v>14</v>
      </c>
      <c r="K83" s="171">
        <f t="shared" si="14"/>
        <v>107.142857142857</v>
      </c>
      <c r="L83" s="171">
        <f t="shared" si="15"/>
        <v>14</v>
      </c>
      <c r="M83" s="171">
        <f t="shared" si="16"/>
        <v>10</v>
      </c>
      <c r="N83" s="171">
        <f t="shared" si="17"/>
        <v>140</v>
      </c>
      <c r="O83" s="171">
        <f t="shared" si="18"/>
        <v>8</v>
      </c>
      <c r="P83" s="171">
        <f t="shared" si="19"/>
        <v>6</v>
      </c>
      <c r="Q83" s="171">
        <f t="shared" si="20"/>
        <v>133.333333333333</v>
      </c>
      <c r="R83" s="171">
        <f t="shared" si="21"/>
        <v>8</v>
      </c>
      <c r="S83" s="171">
        <f t="shared" si="22"/>
        <v>10</v>
      </c>
      <c r="T83" s="171">
        <f t="shared" si="23"/>
        <v>80</v>
      </c>
      <c r="U83" s="171"/>
      <c r="V83" s="171"/>
      <c r="W83" s="171"/>
      <c r="X83" s="171"/>
      <c r="Y83" s="177"/>
      <c r="Z83" s="178"/>
      <c r="AA83" s="135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</row>
    <row r="84" ht="13.2" spans="1:49">
      <c r="A84" s="158">
        <v>74</v>
      </c>
      <c r="B84" s="155" t="s">
        <v>37</v>
      </c>
      <c r="C84" s="156" t="s">
        <v>480</v>
      </c>
      <c r="D84" s="157">
        <v>15</v>
      </c>
      <c r="E84" s="157">
        <v>14</v>
      </c>
      <c r="F84" s="157">
        <v>8</v>
      </c>
      <c r="G84" s="157">
        <v>8</v>
      </c>
      <c r="H84" s="158">
        <v>45</v>
      </c>
      <c r="I84" s="170">
        <f t="shared" si="12"/>
        <v>15</v>
      </c>
      <c r="J84" s="171">
        <f t="shared" si="13"/>
        <v>14</v>
      </c>
      <c r="K84" s="171">
        <f t="shared" si="14"/>
        <v>107.142857142857</v>
      </c>
      <c r="L84" s="171">
        <f t="shared" si="15"/>
        <v>14</v>
      </c>
      <c r="M84" s="171">
        <f t="shared" si="16"/>
        <v>10</v>
      </c>
      <c r="N84" s="171">
        <f t="shared" si="17"/>
        <v>140</v>
      </c>
      <c r="O84" s="171">
        <f t="shared" si="18"/>
        <v>8</v>
      </c>
      <c r="P84" s="171">
        <f t="shared" si="19"/>
        <v>6</v>
      </c>
      <c r="Q84" s="171">
        <f t="shared" si="20"/>
        <v>133.333333333333</v>
      </c>
      <c r="R84" s="171">
        <f t="shared" si="21"/>
        <v>8</v>
      </c>
      <c r="S84" s="171">
        <f t="shared" si="22"/>
        <v>10</v>
      </c>
      <c r="T84" s="171">
        <f t="shared" si="23"/>
        <v>80</v>
      </c>
      <c r="U84" s="171"/>
      <c r="V84" s="171"/>
      <c r="W84" s="171"/>
      <c r="X84" s="171"/>
      <c r="Y84" s="177"/>
      <c r="Z84" s="178"/>
      <c r="AA84" s="135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</row>
    <row r="85" ht="13.2" spans="1:49">
      <c r="A85" s="154">
        <v>75</v>
      </c>
      <c r="B85" s="155" t="s">
        <v>481</v>
      </c>
      <c r="C85" s="156" t="s">
        <v>482</v>
      </c>
      <c r="D85" s="157">
        <v>15</v>
      </c>
      <c r="E85" s="157">
        <v>13</v>
      </c>
      <c r="F85" s="157">
        <v>7</v>
      </c>
      <c r="G85" s="157">
        <v>12</v>
      </c>
      <c r="H85" s="158">
        <v>47</v>
      </c>
      <c r="I85" s="170">
        <f t="shared" si="12"/>
        <v>15</v>
      </c>
      <c r="J85" s="171">
        <f t="shared" si="13"/>
        <v>14</v>
      </c>
      <c r="K85" s="171">
        <f t="shared" si="14"/>
        <v>107.142857142857</v>
      </c>
      <c r="L85" s="171">
        <f t="shared" si="15"/>
        <v>13</v>
      </c>
      <c r="M85" s="171">
        <f t="shared" si="16"/>
        <v>10</v>
      </c>
      <c r="N85" s="171">
        <f t="shared" si="17"/>
        <v>130</v>
      </c>
      <c r="O85" s="171">
        <f t="shared" si="18"/>
        <v>7</v>
      </c>
      <c r="P85" s="171">
        <f t="shared" si="19"/>
        <v>6</v>
      </c>
      <c r="Q85" s="171">
        <f t="shared" si="20"/>
        <v>116.666666666667</v>
      </c>
      <c r="R85" s="171">
        <f t="shared" si="21"/>
        <v>12</v>
      </c>
      <c r="S85" s="171">
        <f t="shared" si="22"/>
        <v>10</v>
      </c>
      <c r="T85" s="171">
        <f t="shared" si="23"/>
        <v>120</v>
      </c>
      <c r="U85" s="171"/>
      <c r="V85" s="171"/>
      <c r="W85" s="171"/>
      <c r="X85" s="171"/>
      <c r="Y85" s="177"/>
      <c r="Z85" s="178"/>
      <c r="AA85" s="135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</row>
    <row r="86" ht="13.2" spans="1:49">
      <c r="A86" s="158">
        <v>76</v>
      </c>
      <c r="B86" s="155" t="s">
        <v>483</v>
      </c>
      <c r="C86" s="156" t="s">
        <v>484</v>
      </c>
      <c r="D86" s="157">
        <v>15</v>
      </c>
      <c r="E86" s="157">
        <v>13</v>
      </c>
      <c r="F86" s="157">
        <v>7</v>
      </c>
      <c r="G86" s="157">
        <v>12</v>
      </c>
      <c r="H86" s="158">
        <v>47</v>
      </c>
      <c r="I86" s="170">
        <f t="shared" si="12"/>
        <v>15</v>
      </c>
      <c r="J86" s="171">
        <f t="shared" si="13"/>
        <v>14</v>
      </c>
      <c r="K86" s="171">
        <f t="shared" si="14"/>
        <v>107.142857142857</v>
      </c>
      <c r="L86" s="171">
        <f t="shared" si="15"/>
        <v>13</v>
      </c>
      <c r="M86" s="171">
        <f t="shared" si="16"/>
        <v>10</v>
      </c>
      <c r="N86" s="171">
        <f t="shared" si="17"/>
        <v>130</v>
      </c>
      <c r="O86" s="171">
        <f t="shared" si="18"/>
        <v>7</v>
      </c>
      <c r="P86" s="171">
        <f t="shared" si="19"/>
        <v>6</v>
      </c>
      <c r="Q86" s="171">
        <f t="shared" si="20"/>
        <v>116.666666666667</v>
      </c>
      <c r="R86" s="171">
        <f t="shared" si="21"/>
        <v>12</v>
      </c>
      <c r="S86" s="171">
        <f t="shared" si="22"/>
        <v>10</v>
      </c>
      <c r="T86" s="171">
        <f t="shared" si="23"/>
        <v>120</v>
      </c>
      <c r="U86" s="171"/>
      <c r="V86" s="171"/>
      <c r="W86" s="171"/>
      <c r="X86" s="171"/>
      <c r="Y86" s="177"/>
      <c r="Z86" s="178"/>
      <c r="AA86" s="135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</row>
    <row r="87" ht="13.2" spans="1:49">
      <c r="A87" s="154">
        <v>77</v>
      </c>
      <c r="B87" s="159" t="s">
        <v>485</v>
      </c>
      <c r="C87" s="160" t="s">
        <v>486</v>
      </c>
      <c r="D87" s="157">
        <v>15</v>
      </c>
      <c r="E87" s="157">
        <v>13</v>
      </c>
      <c r="F87" s="157">
        <v>7</v>
      </c>
      <c r="G87" s="157">
        <v>12</v>
      </c>
      <c r="H87" s="158">
        <v>47</v>
      </c>
      <c r="I87" s="170">
        <f t="shared" si="12"/>
        <v>15</v>
      </c>
      <c r="J87" s="171">
        <f t="shared" si="13"/>
        <v>14</v>
      </c>
      <c r="K87" s="171">
        <f t="shared" si="14"/>
        <v>107.142857142857</v>
      </c>
      <c r="L87" s="171">
        <f t="shared" si="15"/>
        <v>13</v>
      </c>
      <c r="M87" s="171">
        <f t="shared" si="16"/>
        <v>10</v>
      </c>
      <c r="N87" s="171">
        <f t="shared" si="17"/>
        <v>130</v>
      </c>
      <c r="O87" s="171">
        <f t="shared" si="18"/>
        <v>7</v>
      </c>
      <c r="P87" s="171">
        <f t="shared" si="19"/>
        <v>6</v>
      </c>
      <c r="Q87" s="171">
        <f t="shared" si="20"/>
        <v>116.666666666667</v>
      </c>
      <c r="R87" s="171">
        <f t="shared" si="21"/>
        <v>12</v>
      </c>
      <c r="S87" s="171">
        <f t="shared" si="22"/>
        <v>10</v>
      </c>
      <c r="T87" s="171">
        <f t="shared" si="23"/>
        <v>120</v>
      </c>
      <c r="U87" s="171"/>
      <c r="V87" s="171"/>
      <c r="W87" s="171"/>
      <c r="X87" s="171"/>
      <c r="Y87" s="177"/>
      <c r="Z87" s="178"/>
      <c r="AA87" s="135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</row>
    <row r="88" ht="13.2" spans="1:49">
      <c r="A88" s="158">
        <v>78</v>
      </c>
      <c r="B88" s="155" t="s">
        <v>487</v>
      </c>
      <c r="C88" s="156" t="s">
        <v>488</v>
      </c>
      <c r="D88" s="157">
        <v>16</v>
      </c>
      <c r="E88" s="157">
        <v>13</v>
      </c>
      <c r="F88" s="157">
        <v>8</v>
      </c>
      <c r="G88" s="157">
        <v>12</v>
      </c>
      <c r="H88" s="158">
        <v>49</v>
      </c>
      <c r="I88" s="170">
        <f t="shared" si="12"/>
        <v>16</v>
      </c>
      <c r="J88" s="171">
        <f t="shared" si="13"/>
        <v>14</v>
      </c>
      <c r="K88" s="171">
        <f t="shared" si="14"/>
        <v>114.285714285714</v>
      </c>
      <c r="L88" s="171">
        <f t="shared" si="15"/>
        <v>13</v>
      </c>
      <c r="M88" s="171">
        <f t="shared" si="16"/>
        <v>10</v>
      </c>
      <c r="N88" s="171">
        <f t="shared" si="17"/>
        <v>130</v>
      </c>
      <c r="O88" s="171">
        <f t="shared" si="18"/>
        <v>8</v>
      </c>
      <c r="P88" s="171">
        <f t="shared" si="19"/>
        <v>6</v>
      </c>
      <c r="Q88" s="171">
        <f t="shared" si="20"/>
        <v>133.333333333333</v>
      </c>
      <c r="R88" s="171">
        <f t="shared" si="21"/>
        <v>12</v>
      </c>
      <c r="S88" s="171">
        <f t="shared" si="22"/>
        <v>10</v>
      </c>
      <c r="T88" s="171">
        <f t="shared" si="23"/>
        <v>120</v>
      </c>
      <c r="U88" s="171"/>
      <c r="V88" s="171"/>
      <c r="W88" s="171"/>
      <c r="X88" s="171"/>
      <c r="Y88" s="177"/>
      <c r="Z88" s="178"/>
      <c r="AA88" s="135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</row>
    <row r="89" ht="13.2" spans="1:49">
      <c r="A89" s="154">
        <v>79</v>
      </c>
      <c r="B89" s="155" t="s">
        <v>489</v>
      </c>
      <c r="C89" s="156" t="s">
        <v>490</v>
      </c>
      <c r="D89" s="157">
        <v>16</v>
      </c>
      <c r="E89" s="157">
        <v>13</v>
      </c>
      <c r="F89" s="157">
        <v>8</v>
      </c>
      <c r="G89" s="157">
        <v>12</v>
      </c>
      <c r="H89" s="158">
        <v>49</v>
      </c>
      <c r="I89" s="170">
        <f t="shared" si="12"/>
        <v>16</v>
      </c>
      <c r="J89" s="171">
        <f t="shared" si="13"/>
        <v>14</v>
      </c>
      <c r="K89" s="171">
        <f t="shared" si="14"/>
        <v>114.285714285714</v>
      </c>
      <c r="L89" s="171">
        <f t="shared" si="15"/>
        <v>13</v>
      </c>
      <c r="M89" s="171">
        <f t="shared" si="16"/>
        <v>10</v>
      </c>
      <c r="N89" s="171">
        <f t="shared" si="17"/>
        <v>130</v>
      </c>
      <c r="O89" s="171">
        <f t="shared" si="18"/>
        <v>8</v>
      </c>
      <c r="P89" s="171">
        <f t="shared" si="19"/>
        <v>6</v>
      </c>
      <c r="Q89" s="171">
        <f t="shared" si="20"/>
        <v>133.333333333333</v>
      </c>
      <c r="R89" s="171">
        <f t="shared" si="21"/>
        <v>12</v>
      </c>
      <c r="S89" s="171">
        <f t="shared" si="22"/>
        <v>10</v>
      </c>
      <c r="T89" s="171">
        <f t="shared" si="23"/>
        <v>120</v>
      </c>
      <c r="U89" s="171"/>
      <c r="V89" s="171"/>
      <c r="W89" s="171"/>
      <c r="X89" s="171"/>
      <c r="Y89" s="177"/>
      <c r="Z89" s="178"/>
      <c r="AA89" s="135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</row>
    <row r="90" ht="13.2" spans="1:49">
      <c r="A90" s="158">
        <v>80</v>
      </c>
      <c r="B90" s="155" t="s">
        <v>491</v>
      </c>
      <c r="C90" s="156" t="s">
        <v>492</v>
      </c>
      <c r="D90" s="157">
        <v>15</v>
      </c>
      <c r="E90" s="157">
        <v>13</v>
      </c>
      <c r="F90" s="157">
        <v>7</v>
      </c>
      <c r="G90" s="157">
        <v>12</v>
      </c>
      <c r="H90" s="158">
        <v>47</v>
      </c>
      <c r="I90" s="170">
        <f t="shared" si="12"/>
        <v>15</v>
      </c>
      <c r="J90" s="171">
        <f t="shared" si="13"/>
        <v>14</v>
      </c>
      <c r="K90" s="171">
        <f t="shared" si="14"/>
        <v>107.142857142857</v>
      </c>
      <c r="L90" s="171">
        <f t="shared" si="15"/>
        <v>13</v>
      </c>
      <c r="M90" s="171">
        <f t="shared" si="16"/>
        <v>10</v>
      </c>
      <c r="N90" s="171">
        <f t="shared" si="17"/>
        <v>130</v>
      </c>
      <c r="O90" s="171">
        <f t="shared" si="18"/>
        <v>7</v>
      </c>
      <c r="P90" s="171">
        <f t="shared" si="19"/>
        <v>6</v>
      </c>
      <c r="Q90" s="171">
        <f t="shared" si="20"/>
        <v>116.666666666667</v>
      </c>
      <c r="R90" s="171">
        <f t="shared" si="21"/>
        <v>12</v>
      </c>
      <c r="S90" s="171">
        <f t="shared" si="22"/>
        <v>10</v>
      </c>
      <c r="T90" s="171">
        <f t="shared" si="23"/>
        <v>120</v>
      </c>
      <c r="U90" s="171"/>
      <c r="V90" s="171"/>
      <c r="W90" s="171"/>
      <c r="X90" s="171"/>
      <c r="Y90" s="177"/>
      <c r="Z90" s="178"/>
      <c r="AA90" s="135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</row>
    <row r="91" ht="13.2" spans="1:49">
      <c r="A91" s="154">
        <v>81</v>
      </c>
      <c r="B91" s="155" t="s">
        <v>493</v>
      </c>
      <c r="C91" s="156" t="s">
        <v>494</v>
      </c>
      <c r="D91" s="157">
        <v>16</v>
      </c>
      <c r="E91" s="157">
        <v>14</v>
      </c>
      <c r="F91" s="157">
        <v>8</v>
      </c>
      <c r="G91" s="157">
        <v>12</v>
      </c>
      <c r="H91" s="158">
        <v>50</v>
      </c>
      <c r="I91" s="170">
        <f t="shared" si="12"/>
        <v>16</v>
      </c>
      <c r="J91" s="171">
        <f t="shared" si="13"/>
        <v>14</v>
      </c>
      <c r="K91" s="171">
        <f t="shared" si="14"/>
        <v>114.285714285714</v>
      </c>
      <c r="L91" s="171">
        <f t="shared" si="15"/>
        <v>14</v>
      </c>
      <c r="M91" s="171">
        <f t="shared" si="16"/>
        <v>10</v>
      </c>
      <c r="N91" s="171">
        <f t="shared" si="17"/>
        <v>140</v>
      </c>
      <c r="O91" s="171">
        <f t="shared" si="18"/>
        <v>8</v>
      </c>
      <c r="P91" s="171">
        <f t="shared" si="19"/>
        <v>6</v>
      </c>
      <c r="Q91" s="171">
        <f t="shared" si="20"/>
        <v>133.333333333333</v>
      </c>
      <c r="R91" s="171">
        <f t="shared" si="21"/>
        <v>12</v>
      </c>
      <c r="S91" s="171">
        <f t="shared" si="22"/>
        <v>10</v>
      </c>
      <c r="T91" s="171">
        <f t="shared" si="23"/>
        <v>120</v>
      </c>
      <c r="U91" s="171"/>
      <c r="V91" s="171"/>
      <c r="W91" s="171"/>
      <c r="X91" s="171"/>
      <c r="Y91" s="177"/>
      <c r="Z91" s="178"/>
      <c r="AA91" s="135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</row>
    <row r="92" ht="13.2" spans="1:49">
      <c r="A92" s="158">
        <v>82</v>
      </c>
      <c r="B92" s="155" t="s">
        <v>495</v>
      </c>
      <c r="C92" s="156" t="s">
        <v>496</v>
      </c>
      <c r="D92" s="157">
        <v>15</v>
      </c>
      <c r="E92" s="157">
        <v>13</v>
      </c>
      <c r="F92" s="157">
        <v>7</v>
      </c>
      <c r="G92" s="157">
        <v>12</v>
      </c>
      <c r="H92" s="158">
        <v>47</v>
      </c>
      <c r="I92" s="170">
        <f t="shared" si="12"/>
        <v>15</v>
      </c>
      <c r="J92" s="171">
        <f t="shared" si="13"/>
        <v>14</v>
      </c>
      <c r="K92" s="171">
        <f t="shared" si="14"/>
        <v>107.142857142857</v>
      </c>
      <c r="L92" s="171">
        <f t="shared" si="15"/>
        <v>13</v>
      </c>
      <c r="M92" s="171">
        <f t="shared" si="16"/>
        <v>10</v>
      </c>
      <c r="N92" s="171">
        <f t="shared" si="17"/>
        <v>130</v>
      </c>
      <c r="O92" s="171">
        <f t="shared" si="18"/>
        <v>7</v>
      </c>
      <c r="P92" s="171">
        <f t="shared" si="19"/>
        <v>6</v>
      </c>
      <c r="Q92" s="171">
        <f t="shared" si="20"/>
        <v>116.666666666667</v>
      </c>
      <c r="R92" s="171">
        <f t="shared" si="21"/>
        <v>12</v>
      </c>
      <c r="S92" s="171">
        <f t="shared" si="22"/>
        <v>10</v>
      </c>
      <c r="T92" s="171">
        <f t="shared" si="23"/>
        <v>120</v>
      </c>
      <c r="U92" s="171"/>
      <c r="V92" s="171"/>
      <c r="W92" s="171"/>
      <c r="X92" s="171"/>
      <c r="Y92" s="177"/>
      <c r="Z92" s="178"/>
      <c r="AA92" s="135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</row>
    <row r="93" ht="13.2" spans="1:49">
      <c r="A93" s="154">
        <v>83</v>
      </c>
      <c r="B93" s="155" t="s">
        <v>497</v>
      </c>
      <c r="C93" s="156" t="s">
        <v>498</v>
      </c>
      <c r="D93" s="157">
        <v>15</v>
      </c>
      <c r="E93" s="157">
        <v>13</v>
      </c>
      <c r="F93" s="157">
        <v>7</v>
      </c>
      <c r="G93" s="157">
        <v>12</v>
      </c>
      <c r="H93" s="158">
        <v>47</v>
      </c>
      <c r="I93" s="170">
        <f t="shared" si="12"/>
        <v>15</v>
      </c>
      <c r="J93" s="171">
        <f t="shared" si="13"/>
        <v>14</v>
      </c>
      <c r="K93" s="171">
        <f t="shared" si="14"/>
        <v>107.142857142857</v>
      </c>
      <c r="L93" s="171">
        <f t="shared" si="15"/>
        <v>13</v>
      </c>
      <c r="M93" s="171">
        <f t="shared" si="16"/>
        <v>10</v>
      </c>
      <c r="N93" s="171">
        <f t="shared" si="17"/>
        <v>130</v>
      </c>
      <c r="O93" s="171">
        <f t="shared" si="18"/>
        <v>7</v>
      </c>
      <c r="P93" s="171">
        <f t="shared" si="19"/>
        <v>6</v>
      </c>
      <c r="Q93" s="171">
        <f t="shared" si="20"/>
        <v>116.666666666667</v>
      </c>
      <c r="R93" s="171">
        <f t="shared" si="21"/>
        <v>12</v>
      </c>
      <c r="S93" s="171">
        <f t="shared" si="22"/>
        <v>10</v>
      </c>
      <c r="T93" s="171">
        <f t="shared" si="23"/>
        <v>120</v>
      </c>
      <c r="U93" s="171"/>
      <c r="V93" s="171"/>
      <c r="W93" s="171"/>
      <c r="X93" s="171"/>
      <c r="Y93" s="177"/>
      <c r="Z93" s="178"/>
      <c r="AA93" s="135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</row>
    <row r="94" ht="13.2" spans="1:49">
      <c r="A94" s="158">
        <v>84</v>
      </c>
      <c r="B94" s="159" t="s">
        <v>499</v>
      </c>
      <c r="C94" s="160" t="s">
        <v>500</v>
      </c>
      <c r="D94" s="157">
        <v>16</v>
      </c>
      <c r="E94" s="157">
        <v>13</v>
      </c>
      <c r="F94" s="157">
        <v>8</v>
      </c>
      <c r="G94" s="157">
        <v>12</v>
      </c>
      <c r="H94" s="158">
        <v>49</v>
      </c>
      <c r="I94" s="170">
        <f t="shared" si="12"/>
        <v>16</v>
      </c>
      <c r="J94" s="171">
        <f t="shared" si="13"/>
        <v>14</v>
      </c>
      <c r="K94" s="171">
        <f t="shared" si="14"/>
        <v>114.285714285714</v>
      </c>
      <c r="L94" s="171">
        <f t="shared" si="15"/>
        <v>13</v>
      </c>
      <c r="M94" s="171">
        <f t="shared" si="16"/>
        <v>10</v>
      </c>
      <c r="N94" s="171">
        <f t="shared" si="17"/>
        <v>130</v>
      </c>
      <c r="O94" s="171">
        <f t="shared" si="18"/>
        <v>8</v>
      </c>
      <c r="P94" s="171">
        <f t="shared" si="19"/>
        <v>6</v>
      </c>
      <c r="Q94" s="171">
        <f t="shared" si="20"/>
        <v>133.333333333333</v>
      </c>
      <c r="R94" s="171">
        <f t="shared" si="21"/>
        <v>12</v>
      </c>
      <c r="S94" s="171">
        <f t="shared" si="22"/>
        <v>10</v>
      </c>
      <c r="T94" s="171">
        <f t="shared" si="23"/>
        <v>120</v>
      </c>
      <c r="U94" s="171"/>
      <c r="V94" s="171"/>
      <c r="W94" s="171"/>
      <c r="X94" s="171"/>
      <c r="Y94" s="177"/>
      <c r="Z94" s="178"/>
      <c r="AA94" s="135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</row>
    <row r="95" ht="13.2" spans="1:49">
      <c r="A95" s="154">
        <v>85</v>
      </c>
      <c r="B95" s="155" t="s">
        <v>501</v>
      </c>
      <c r="C95" s="156" t="s">
        <v>502</v>
      </c>
      <c r="D95" s="157">
        <v>16</v>
      </c>
      <c r="E95" s="157">
        <v>13</v>
      </c>
      <c r="F95" s="157">
        <v>8</v>
      </c>
      <c r="G95" s="157">
        <v>12</v>
      </c>
      <c r="H95" s="158">
        <v>49</v>
      </c>
      <c r="I95" s="170">
        <f t="shared" si="12"/>
        <v>16</v>
      </c>
      <c r="J95" s="171">
        <f t="shared" si="13"/>
        <v>14</v>
      </c>
      <c r="K95" s="171">
        <f t="shared" si="14"/>
        <v>114.285714285714</v>
      </c>
      <c r="L95" s="171">
        <f t="shared" si="15"/>
        <v>13</v>
      </c>
      <c r="M95" s="171">
        <f t="shared" si="16"/>
        <v>10</v>
      </c>
      <c r="N95" s="171">
        <f t="shared" si="17"/>
        <v>130</v>
      </c>
      <c r="O95" s="171">
        <f t="shared" si="18"/>
        <v>8</v>
      </c>
      <c r="P95" s="171">
        <f t="shared" si="19"/>
        <v>6</v>
      </c>
      <c r="Q95" s="171">
        <f t="shared" si="20"/>
        <v>133.333333333333</v>
      </c>
      <c r="R95" s="171">
        <f t="shared" si="21"/>
        <v>12</v>
      </c>
      <c r="S95" s="171">
        <f t="shared" si="22"/>
        <v>10</v>
      </c>
      <c r="T95" s="171">
        <f t="shared" si="23"/>
        <v>120</v>
      </c>
      <c r="U95" s="171"/>
      <c r="V95" s="171"/>
      <c r="W95" s="171"/>
      <c r="X95" s="171"/>
      <c r="Y95" s="177"/>
      <c r="Z95" s="178"/>
      <c r="AA95" s="135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</row>
    <row r="96" ht="13.2" spans="1:49">
      <c r="A96" s="158">
        <v>86</v>
      </c>
      <c r="B96" s="155" t="s">
        <v>503</v>
      </c>
      <c r="C96" s="156" t="s">
        <v>504</v>
      </c>
      <c r="D96" s="157">
        <v>15</v>
      </c>
      <c r="E96" s="157">
        <v>13</v>
      </c>
      <c r="F96" s="157">
        <v>7</v>
      </c>
      <c r="G96" s="157">
        <v>12</v>
      </c>
      <c r="H96" s="158">
        <v>47</v>
      </c>
      <c r="I96" s="170">
        <f t="shared" si="12"/>
        <v>15</v>
      </c>
      <c r="J96" s="171">
        <f t="shared" si="13"/>
        <v>14</v>
      </c>
      <c r="K96" s="171">
        <f t="shared" si="14"/>
        <v>107.142857142857</v>
      </c>
      <c r="L96" s="171">
        <f t="shared" si="15"/>
        <v>13</v>
      </c>
      <c r="M96" s="171">
        <f t="shared" si="16"/>
        <v>10</v>
      </c>
      <c r="N96" s="171">
        <f t="shared" si="17"/>
        <v>130</v>
      </c>
      <c r="O96" s="171">
        <f t="shared" si="18"/>
        <v>7</v>
      </c>
      <c r="P96" s="171">
        <f t="shared" si="19"/>
        <v>6</v>
      </c>
      <c r="Q96" s="171">
        <f t="shared" si="20"/>
        <v>116.666666666667</v>
      </c>
      <c r="R96" s="171">
        <f t="shared" si="21"/>
        <v>12</v>
      </c>
      <c r="S96" s="171">
        <f t="shared" si="22"/>
        <v>10</v>
      </c>
      <c r="T96" s="171">
        <f t="shared" si="23"/>
        <v>120</v>
      </c>
      <c r="U96" s="171"/>
      <c r="V96" s="171"/>
      <c r="W96" s="171"/>
      <c r="X96" s="171"/>
      <c r="Y96" s="177"/>
      <c r="Z96" s="178"/>
      <c r="AA96" s="135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</row>
    <row r="97" ht="13.2" spans="1:49">
      <c r="A97" s="154">
        <v>87</v>
      </c>
      <c r="B97" s="155" t="s">
        <v>505</v>
      </c>
      <c r="C97" s="156" t="s">
        <v>506</v>
      </c>
      <c r="D97" s="157">
        <v>15</v>
      </c>
      <c r="E97" s="157">
        <v>13</v>
      </c>
      <c r="F97" s="157">
        <v>7</v>
      </c>
      <c r="G97" s="157">
        <v>12</v>
      </c>
      <c r="H97" s="158">
        <v>47</v>
      </c>
      <c r="I97" s="170">
        <f t="shared" si="12"/>
        <v>15</v>
      </c>
      <c r="J97" s="171">
        <f t="shared" si="13"/>
        <v>14</v>
      </c>
      <c r="K97" s="171">
        <f t="shared" si="14"/>
        <v>107.142857142857</v>
      </c>
      <c r="L97" s="171">
        <f t="shared" si="15"/>
        <v>13</v>
      </c>
      <c r="M97" s="171">
        <f t="shared" si="16"/>
        <v>10</v>
      </c>
      <c r="N97" s="171">
        <f t="shared" si="17"/>
        <v>130</v>
      </c>
      <c r="O97" s="171">
        <f t="shared" si="18"/>
        <v>7</v>
      </c>
      <c r="P97" s="171">
        <f t="shared" si="19"/>
        <v>6</v>
      </c>
      <c r="Q97" s="171">
        <f t="shared" si="20"/>
        <v>116.666666666667</v>
      </c>
      <c r="R97" s="171">
        <f t="shared" si="21"/>
        <v>12</v>
      </c>
      <c r="S97" s="171">
        <f t="shared" si="22"/>
        <v>10</v>
      </c>
      <c r="T97" s="171">
        <f t="shared" si="23"/>
        <v>120</v>
      </c>
      <c r="U97" s="171"/>
      <c r="V97" s="171"/>
      <c r="W97" s="171"/>
      <c r="X97" s="171"/>
      <c r="Y97" s="177"/>
      <c r="Z97" s="178"/>
      <c r="AA97" s="135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</row>
    <row r="98" ht="13.2" spans="1:49">
      <c r="A98" s="158">
        <v>88</v>
      </c>
      <c r="B98" s="155" t="s">
        <v>507</v>
      </c>
      <c r="C98" s="156" t="s">
        <v>508</v>
      </c>
      <c r="D98" s="157">
        <v>16</v>
      </c>
      <c r="E98" s="157">
        <v>13</v>
      </c>
      <c r="F98" s="157">
        <v>8</v>
      </c>
      <c r="G98" s="157">
        <v>12</v>
      </c>
      <c r="H98" s="158">
        <v>49</v>
      </c>
      <c r="I98" s="170">
        <f t="shared" si="12"/>
        <v>16</v>
      </c>
      <c r="J98" s="171">
        <f t="shared" si="13"/>
        <v>14</v>
      </c>
      <c r="K98" s="171">
        <f t="shared" si="14"/>
        <v>114.285714285714</v>
      </c>
      <c r="L98" s="171">
        <f t="shared" si="15"/>
        <v>13</v>
      </c>
      <c r="M98" s="171">
        <f t="shared" si="16"/>
        <v>10</v>
      </c>
      <c r="N98" s="171">
        <f t="shared" si="17"/>
        <v>130</v>
      </c>
      <c r="O98" s="171">
        <f t="shared" si="18"/>
        <v>8</v>
      </c>
      <c r="P98" s="171">
        <f t="shared" si="19"/>
        <v>6</v>
      </c>
      <c r="Q98" s="171">
        <f t="shared" si="20"/>
        <v>133.333333333333</v>
      </c>
      <c r="R98" s="171">
        <f t="shared" si="21"/>
        <v>12</v>
      </c>
      <c r="S98" s="171">
        <f t="shared" si="22"/>
        <v>10</v>
      </c>
      <c r="T98" s="171">
        <f t="shared" si="23"/>
        <v>120</v>
      </c>
      <c r="U98" s="171"/>
      <c r="V98" s="171"/>
      <c r="W98" s="171"/>
      <c r="X98" s="171"/>
      <c r="Y98" s="177"/>
      <c r="Z98" s="178"/>
      <c r="AA98" s="135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</row>
    <row r="99" ht="13.2" spans="1:49">
      <c r="A99" s="154">
        <v>89</v>
      </c>
      <c r="B99" s="155" t="s">
        <v>509</v>
      </c>
      <c r="C99" s="156" t="s">
        <v>510</v>
      </c>
      <c r="D99" s="157">
        <v>15</v>
      </c>
      <c r="E99" s="157">
        <v>14</v>
      </c>
      <c r="F99" s="157">
        <v>8</v>
      </c>
      <c r="G99" s="157">
        <v>8</v>
      </c>
      <c r="H99" s="158">
        <v>45</v>
      </c>
      <c r="I99" s="170">
        <f t="shared" si="12"/>
        <v>15</v>
      </c>
      <c r="J99" s="171">
        <f t="shared" si="13"/>
        <v>14</v>
      </c>
      <c r="K99" s="171">
        <f t="shared" si="14"/>
        <v>107.142857142857</v>
      </c>
      <c r="L99" s="171">
        <f t="shared" si="15"/>
        <v>14</v>
      </c>
      <c r="M99" s="171">
        <f t="shared" si="16"/>
        <v>10</v>
      </c>
      <c r="N99" s="171">
        <f t="shared" si="17"/>
        <v>140</v>
      </c>
      <c r="O99" s="171">
        <f t="shared" si="18"/>
        <v>8</v>
      </c>
      <c r="P99" s="171">
        <f t="shared" si="19"/>
        <v>6</v>
      </c>
      <c r="Q99" s="171">
        <f t="shared" si="20"/>
        <v>133.333333333333</v>
      </c>
      <c r="R99" s="171">
        <f t="shared" si="21"/>
        <v>8</v>
      </c>
      <c r="S99" s="171">
        <f t="shared" si="22"/>
        <v>10</v>
      </c>
      <c r="T99" s="171">
        <f t="shared" si="23"/>
        <v>80</v>
      </c>
      <c r="U99" s="171"/>
      <c r="V99" s="171"/>
      <c r="W99" s="171"/>
      <c r="X99" s="171"/>
      <c r="Y99" s="177"/>
      <c r="Z99" s="178"/>
      <c r="AA99" s="135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</row>
    <row r="100" ht="13.2" spans="1:49">
      <c r="A100" s="158">
        <v>90</v>
      </c>
      <c r="B100" s="155" t="s">
        <v>511</v>
      </c>
      <c r="C100" s="156" t="s">
        <v>512</v>
      </c>
      <c r="D100" s="157">
        <v>14</v>
      </c>
      <c r="E100" s="157">
        <v>14</v>
      </c>
      <c r="F100" s="157">
        <v>6</v>
      </c>
      <c r="G100" s="157">
        <v>8</v>
      </c>
      <c r="H100" s="158">
        <v>42</v>
      </c>
      <c r="I100" s="170">
        <f t="shared" si="12"/>
        <v>14</v>
      </c>
      <c r="J100" s="171">
        <f t="shared" si="13"/>
        <v>14</v>
      </c>
      <c r="K100" s="171">
        <f t="shared" si="14"/>
        <v>100</v>
      </c>
      <c r="L100" s="171">
        <f t="shared" si="15"/>
        <v>14</v>
      </c>
      <c r="M100" s="171">
        <f t="shared" si="16"/>
        <v>10</v>
      </c>
      <c r="N100" s="171">
        <f t="shared" si="17"/>
        <v>140</v>
      </c>
      <c r="O100" s="171">
        <f t="shared" si="18"/>
        <v>6</v>
      </c>
      <c r="P100" s="171">
        <f t="shared" si="19"/>
        <v>6</v>
      </c>
      <c r="Q100" s="171">
        <f t="shared" si="20"/>
        <v>100</v>
      </c>
      <c r="R100" s="171">
        <f t="shared" si="21"/>
        <v>8</v>
      </c>
      <c r="S100" s="171">
        <f t="shared" si="22"/>
        <v>10</v>
      </c>
      <c r="T100" s="171">
        <f t="shared" si="23"/>
        <v>80</v>
      </c>
      <c r="U100" s="171"/>
      <c r="V100" s="171"/>
      <c r="W100" s="171"/>
      <c r="X100" s="171"/>
      <c r="Y100" s="177"/>
      <c r="Z100" s="178"/>
      <c r="AA100" s="135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</row>
    <row r="101" ht="13.2" spans="1:49">
      <c r="A101" s="154">
        <v>91</v>
      </c>
      <c r="B101" s="155" t="s">
        <v>513</v>
      </c>
      <c r="C101" s="156" t="s">
        <v>514</v>
      </c>
      <c r="D101" s="157">
        <v>16</v>
      </c>
      <c r="E101" s="157">
        <v>13</v>
      </c>
      <c r="F101" s="157">
        <v>8</v>
      </c>
      <c r="G101" s="157">
        <v>12</v>
      </c>
      <c r="H101" s="158">
        <v>49</v>
      </c>
      <c r="I101" s="170">
        <f t="shared" si="12"/>
        <v>16</v>
      </c>
      <c r="J101" s="171">
        <f t="shared" si="13"/>
        <v>14</v>
      </c>
      <c r="K101" s="171">
        <f t="shared" si="14"/>
        <v>114.285714285714</v>
      </c>
      <c r="L101" s="171">
        <f t="shared" si="15"/>
        <v>13</v>
      </c>
      <c r="M101" s="171">
        <f t="shared" si="16"/>
        <v>10</v>
      </c>
      <c r="N101" s="171">
        <f t="shared" si="17"/>
        <v>130</v>
      </c>
      <c r="O101" s="171">
        <f t="shared" si="18"/>
        <v>8</v>
      </c>
      <c r="P101" s="171">
        <f t="shared" si="19"/>
        <v>6</v>
      </c>
      <c r="Q101" s="171">
        <f t="shared" si="20"/>
        <v>133.333333333333</v>
      </c>
      <c r="R101" s="171">
        <f t="shared" si="21"/>
        <v>12</v>
      </c>
      <c r="S101" s="171">
        <f t="shared" si="22"/>
        <v>10</v>
      </c>
      <c r="T101" s="171">
        <f t="shared" si="23"/>
        <v>120</v>
      </c>
      <c r="U101" s="171"/>
      <c r="V101" s="171"/>
      <c r="W101" s="171"/>
      <c r="X101" s="171"/>
      <c r="Y101" s="177"/>
      <c r="Z101" s="178"/>
      <c r="AA101" s="135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</row>
    <row r="102" ht="13.2" spans="1:49">
      <c r="A102" s="158">
        <v>92</v>
      </c>
      <c r="B102" s="155" t="s">
        <v>515</v>
      </c>
      <c r="C102" s="156" t="s">
        <v>516</v>
      </c>
      <c r="D102" s="157">
        <v>16</v>
      </c>
      <c r="E102" s="157">
        <v>13</v>
      </c>
      <c r="F102" s="157">
        <v>8</v>
      </c>
      <c r="G102" s="157">
        <v>12</v>
      </c>
      <c r="H102" s="158">
        <v>49</v>
      </c>
      <c r="I102" s="170">
        <f t="shared" si="12"/>
        <v>16</v>
      </c>
      <c r="J102" s="171">
        <f t="shared" si="13"/>
        <v>14</v>
      </c>
      <c r="K102" s="171">
        <f t="shared" si="14"/>
        <v>114.285714285714</v>
      </c>
      <c r="L102" s="171">
        <f t="shared" si="15"/>
        <v>13</v>
      </c>
      <c r="M102" s="171">
        <f t="shared" si="16"/>
        <v>10</v>
      </c>
      <c r="N102" s="171">
        <f t="shared" si="17"/>
        <v>130</v>
      </c>
      <c r="O102" s="171">
        <f t="shared" si="18"/>
        <v>8</v>
      </c>
      <c r="P102" s="171">
        <f t="shared" si="19"/>
        <v>6</v>
      </c>
      <c r="Q102" s="171">
        <f t="shared" si="20"/>
        <v>133.333333333333</v>
      </c>
      <c r="R102" s="171">
        <f t="shared" si="21"/>
        <v>12</v>
      </c>
      <c r="S102" s="171">
        <f t="shared" si="22"/>
        <v>10</v>
      </c>
      <c r="T102" s="171">
        <f t="shared" si="23"/>
        <v>120</v>
      </c>
      <c r="U102" s="171"/>
      <c r="V102" s="171"/>
      <c r="W102" s="171"/>
      <c r="X102" s="171"/>
      <c r="Y102" s="177"/>
      <c r="Z102" s="178"/>
      <c r="AA102" s="135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</row>
    <row r="103" ht="13.2" spans="1:49">
      <c r="A103" s="154">
        <v>93</v>
      </c>
      <c r="B103" s="155" t="s">
        <v>517</v>
      </c>
      <c r="C103" s="156" t="s">
        <v>518</v>
      </c>
      <c r="D103" s="157">
        <v>16</v>
      </c>
      <c r="E103" s="157">
        <v>14</v>
      </c>
      <c r="F103" s="157">
        <v>8</v>
      </c>
      <c r="G103" s="157">
        <v>12</v>
      </c>
      <c r="H103" s="158">
        <v>50</v>
      </c>
      <c r="I103" s="170">
        <f t="shared" si="12"/>
        <v>16</v>
      </c>
      <c r="J103" s="171">
        <f t="shared" si="13"/>
        <v>14</v>
      </c>
      <c r="K103" s="171">
        <f t="shared" si="14"/>
        <v>114.285714285714</v>
      </c>
      <c r="L103" s="171">
        <f t="shared" si="15"/>
        <v>14</v>
      </c>
      <c r="M103" s="171">
        <f t="shared" si="16"/>
        <v>10</v>
      </c>
      <c r="N103" s="171">
        <f t="shared" si="17"/>
        <v>140</v>
      </c>
      <c r="O103" s="171">
        <f t="shared" si="18"/>
        <v>8</v>
      </c>
      <c r="P103" s="171">
        <f t="shared" si="19"/>
        <v>6</v>
      </c>
      <c r="Q103" s="171">
        <f t="shared" si="20"/>
        <v>133.333333333333</v>
      </c>
      <c r="R103" s="171">
        <f t="shared" si="21"/>
        <v>12</v>
      </c>
      <c r="S103" s="171">
        <f t="shared" si="22"/>
        <v>10</v>
      </c>
      <c r="T103" s="171">
        <f t="shared" si="23"/>
        <v>120</v>
      </c>
      <c r="U103" s="171"/>
      <c r="V103" s="171"/>
      <c r="W103" s="171"/>
      <c r="X103" s="171"/>
      <c r="Y103" s="177"/>
      <c r="Z103" s="178"/>
      <c r="AA103" s="135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</row>
    <row r="104" ht="13.2" spans="1:49">
      <c r="A104" s="158">
        <v>94</v>
      </c>
      <c r="B104" s="159" t="s">
        <v>519</v>
      </c>
      <c r="C104" s="160" t="s">
        <v>520</v>
      </c>
      <c r="D104" s="157">
        <v>16</v>
      </c>
      <c r="E104" s="157">
        <v>14</v>
      </c>
      <c r="F104" s="157">
        <v>6</v>
      </c>
      <c r="G104" s="157">
        <v>10</v>
      </c>
      <c r="H104" s="158">
        <v>46</v>
      </c>
      <c r="I104" s="170">
        <f t="shared" si="12"/>
        <v>16</v>
      </c>
      <c r="J104" s="171">
        <f t="shared" si="13"/>
        <v>14</v>
      </c>
      <c r="K104" s="171">
        <f t="shared" si="14"/>
        <v>114.285714285714</v>
      </c>
      <c r="L104" s="171">
        <f t="shared" si="15"/>
        <v>14</v>
      </c>
      <c r="M104" s="171">
        <f t="shared" si="16"/>
        <v>10</v>
      </c>
      <c r="N104" s="171">
        <f t="shared" si="17"/>
        <v>140</v>
      </c>
      <c r="O104" s="171">
        <f t="shared" si="18"/>
        <v>6</v>
      </c>
      <c r="P104" s="171">
        <f t="shared" si="19"/>
        <v>6</v>
      </c>
      <c r="Q104" s="171">
        <f t="shared" si="20"/>
        <v>100</v>
      </c>
      <c r="R104" s="171">
        <f t="shared" si="21"/>
        <v>10</v>
      </c>
      <c r="S104" s="171">
        <f t="shared" si="22"/>
        <v>10</v>
      </c>
      <c r="T104" s="171">
        <f t="shared" si="23"/>
        <v>100</v>
      </c>
      <c r="U104" s="171"/>
      <c r="V104" s="171"/>
      <c r="W104" s="171"/>
      <c r="X104" s="171"/>
      <c r="Y104" s="177"/>
      <c r="Z104" s="178"/>
      <c r="AA104" s="135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</row>
    <row r="105" ht="13.2" spans="1:49">
      <c r="A105" s="154"/>
      <c r="B105" s="155"/>
      <c r="C105" s="156"/>
      <c r="D105" s="157"/>
      <c r="E105" s="157"/>
      <c r="F105" s="157"/>
      <c r="G105" s="157"/>
      <c r="H105" s="158"/>
      <c r="I105" s="170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7"/>
      <c r="Z105" s="178"/>
      <c r="AA105" s="135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</row>
    <row r="106" ht="13.2" spans="1:49">
      <c r="A106" s="154"/>
      <c r="B106" s="155"/>
      <c r="C106" s="156"/>
      <c r="D106" s="157"/>
      <c r="E106" s="157"/>
      <c r="F106" s="157"/>
      <c r="G106" s="157"/>
      <c r="H106" s="158"/>
      <c r="I106" s="170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7"/>
      <c r="Z106" s="178"/>
      <c r="AA106" s="135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</row>
    <row r="107" ht="13.2" spans="1:49">
      <c r="A107" s="158"/>
      <c r="B107" s="155"/>
      <c r="C107" s="156"/>
      <c r="D107" s="157"/>
      <c r="E107" s="157"/>
      <c r="F107" s="157"/>
      <c r="G107" s="157"/>
      <c r="H107" s="158"/>
      <c r="I107" s="170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7"/>
      <c r="Z107" s="178"/>
      <c r="AA107" s="135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</row>
    <row r="108" ht="13.2" spans="1:49">
      <c r="A108" s="154"/>
      <c r="B108" s="155"/>
      <c r="C108" s="156"/>
      <c r="D108" s="157"/>
      <c r="E108" s="157"/>
      <c r="F108" s="157"/>
      <c r="G108" s="157"/>
      <c r="H108" s="158"/>
      <c r="I108" s="170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7"/>
      <c r="Z108" s="178"/>
      <c r="AA108" s="135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</row>
    <row r="109" ht="13.2" spans="1:49">
      <c r="A109" s="154"/>
      <c r="B109" s="159"/>
      <c r="C109" s="160"/>
      <c r="D109" s="157"/>
      <c r="E109" s="157"/>
      <c r="F109" s="157"/>
      <c r="G109" s="157"/>
      <c r="H109" s="158"/>
      <c r="I109" s="170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7"/>
      <c r="Z109" s="178"/>
      <c r="AA109" s="135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</row>
    <row r="110" ht="13.2" spans="1:49">
      <c r="A110" s="158"/>
      <c r="B110" s="155"/>
      <c r="C110" s="156"/>
      <c r="D110" s="157"/>
      <c r="E110" s="157"/>
      <c r="F110" s="157"/>
      <c r="G110" s="157"/>
      <c r="H110" s="158"/>
      <c r="I110" s="170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7"/>
      <c r="Z110" s="178"/>
      <c r="AA110" s="135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</row>
    <row r="111" ht="13.2" spans="1:49">
      <c r="A111" s="154"/>
      <c r="B111" s="155"/>
      <c r="C111" s="156"/>
      <c r="D111" s="157"/>
      <c r="E111" s="157"/>
      <c r="F111" s="157"/>
      <c r="G111" s="157"/>
      <c r="H111" s="158"/>
      <c r="I111" s="170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7"/>
      <c r="Z111" s="178"/>
      <c r="AA111" s="135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</row>
    <row r="112" ht="13.2" spans="1:49">
      <c r="A112" s="154"/>
      <c r="B112" s="155"/>
      <c r="C112" s="156"/>
      <c r="D112" s="157"/>
      <c r="E112" s="157"/>
      <c r="F112" s="157"/>
      <c r="G112" s="157"/>
      <c r="H112" s="158"/>
      <c r="I112" s="170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7"/>
      <c r="Z112" s="178"/>
      <c r="AA112" s="135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</row>
    <row r="113" ht="13.2" spans="1:49">
      <c r="A113" s="158"/>
      <c r="B113" s="155"/>
      <c r="C113" s="156"/>
      <c r="D113" s="157"/>
      <c r="E113" s="157"/>
      <c r="F113" s="157"/>
      <c r="G113" s="157"/>
      <c r="H113" s="158"/>
      <c r="I113" s="170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7"/>
      <c r="Z113" s="178"/>
      <c r="AA113" s="135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</row>
    <row r="114" ht="13.2" spans="1:49">
      <c r="A114" s="154"/>
      <c r="B114" s="155"/>
      <c r="C114" s="156"/>
      <c r="D114" s="157"/>
      <c r="E114" s="157"/>
      <c r="F114" s="157"/>
      <c r="G114" s="157"/>
      <c r="H114" s="158"/>
      <c r="I114" s="170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7"/>
      <c r="Z114" s="178"/>
      <c r="AA114" s="135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</row>
    <row r="115" ht="13.2" spans="1:49">
      <c r="A115" s="154"/>
      <c r="B115" s="155"/>
      <c r="C115" s="156"/>
      <c r="D115" s="157"/>
      <c r="E115" s="157"/>
      <c r="F115" s="157"/>
      <c r="G115" s="157"/>
      <c r="H115" s="158"/>
      <c r="I115" s="170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7"/>
      <c r="Z115" s="178"/>
      <c r="AA115" s="135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</row>
    <row r="116" ht="13.2" spans="1:49">
      <c r="A116" s="158"/>
      <c r="B116" s="155"/>
      <c r="C116" s="156"/>
      <c r="D116" s="157"/>
      <c r="E116" s="157"/>
      <c r="F116" s="157"/>
      <c r="G116" s="157"/>
      <c r="H116" s="158"/>
      <c r="I116" s="170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7"/>
      <c r="Z116" s="178"/>
      <c r="AA116" s="135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</row>
    <row r="117" ht="13.2" spans="1:49">
      <c r="A117" s="154"/>
      <c r="B117" s="155"/>
      <c r="C117" s="156"/>
      <c r="D117" s="157"/>
      <c r="E117" s="157"/>
      <c r="F117" s="157"/>
      <c r="G117" s="157"/>
      <c r="H117" s="158"/>
      <c r="I117" s="170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7"/>
      <c r="Z117" s="178"/>
      <c r="AA117" s="135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</row>
    <row r="118" ht="13.2" spans="1:49">
      <c r="A118" s="154"/>
      <c r="B118" s="155"/>
      <c r="C118" s="156"/>
      <c r="D118" s="157"/>
      <c r="E118" s="157"/>
      <c r="F118" s="157"/>
      <c r="G118" s="157"/>
      <c r="H118" s="158"/>
      <c r="I118" s="170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7"/>
      <c r="Z118" s="178"/>
      <c r="AA118" s="135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</row>
    <row r="119" ht="13.2" spans="1:49">
      <c r="A119" s="158"/>
      <c r="B119" s="155"/>
      <c r="C119" s="156"/>
      <c r="D119" s="157"/>
      <c r="E119" s="157"/>
      <c r="F119" s="157"/>
      <c r="G119" s="157"/>
      <c r="H119" s="158"/>
      <c r="I119" s="170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7"/>
      <c r="Z119" s="178"/>
      <c r="AA119" s="135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</row>
    <row r="120" ht="13.2" spans="1:49">
      <c r="A120" s="154"/>
      <c r="B120" s="155"/>
      <c r="C120" s="156"/>
      <c r="D120" s="157"/>
      <c r="E120" s="157"/>
      <c r="F120" s="157"/>
      <c r="G120" s="157"/>
      <c r="H120" s="158"/>
      <c r="I120" s="170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7"/>
      <c r="Z120" s="178"/>
      <c r="AA120" s="135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</row>
    <row r="121" ht="13.2" spans="1:49">
      <c r="A121" s="154"/>
      <c r="B121" s="155"/>
      <c r="C121" s="156"/>
      <c r="D121" s="157"/>
      <c r="E121" s="157"/>
      <c r="F121" s="157"/>
      <c r="G121" s="157"/>
      <c r="H121" s="158"/>
      <c r="I121" s="170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7"/>
      <c r="Z121" s="178"/>
      <c r="AA121" s="135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</row>
    <row r="122" ht="13.2" spans="1:49">
      <c r="A122" s="158"/>
      <c r="B122" s="155"/>
      <c r="C122" s="156"/>
      <c r="D122" s="157"/>
      <c r="E122" s="157"/>
      <c r="F122" s="157"/>
      <c r="G122" s="157"/>
      <c r="H122" s="158"/>
      <c r="I122" s="170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7"/>
      <c r="Z122" s="178"/>
      <c r="AA122" s="135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</row>
    <row r="123" ht="13.2" spans="1:49">
      <c r="A123" s="154"/>
      <c r="B123" s="155"/>
      <c r="C123" s="156"/>
      <c r="D123" s="157"/>
      <c r="E123" s="157"/>
      <c r="F123" s="157"/>
      <c r="G123" s="157"/>
      <c r="H123" s="158"/>
      <c r="I123" s="170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7"/>
      <c r="Z123" s="178"/>
      <c r="AA123" s="135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</row>
    <row r="124" ht="13.2" spans="1:49">
      <c r="A124" s="154"/>
      <c r="B124" s="155"/>
      <c r="C124" s="156"/>
      <c r="D124" s="157"/>
      <c r="E124" s="157"/>
      <c r="F124" s="157"/>
      <c r="G124" s="157"/>
      <c r="H124" s="158"/>
      <c r="I124" s="170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7"/>
      <c r="Z124" s="178"/>
      <c r="AA124" s="135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</row>
    <row r="125" ht="13.2" spans="1:49">
      <c r="A125" s="158"/>
      <c r="B125" s="155"/>
      <c r="C125" s="156"/>
      <c r="D125" s="157"/>
      <c r="E125" s="157"/>
      <c r="F125" s="157"/>
      <c r="G125" s="157"/>
      <c r="H125" s="158"/>
      <c r="I125" s="170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7"/>
      <c r="Z125" s="178"/>
      <c r="AA125" s="135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</row>
    <row r="126" ht="13.2" spans="1:49">
      <c r="A126" s="154"/>
      <c r="B126" s="155"/>
      <c r="C126" s="156"/>
      <c r="D126" s="157"/>
      <c r="E126" s="157"/>
      <c r="F126" s="157"/>
      <c r="G126" s="157"/>
      <c r="H126" s="158"/>
      <c r="I126" s="170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7"/>
      <c r="Z126" s="178"/>
      <c r="AA126" s="135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</row>
    <row r="127" ht="13.2" spans="1:49">
      <c r="A127" s="154"/>
      <c r="B127" s="155"/>
      <c r="C127" s="156"/>
      <c r="D127" s="157"/>
      <c r="E127" s="157"/>
      <c r="F127" s="157"/>
      <c r="G127" s="157"/>
      <c r="H127" s="158"/>
      <c r="I127" s="170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7"/>
      <c r="Z127" s="178"/>
      <c r="AA127" s="135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</row>
    <row r="128" ht="13.2" spans="1:49">
      <c r="A128" s="158"/>
      <c r="B128" s="155"/>
      <c r="C128" s="156"/>
      <c r="D128" s="157"/>
      <c r="E128" s="157"/>
      <c r="F128" s="157"/>
      <c r="G128" s="157"/>
      <c r="H128" s="158"/>
      <c r="I128" s="170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7"/>
      <c r="Z128" s="178"/>
      <c r="AA128" s="135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</row>
    <row r="129" ht="13.2" spans="1:49">
      <c r="A129" s="154"/>
      <c r="B129" s="155"/>
      <c r="C129" s="156"/>
      <c r="D129" s="157"/>
      <c r="E129" s="157"/>
      <c r="F129" s="157"/>
      <c r="G129" s="157"/>
      <c r="H129" s="158"/>
      <c r="I129" s="170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7"/>
      <c r="Z129" s="178"/>
      <c r="AA129" s="135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</row>
    <row r="130" s="130" customFormat="1" ht="10.2" spans="1:49">
      <c r="A130" s="180"/>
      <c r="B130" s="181"/>
      <c r="C130" s="182"/>
      <c r="D130" s="182"/>
      <c r="E130" s="182"/>
      <c r="F130" s="182"/>
      <c r="G130" s="182"/>
      <c r="H130" s="183">
        <f>AVERAGE(H11:H129)</f>
        <v>47.3510638297872</v>
      </c>
      <c r="I130" s="191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224"/>
      <c r="Z130" s="223"/>
      <c r="AA130" s="225"/>
      <c r="AB130" s="226"/>
      <c r="AC130" s="227"/>
      <c r="AD130" s="227"/>
      <c r="AE130" s="228"/>
      <c r="AF130" s="228"/>
      <c r="AG130" s="228"/>
      <c r="AH130" s="228"/>
      <c r="AI130" s="228"/>
      <c r="AJ130" s="228"/>
      <c r="AK130" s="228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  <c r="AW130" s="228"/>
    </row>
    <row r="131" ht="13.2" spans="1:49">
      <c r="A131" s="184"/>
      <c r="B131" s="155"/>
      <c r="C131" s="185"/>
      <c r="D131" s="157"/>
      <c r="E131" s="157"/>
      <c r="F131" s="157"/>
      <c r="G131" s="157"/>
      <c r="H131" s="171"/>
      <c r="I131" s="193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86"/>
      <c r="V131" s="186"/>
      <c r="W131" s="196"/>
      <c r="X131" s="196"/>
      <c r="Y131" s="196"/>
      <c r="Z131" s="178"/>
      <c r="AA131" s="135"/>
      <c r="AB131" s="229"/>
      <c r="AC131" s="229"/>
      <c r="AD131" s="229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</row>
    <row r="132" ht="13.2" spans="1:49">
      <c r="A132" s="184"/>
      <c r="B132" s="155"/>
      <c r="C132" s="185"/>
      <c r="D132" s="157"/>
      <c r="E132" s="157"/>
      <c r="F132" s="157"/>
      <c r="G132" s="157"/>
      <c r="H132" s="186">
        <f>COUNT(H11:H129)</f>
        <v>94</v>
      </c>
      <c r="I132" s="194" t="s">
        <v>292</v>
      </c>
      <c r="J132" s="186"/>
      <c r="K132" s="186">
        <f>COUNT(K11:K129)</f>
        <v>94</v>
      </c>
      <c r="L132" s="186"/>
      <c r="M132" s="186"/>
      <c r="N132" s="186">
        <f>COUNT(N11:N129)</f>
        <v>94</v>
      </c>
      <c r="O132" s="186"/>
      <c r="P132" s="186"/>
      <c r="Q132" s="186">
        <f>COUNT(Q11:Q129)</f>
        <v>94</v>
      </c>
      <c r="R132" s="186"/>
      <c r="S132" s="186"/>
      <c r="T132" s="186">
        <f>COUNT(T11:T129)</f>
        <v>94</v>
      </c>
      <c r="U132" s="218"/>
      <c r="V132" s="186"/>
      <c r="W132" s="186">
        <f>COUNT(W11:W129)</f>
        <v>0</v>
      </c>
      <c r="X132" s="196"/>
      <c r="Y132" s="196"/>
      <c r="Z132" s="178">
        <f>COUNT(Z11:Z129)</f>
        <v>0</v>
      </c>
      <c r="AA132" s="135"/>
      <c r="AB132" s="229"/>
      <c r="AC132" s="229"/>
      <c r="AD132" s="229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</row>
    <row r="133" ht="13.2" spans="1:49">
      <c r="A133" s="184"/>
      <c r="B133" s="155"/>
      <c r="C133" s="185"/>
      <c r="D133" s="157"/>
      <c r="E133" s="157"/>
      <c r="F133" s="157"/>
      <c r="G133" s="157"/>
      <c r="H133" s="186">
        <f>COUNTIF(H11:H129,"&gt;=24")</f>
        <v>94</v>
      </c>
      <c r="I133" s="194" t="s">
        <v>293</v>
      </c>
      <c r="J133" s="186"/>
      <c r="K133" s="186">
        <f>COUNTIF(K11:K129,"&gt;=60")</f>
        <v>94</v>
      </c>
      <c r="L133" s="186"/>
      <c r="M133" s="186"/>
      <c r="N133" s="186">
        <f>COUNTIF(N11:N129,"&gt;=60")</f>
        <v>94</v>
      </c>
      <c r="O133" s="186"/>
      <c r="P133" s="186"/>
      <c r="Q133" s="186">
        <f>COUNTIF(Q11:Q129,"&gt;=60")</f>
        <v>94</v>
      </c>
      <c r="R133" s="186"/>
      <c r="S133" s="186"/>
      <c r="T133" s="186">
        <f>COUNTIF(T11:T129,"&gt;=60")</f>
        <v>94</v>
      </c>
      <c r="U133" s="218"/>
      <c r="V133" s="186"/>
      <c r="W133" s="186">
        <f>COUNTIF(W11:W129,"&gt;=60")</f>
        <v>0</v>
      </c>
      <c r="X133" s="186"/>
      <c r="Y133" s="196"/>
      <c r="Z133" s="178">
        <f>COUNTIF(Z11:Z129,"&gt;=60")</f>
        <v>0</v>
      </c>
      <c r="AA133" s="135"/>
      <c r="AB133" s="229"/>
      <c r="AC133" s="229"/>
      <c r="AD133" s="229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</row>
    <row r="134" ht="13.2" spans="1:49">
      <c r="A134" s="136"/>
      <c r="B134" s="138"/>
      <c r="C134" s="136"/>
      <c r="D134" s="136"/>
      <c r="E134" s="136"/>
      <c r="F134" s="136"/>
      <c r="G134" s="136"/>
      <c r="H134" s="186">
        <f>H133/H132*100</f>
        <v>100</v>
      </c>
      <c r="I134" s="195" t="s">
        <v>294</v>
      </c>
      <c r="J134" s="186"/>
      <c r="K134" s="186">
        <f>K133/K132*100</f>
        <v>100</v>
      </c>
      <c r="L134" s="186"/>
      <c r="M134" s="186"/>
      <c r="N134" s="186">
        <f>N133/N132*100</f>
        <v>100</v>
      </c>
      <c r="O134" s="186"/>
      <c r="P134" s="186"/>
      <c r="Q134" s="186">
        <f>Q133/Q132*100</f>
        <v>100</v>
      </c>
      <c r="R134" s="186"/>
      <c r="S134" s="186"/>
      <c r="T134" s="186">
        <f>T133/T132*100</f>
        <v>100</v>
      </c>
      <c r="U134" s="218"/>
      <c r="V134" s="186"/>
      <c r="W134" s="186" t="e">
        <f>W133/W132*100</f>
        <v>#DIV/0!</v>
      </c>
      <c r="X134" s="186"/>
      <c r="Y134" s="196"/>
      <c r="Z134" s="178">
        <v>0</v>
      </c>
      <c r="AA134" s="135"/>
      <c r="AB134" s="229"/>
      <c r="AC134" s="229"/>
      <c r="AD134" s="229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</row>
    <row r="135" ht="13.2" spans="1:49">
      <c r="A135" s="136"/>
      <c r="B135" s="138"/>
      <c r="C135" s="136"/>
      <c r="D135" s="136"/>
      <c r="E135" s="136"/>
      <c r="F135" s="136"/>
      <c r="G135" s="136"/>
      <c r="I135" s="193"/>
      <c r="J135" s="186"/>
      <c r="K135" s="186"/>
      <c r="L135" s="186"/>
      <c r="M135" s="186"/>
      <c r="N135" s="186"/>
      <c r="O135" s="186"/>
      <c r="P135" s="186"/>
      <c r="Q135" s="186"/>
      <c r="R135" s="198"/>
      <c r="S135" s="198"/>
      <c r="T135" s="198"/>
      <c r="U135" s="198"/>
      <c r="V135" s="198"/>
      <c r="W135" s="198"/>
      <c r="X135" s="198"/>
      <c r="Y135" s="197"/>
      <c r="Z135" s="230"/>
      <c r="AA135" s="135"/>
      <c r="AB135" s="229"/>
      <c r="AC135" s="229"/>
      <c r="AD135" s="229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</row>
    <row r="136" ht="13.2" spans="1:49">
      <c r="A136" s="136"/>
      <c r="B136" s="138"/>
      <c r="C136" s="136"/>
      <c r="D136" s="136"/>
      <c r="E136" s="136"/>
      <c r="F136" s="136"/>
      <c r="G136" s="136"/>
      <c r="I136" s="171"/>
      <c r="J136" s="196"/>
      <c r="K136" s="196"/>
      <c r="L136" s="197"/>
      <c r="M136" s="197"/>
      <c r="N136" s="197"/>
      <c r="O136" s="198"/>
      <c r="P136" s="198"/>
      <c r="Q136" s="219" t="s">
        <v>295</v>
      </c>
      <c r="R136" s="220" t="s">
        <v>296</v>
      </c>
      <c r="S136" s="220" t="s">
        <v>324</v>
      </c>
      <c r="T136" s="220" t="s">
        <v>297</v>
      </c>
      <c r="U136" s="221"/>
      <c r="V136" s="220" t="s">
        <v>295</v>
      </c>
      <c r="W136" s="220" t="s">
        <v>296</v>
      </c>
      <c r="X136" s="220" t="s">
        <v>324</v>
      </c>
      <c r="Y136" s="220" t="s">
        <v>297</v>
      </c>
      <c r="Z136" s="221"/>
      <c r="AA136" s="135"/>
      <c r="AB136" s="229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</row>
    <row r="137" ht="13.2" spans="1:49">
      <c r="A137" s="136"/>
      <c r="B137" s="138"/>
      <c r="C137" s="136"/>
      <c r="D137" s="136"/>
      <c r="E137" s="136"/>
      <c r="F137" s="136"/>
      <c r="G137" s="136"/>
      <c r="I137" s="171"/>
      <c r="J137" s="196"/>
      <c r="K137" s="196"/>
      <c r="L137" s="199" t="s">
        <v>528</v>
      </c>
      <c r="M137" s="199"/>
      <c r="N137" s="199"/>
      <c r="O137" s="199"/>
      <c r="P137" s="199"/>
      <c r="Q137" s="222" t="s">
        <v>9</v>
      </c>
      <c r="R137" s="223">
        <f>K134</f>
        <v>100</v>
      </c>
      <c r="S137" s="223">
        <f t="shared" ref="S137:S140" si="24">$H$134</f>
        <v>100</v>
      </c>
      <c r="T137" s="223">
        <f>IF(R137&gt;0,R137*0.4+S137*0.6,S137)</f>
        <v>100</v>
      </c>
      <c r="U137" s="221"/>
      <c r="V137" s="174" t="s">
        <v>9</v>
      </c>
      <c r="W137" s="178">
        <f>IF(R137&gt;=70,3,IF(R137&gt;=60,2,IF(R137&gt;=50,1,0)))</f>
        <v>3</v>
      </c>
      <c r="X137" s="178">
        <f>IF(S137&gt;=70,3,IF(S137&gt;=60,2,IF(S137&gt;=50,1,0)))</f>
        <v>3</v>
      </c>
      <c r="Y137" s="178">
        <f>IF(W137&gt;0,W137*0.4+X137*0.6,X137)</f>
        <v>3</v>
      </c>
      <c r="Z137" s="221"/>
      <c r="AA137" s="135"/>
      <c r="AB137" s="229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</row>
    <row r="138" ht="13.2" spans="1:49">
      <c r="A138" s="136"/>
      <c r="B138" s="138"/>
      <c r="C138" s="136"/>
      <c r="D138" s="136"/>
      <c r="E138" s="136"/>
      <c r="F138" s="136"/>
      <c r="G138" s="136"/>
      <c r="I138" s="171"/>
      <c r="J138" s="196"/>
      <c r="K138" s="196"/>
      <c r="L138" s="199" t="s">
        <v>529</v>
      </c>
      <c r="M138" s="199"/>
      <c r="N138" s="199"/>
      <c r="O138" s="199"/>
      <c r="P138" s="199"/>
      <c r="Q138" s="222" t="s">
        <v>10</v>
      </c>
      <c r="R138" s="223">
        <f>N134</f>
        <v>100</v>
      </c>
      <c r="S138" s="223">
        <f t="shared" si="24"/>
        <v>100</v>
      </c>
      <c r="T138" s="223">
        <f t="shared" ref="T138:T140" si="25">IF(R138&gt;0,R138*0.4+S138*0.6,S138)</f>
        <v>100</v>
      </c>
      <c r="U138" s="221"/>
      <c r="V138" s="174" t="s">
        <v>10</v>
      </c>
      <c r="W138" s="178">
        <f t="shared" ref="W138:X138" si="26">IF(R138&gt;=70,3,IF(R138&gt;=60,2,IF(R138&gt;=50,1,0)))</f>
        <v>3</v>
      </c>
      <c r="X138" s="178">
        <f t="shared" si="26"/>
        <v>3</v>
      </c>
      <c r="Y138" s="178">
        <f t="shared" ref="Y138:Y140" si="27">IF(W138&gt;0,W138*0.4+X138*0.6,X138)</f>
        <v>3</v>
      </c>
      <c r="Z138" s="221"/>
      <c r="AA138" s="135"/>
      <c r="AB138" s="229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</row>
    <row r="139" ht="13.2" spans="1:49">
      <c r="A139" s="136"/>
      <c r="B139" s="138"/>
      <c r="C139" s="136"/>
      <c r="D139" s="136"/>
      <c r="E139" s="136"/>
      <c r="F139" s="136"/>
      <c r="G139" s="136"/>
      <c r="H139" s="136"/>
      <c r="I139" s="171"/>
      <c r="J139" s="196"/>
      <c r="K139" s="196"/>
      <c r="L139" s="199" t="s">
        <v>530</v>
      </c>
      <c r="M139" s="199"/>
      <c r="N139" s="199"/>
      <c r="O139" s="199"/>
      <c r="P139" s="199"/>
      <c r="Q139" s="222" t="s">
        <v>11</v>
      </c>
      <c r="R139" s="223">
        <f>Q134</f>
        <v>100</v>
      </c>
      <c r="S139" s="223">
        <f t="shared" si="24"/>
        <v>100</v>
      </c>
      <c r="T139" s="223">
        <f t="shared" si="25"/>
        <v>100</v>
      </c>
      <c r="U139" s="221"/>
      <c r="V139" s="174" t="s">
        <v>11</v>
      </c>
      <c r="W139" s="178">
        <f>IF(R139&gt;=70,3,IF(R139&gt;=60,2,IF(R139&gt;=50,1,0)))</f>
        <v>3</v>
      </c>
      <c r="X139" s="178">
        <f>IF(S139&gt;=70,3,IF(S139&gt;=60,2,IF(S139&gt;=50,1,0)))</f>
        <v>3</v>
      </c>
      <c r="Y139" s="178">
        <f t="shared" si="27"/>
        <v>3</v>
      </c>
      <c r="Z139" s="221"/>
      <c r="AA139" s="135"/>
      <c r="AB139" s="229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</row>
    <row r="140" ht="13.2" spans="1:49">
      <c r="A140" s="136"/>
      <c r="B140" s="138"/>
      <c r="C140" s="136"/>
      <c r="D140" s="136"/>
      <c r="E140" s="136"/>
      <c r="F140" s="136"/>
      <c r="G140" s="136"/>
      <c r="H140" s="136"/>
      <c r="I140" s="171"/>
      <c r="J140" s="196"/>
      <c r="K140" s="196"/>
      <c r="L140" s="199" t="s">
        <v>531</v>
      </c>
      <c r="M140" s="199"/>
      <c r="N140" s="199"/>
      <c r="O140" s="199"/>
      <c r="P140" s="199"/>
      <c r="Q140" s="222" t="s">
        <v>12</v>
      </c>
      <c r="R140" s="223">
        <f>T134</f>
        <v>100</v>
      </c>
      <c r="S140" s="223">
        <f t="shared" si="24"/>
        <v>100</v>
      </c>
      <c r="T140" s="223">
        <f t="shared" si="25"/>
        <v>100</v>
      </c>
      <c r="U140" s="221"/>
      <c r="V140" s="174" t="s">
        <v>12</v>
      </c>
      <c r="W140" s="178">
        <f>IF(R140&gt;=70,3,IF(R140&gt;=60,2,IF(R140&gt;=50,1,0)))</f>
        <v>3</v>
      </c>
      <c r="X140" s="178">
        <f>IF(S140&gt;=70,3,IF(S140&gt;=60,2,IF(S140&gt;=50,1,0)))</f>
        <v>3</v>
      </c>
      <c r="Y140" s="178">
        <f t="shared" si="27"/>
        <v>3</v>
      </c>
      <c r="Z140" s="221"/>
      <c r="AA140" s="135"/>
      <c r="AB140" s="229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</row>
    <row r="141" ht="13.2" spans="1:49">
      <c r="A141" s="136"/>
      <c r="B141" s="138"/>
      <c r="C141" s="136"/>
      <c r="D141" s="136"/>
      <c r="E141" s="136"/>
      <c r="F141" s="136"/>
      <c r="G141" s="136"/>
      <c r="H141" s="136"/>
      <c r="I141" s="193"/>
      <c r="J141" s="186"/>
      <c r="K141" s="196"/>
      <c r="L141" s="199"/>
      <c r="M141" s="199"/>
      <c r="N141" s="199"/>
      <c r="O141" s="199"/>
      <c r="P141" s="199"/>
      <c r="Q141" s="222"/>
      <c r="R141" s="223"/>
      <c r="S141" s="223"/>
      <c r="T141" s="223"/>
      <c r="U141" s="223"/>
      <c r="V141" s="223"/>
      <c r="W141" s="223"/>
      <c r="X141" s="223"/>
      <c r="Y141" s="223"/>
      <c r="Z141" s="221"/>
      <c r="AA141" s="135"/>
      <c r="AB141" s="229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</row>
    <row r="142" ht="13.2" spans="1:49">
      <c r="A142" s="136"/>
      <c r="B142" s="138"/>
      <c r="C142" s="136"/>
      <c r="D142" s="136"/>
      <c r="E142" s="136"/>
      <c r="F142" s="136"/>
      <c r="G142" s="136"/>
      <c r="H142" s="136"/>
      <c r="I142" s="193"/>
      <c r="J142" s="186"/>
      <c r="K142" s="186"/>
      <c r="L142" s="186"/>
      <c r="M142" s="186"/>
      <c r="N142" s="186"/>
      <c r="O142" s="186"/>
      <c r="P142" s="186"/>
      <c r="Q142" s="222"/>
      <c r="R142" s="178"/>
      <c r="S142" s="178"/>
      <c r="T142" s="178"/>
      <c r="U142" s="178"/>
      <c r="V142" s="178"/>
      <c r="W142" s="178"/>
      <c r="X142" s="178"/>
      <c r="Y142" s="178"/>
      <c r="Z142" s="178"/>
      <c r="AA142" s="135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36"/>
      <c r="AV142" s="136"/>
      <c r="AW142" s="136"/>
    </row>
    <row r="143" ht="13.2" spans="1:49">
      <c r="A143" s="136"/>
      <c r="B143" s="138"/>
      <c r="C143" s="136"/>
      <c r="D143" s="136"/>
      <c r="E143" s="136"/>
      <c r="F143" s="136"/>
      <c r="G143" s="136"/>
      <c r="H143" s="136"/>
      <c r="I143" s="200"/>
      <c r="J143" s="201"/>
      <c r="K143" s="201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231"/>
      <c r="AA143" s="135"/>
      <c r="AB143" s="161"/>
      <c r="AC143" s="161"/>
      <c r="AD143" s="161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</row>
    <row r="144" ht="13.2" spans="1:49">
      <c r="A144" s="136"/>
      <c r="B144" s="138"/>
      <c r="C144" s="136"/>
      <c r="D144" s="136"/>
      <c r="E144" s="136"/>
      <c r="F144" s="136"/>
      <c r="G144" s="136"/>
      <c r="H144" s="136"/>
      <c r="I144" s="202"/>
      <c r="J144" s="136"/>
      <c r="K144" s="203"/>
      <c r="L144" s="204"/>
      <c r="M144" s="204" t="s">
        <v>303</v>
      </c>
      <c r="N144" s="204" t="s">
        <v>304</v>
      </c>
      <c r="O144" s="204" t="s">
        <v>305</v>
      </c>
      <c r="P144" s="204" t="s">
        <v>306</v>
      </c>
      <c r="Q144" s="204" t="s">
        <v>307</v>
      </c>
      <c r="R144" s="204" t="s">
        <v>308</v>
      </c>
      <c r="S144" s="204" t="s">
        <v>309</v>
      </c>
      <c r="T144" s="204" t="s">
        <v>310</v>
      </c>
      <c r="U144" s="204" t="s">
        <v>311</v>
      </c>
      <c r="V144" s="204" t="s">
        <v>312</v>
      </c>
      <c r="W144" s="204" t="s">
        <v>313</v>
      </c>
      <c r="X144" s="204" t="s">
        <v>314</v>
      </c>
      <c r="Y144" s="232" t="s">
        <v>315</v>
      </c>
      <c r="Z144" s="233" t="s">
        <v>316</v>
      </c>
      <c r="AA144" s="233" t="s">
        <v>317</v>
      </c>
      <c r="AB144" s="204"/>
      <c r="AC144" s="204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136"/>
      <c r="AV144" s="136"/>
      <c r="AW144" s="136"/>
    </row>
    <row r="145" ht="15" spans="1:49">
      <c r="A145" s="136"/>
      <c r="B145" s="138"/>
      <c r="C145" s="136"/>
      <c r="D145" s="136"/>
      <c r="E145" s="136"/>
      <c r="F145" s="136"/>
      <c r="G145" s="136"/>
      <c r="H145" s="136"/>
      <c r="I145" s="202"/>
      <c r="J145" s="136"/>
      <c r="K145" s="203"/>
      <c r="L145" s="205" t="s">
        <v>9</v>
      </c>
      <c r="M145" s="92">
        <v>3</v>
      </c>
      <c r="N145" s="92">
        <v>3</v>
      </c>
      <c r="O145" s="92">
        <v>2</v>
      </c>
      <c r="P145" s="92">
        <v>3</v>
      </c>
      <c r="Q145" s="92">
        <v>2</v>
      </c>
      <c r="R145" s="92">
        <v>2</v>
      </c>
      <c r="S145" s="92">
        <v>2</v>
      </c>
      <c r="T145" s="92">
        <v>1</v>
      </c>
      <c r="U145" s="92">
        <v>2</v>
      </c>
      <c r="V145" s="92">
        <v>2</v>
      </c>
      <c r="W145" s="92">
        <v>1</v>
      </c>
      <c r="X145" s="92">
        <v>3</v>
      </c>
      <c r="Y145" s="92">
        <v>3</v>
      </c>
      <c r="Z145" s="92">
        <v>3</v>
      </c>
      <c r="AA145" s="234"/>
      <c r="AB145" s="235"/>
      <c r="AC145" s="229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136"/>
    </row>
    <row r="146" ht="15" spans="1:49">
      <c r="A146" s="136"/>
      <c r="B146" s="138"/>
      <c r="C146" s="136"/>
      <c r="D146" s="136"/>
      <c r="E146" s="136"/>
      <c r="F146" s="136"/>
      <c r="G146" s="136"/>
      <c r="H146" s="136"/>
      <c r="I146" s="202"/>
      <c r="J146" s="136"/>
      <c r="K146" s="203"/>
      <c r="L146" s="205" t="s">
        <v>10</v>
      </c>
      <c r="M146" s="92">
        <v>3</v>
      </c>
      <c r="N146" s="92">
        <v>3</v>
      </c>
      <c r="O146" s="92">
        <v>2</v>
      </c>
      <c r="P146" s="92">
        <v>2</v>
      </c>
      <c r="Q146" s="92">
        <v>3</v>
      </c>
      <c r="R146" s="92">
        <v>2</v>
      </c>
      <c r="S146" s="92">
        <v>2</v>
      </c>
      <c r="T146" s="92">
        <v>1</v>
      </c>
      <c r="U146" s="92">
        <v>2</v>
      </c>
      <c r="V146" s="92">
        <v>2</v>
      </c>
      <c r="W146" s="92"/>
      <c r="X146" s="92">
        <v>3</v>
      </c>
      <c r="Y146" s="92">
        <v>3</v>
      </c>
      <c r="Z146" s="236">
        <v>3</v>
      </c>
      <c r="AA146" s="234"/>
      <c r="AB146" s="229"/>
      <c r="AC146" s="235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</row>
    <row r="147" ht="15" spans="1:49">
      <c r="A147" s="136"/>
      <c r="B147" s="138"/>
      <c r="C147" s="136"/>
      <c r="D147" s="136"/>
      <c r="E147" s="136"/>
      <c r="F147" s="136"/>
      <c r="G147" s="136"/>
      <c r="H147" s="136"/>
      <c r="I147" s="202"/>
      <c r="J147" s="136"/>
      <c r="K147" s="203"/>
      <c r="L147" s="205" t="s">
        <v>11</v>
      </c>
      <c r="M147" s="92"/>
      <c r="N147" s="92"/>
      <c r="O147" s="92"/>
      <c r="P147" s="92"/>
      <c r="Q147" s="92"/>
      <c r="R147" s="92">
        <v>3</v>
      </c>
      <c r="S147" s="92">
        <v>3</v>
      </c>
      <c r="T147" s="92">
        <v>3</v>
      </c>
      <c r="U147" s="92">
        <v>2</v>
      </c>
      <c r="V147" s="92">
        <v>2</v>
      </c>
      <c r="W147" s="92"/>
      <c r="X147" s="92">
        <v>3</v>
      </c>
      <c r="Y147" s="92">
        <v>3</v>
      </c>
      <c r="Z147" s="236">
        <v>3</v>
      </c>
      <c r="AA147" s="237"/>
      <c r="AB147" s="229"/>
      <c r="AC147" s="235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</row>
    <row r="148" ht="15" spans="1:49">
      <c r="A148" s="136"/>
      <c r="B148" s="138"/>
      <c r="C148" s="136"/>
      <c r="D148" s="136"/>
      <c r="E148" s="136"/>
      <c r="F148" s="136"/>
      <c r="G148" s="136"/>
      <c r="H148" s="136"/>
      <c r="I148" s="202"/>
      <c r="J148" s="136"/>
      <c r="K148" s="203"/>
      <c r="L148" s="205" t="s">
        <v>12</v>
      </c>
      <c r="M148" s="92">
        <v>3</v>
      </c>
      <c r="N148" s="92">
        <v>3</v>
      </c>
      <c r="O148" s="92">
        <v>3</v>
      </c>
      <c r="P148" s="92">
        <v>3</v>
      </c>
      <c r="Q148" s="92">
        <v>2</v>
      </c>
      <c r="R148" s="92">
        <v>2</v>
      </c>
      <c r="S148" s="92">
        <v>2</v>
      </c>
      <c r="T148" s="92">
        <v>2</v>
      </c>
      <c r="U148" s="92">
        <v>3</v>
      </c>
      <c r="V148" s="92">
        <v>3</v>
      </c>
      <c r="W148" s="92">
        <v>2</v>
      </c>
      <c r="X148" s="92">
        <v>3</v>
      </c>
      <c r="Y148" s="92">
        <v>3</v>
      </c>
      <c r="Z148" s="236">
        <v>3</v>
      </c>
      <c r="AA148" s="237"/>
      <c r="AB148" s="235"/>
      <c r="AC148" s="229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</row>
    <row r="149" s="130" customFormat="1" ht="10.2" spans="1:49">
      <c r="A149" s="187"/>
      <c r="B149" s="188"/>
      <c r="C149" s="187"/>
      <c r="D149" s="187"/>
      <c r="E149" s="187"/>
      <c r="F149" s="187"/>
      <c r="G149" s="187"/>
      <c r="H149" s="187"/>
      <c r="I149" s="206"/>
      <c r="J149" s="187"/>
      <c r="K149" s="207"/>
      <c r="L149" s="208" t="s">
        <v>318</v>
      </c>
      <c r="M149" s="209">
        <v>3</v>
      </c>
      <c r="N149" s="209">
        <v>3</v>
      </c>
      <c r="O149" s="209">
        <v>2.33333333333333</v>
      </c>
      <c r="P149" s="209">
        <v>2.66666666666667</v>
      </c>
      <c r="Q149" s="209">
        <v>2.33333333333333</v>
      </c>
      <c r="R149" s="209">
        <v>2.25</v>
      </c>
      <c r="S149" s="209">
        <v>2.25</v>
      </c>
      <c r="T149" s="209">
        <v>1.75</v>
      </c>
      <c r="U149" s="209">
        <v>2.25</v>
      </c>
      <c r="V149" s="209">
        <v>2.25</v>
      </c>
      <c r="W149" s="209">
        <v>1.5</v>
      </c>
      <c r="X149" s="209">
        <v>3</v>
      </c>
      <c r="Y149" s="238">
        <v>3</v>
      </c>
      <c r="Z149" s="239">
        <v>3</v>
      </c>
      <c r="AA149" s="239" t="e">
        <f>AVERAGE(AA145:AA148)</f>
        <v>#DIV/0!</v>
      </c>
      <c r="AB149" s="209"/>
      <c r="AC149" s="209"/>
      <c r="AE149" s="187"/>
      <c r="AF149" s="187"/>
      <c r="AG149" s="187"/>
      <c r="AH149" s="187"/>
      <c r="AI149" s="187"/>
      <c r="AJ149" s="187"/>
      <c r="AK149" s="187"/>
      <c r="AL149" s="187"/>
      <c r="AM149" s="187"/>
      <c r="AN149" s="187"/>
      <c r="AO149" s="187"/>
      <c r="AP149" s="187"/>
      <c r="AQ149" s="187"/>
      <c r="AR149" s="187"/>
      <c r="AS149" s="187"/>
      <c r="AT149" s="187"/>
      <c r="AU149" s="187"/>
      <c r="AV149" s="187"/>
      <c r="AW149" s="187"/>
    </row>
    <row r="150" ht="13.2" spans="1:49">
      <c r="A150" s="136"/>
      <c r="B150" s="138"/>
      <c r="C150" s="136"/>
      <c r="D150" s="136"/>
      <c r="E150" s="136"/>
      <c r="F150" s="136"/>
      <c r="G150" s="136"/>
      <c r="H150" s="136"/>
      <c r="I150" s="202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234"/>
      <c r="AA150" s="234"/>
      <c r="AB150" s="136"/>
      <c r="AC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</row>
    <row r="151" ht="13.2" spans="1:49">
      <c r="A151" s="136"/>
      <c r="B151" s="138"/>
      <c r="C151" s="136"/>
      <c r="D151" s="136"/>
      <c r="E151" s="136"/>
      <c r="F151" s="136"/>
      <c r="G151" s="136"/>
      <c r="H151" s="136"/>
      <c r="I151" s="202"/>
      <c r="J151" s="136"/>
      <c r="K151" s="136"/>
      <c r="L151" s="210" t="s">
        <v>319</v>
      </c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234"/>
      <c r="AA151" s="234"/>
      <c r="AB151" s="161"/>
      <c r="AC151" s="161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</row>
    <row r="152" ht="13.2" spans="1:49">
      <c r="A152" s="136"/>
      <c r="B152" s="138"/>
      <c r="C152" s="136"/>
      <c r="D152" s="136"/>
      <c r="E152" s="136"/>
      <c r="F152" s="136"/>
      <c r="G152" s="136"/>
      <c r="H152" s="136"/>
      <c r="I152" s="202"/>
      <c r="J152" s="136"/>
      <c r="K152" s="203"/>
      <c r="L152" s="211"/>
      <c r="M152" s="211" t="s">
        <v>303</v>
      </c>
      <c r="N152" s="211" t="s">
        <v>304</v>
      </c>
      <c r="O152" s="211" t="s">
        <v>305</v>
      </c>
      <c r="P152" s="211" t="s">
        <v>306</v>
      </c>
      <c r="Q152" s="211" t="s">
        <v>307</v>
      </c>
      <c r="R152" s="211" t="s">
        <v>308</v>
      </c>
      <c r="S152" s="211" t="s">
        <v>309</v>
      </c>
      <c r="T152" s="211" t="s">
        <v>310</v>
      </c>
      <c r="U152" s="211" t="s">
        <v>311</v>
      </c>
      <c r="V152" s="211" t="s">
        <v>312</v>
      </c>
      <c r="W152" s="211" t="s">
        <v>313</v>
      </c>
      <c r="X152" s="211" t="s">
        <v>314</v>
      </c>
      <c r="Y152" s="219" t="s">
        <v>315</v>
      </c>
      <c r="Z152" s="220" t="s">
        <v>316</v>
      </c>
      <c r="AA152" s="220" t="s">
        <v>317</v>
      </c>
      <c r="AB152" s="204"/>
      <c r="AC152" s="204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</row>
    <row r="153" ht="13.2" spans="1:49">
      <c r="A153" s="136"/>
      <c r="B153" s="138"/>
      <c r="C153" s="136"/>
      <c r="D153" s="136"/>
      <c r="E153" s="136"/>
      <c r="F153" s="136"/>
      <c r="G153" s="136"/>
      <c r="H153" s="136"/>
      <c r="I153" s="202"/>
      <c r="J153" s="136"/>
      <c r="K153" s="203"/>
      <c r="L153" s="212" t="s">
        <v>9</v>
      </c>
      <c r="M153" s="213">
        <f t="shared" ref="M153:AA153" si="28">IF(M145&gt;0,$T$137*M145/100," ")</f>
        <v>3</v>
      </c>
      <c r="N153" s="213">
        <f t="shared" si="28"/>
        <v>3</v>
      </c>
      <c r="O153" s="213">
        <f t="shared" si="28"/>
        <v>2</v>
      </c>
      <c r="P153" s="213">
        <f t="shared" si="28"/>
        <v>3</v>
      </c>
      <c r="Q153" s="213">
        <f t="shared" si="28"/>
        <v>2</v>
      </c>
      <c r="R153" s="213">
        <f t="shared" si="28"/>
        <v>2</v>
      </c>
      <c r="S153" s="213">
        <f t="shared" si="28"/>
        <v>2</v>
      </c>
      <c r="T153" s="213">
        <f t="shared" si="28"/>
        <v>1</v>
      </c>
      <c r="U153" s="213">
        <f t="shared" si="28"/>
        <v>2</v>
      </c>
      <c r="V153" s="213">
        <f t="shared" si="28"/>
        <v>2</v>
      </c>
      <c r="W153" s="213">
        <f t="shared" si="28"/>
        <v>1</v>
      </c>
      <c r="X153" s="213">
        <f t="shared" si="28"/>
        <v>3</v>
      </c>
      <c r="Y153" s="240">
        <f t="shared" si="28"/>
        <v>3</v>
      </c>
      <c r="Z153" s="223">
        <f t="shared" si="28"/>
        <v>3</v>
      </c>
      <c r="AA153" s="223" t="str">
        <f t="shared" si="28"/>
        <v> </v>
      </c>
      <c r="AB153" s="241"/>
      <c r="AC153" s="241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</row>
    <row r="154" ht="13.2" spans="1:49">
      <c r="A154" s="136"/>
      <c r="B154" s="138"/>
      <c r="C154" s="136"/>
      <c r="D154" s="136"/>
      <c r="E154" s="136"/>
      <c r="F154" s="136"/>
      <c r="G154" s="136"/>
      <c r="H154" s="136"/>
      <c r="I154" s="202"/>
      <c r="J154" s="136"/>
      <c r="K154" s="203"/>
      <c r="L154" s="212" t="s">
        <v>10</v>
      </c>
      <c r="M154" s="213">
        <f t="shared" ref="M154:AA154" si="29">IF(M146&gt;0,$T$138*M146/100," ")</f>
        <v>3</v>
      </c>
      <c r="N154" s="213">
        <f t="shared" si="29"/>
        <v>3</v>
      </c>
      <c r="O154" s="213">
        <f t="shared" si="29"/>
        <v>2</v>
      </c>
      <c r="P154" s="213">
        <f t="shared" si="29"/>
        <v>2</v>
      </c>
      <c r="Q154" s="213">
        <f t="shared" si="29"/>
        <v>3</v>
      </c>
      <c r="R154" s="213">
        <f t="shared" si="29"/>
        <v>2</v>
      </c>
      <c r="S154" s="213">
        <f t="shared" si="29"/>
        <v>2</v>
      </c>
      <c r="T154" s="213">
        <f t="shared" si="29"/>
        <v>1</v>
      </c>
      <c r="U154" s="213">
        <f t="shared" si="29"/>
        <v>2</v>
      </c>
      <c r="V154" s="213">
        <f t="shared" si="29"/>
        <v>2</v>
      </c>
      <c r="W154" s="213" t="str">
        <f t="shared" si="29"/>
        <v> </v>
      </c>
      <c r="X154" s="213">
        <f t="shared" si="29"/>
        <v>3</v>
      </c>
      <c r="Y154" s="240">
        <f t="shared" si="29"/>
        <v>3</v>
      </c>
      <c r="Z154" s="223">
        <f t="shared" si="29"/>
        <v>3</v>
      </c>
      <c r="AA154" s="223" t="str">
        <f t="shared" si="29"/>
        <v> </v>
      </c>
      <c r="AB154" s="241"/>
      <c r="AC154" s="241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</row>
    <row r="155" ht="13.2" spans="1:49">
      <c r="A155" s="136"/>
      <c r="B155" s="138"/>
      <c r="C155" s="136"/>
      <c r="D155" s="136"/>
      <c r="E155" s="136"/>
      <c r="F155" s="136"/>
      <c r="G155" s="136"/>
      <c r="H155" s="136"/>
      <c r="I155" s="202"/>
      <c r="J155" s="136"/>
      <c r="K155" s="203"/>
      <c r="L155" s="212" t="s">
        <v>11</v>
      </c>
      <c r="M155" s="213" t="str">
        <f t="shared" ref="M155:AA155" si="30">IF(M147&gt;0,$T$139*M147/100," ")</f>
        <v> </v>
      </c>
      <c r="N155" s="213" t="str">
        <f t="shared" si="30"/>
        <v> </v>
      </c>
      <c r="O155" s="213" t="str">
        <f t="shared" si="30"/>
        <v> </v>
      </c>
      <c r="P155" s="213" t="str">
        <f t="shared" si="30"/>
        <v> </v>
      </c>
      <c r="Q155" s="213" t="str">
        <f t="shared" si="30"/>
        <v> </v>
      </c>
      <c r="R155" s="213">
        <f t="shared" si="30"/>
        <v>3</v>
      </c>
      <c r="S155" s="213">
        <f t="shared" si="30"/>
        <v>3</v>
      </c>
      <c r="T155" s="213">
        <f t="shared" si="30"/>
        <v>3</v>
      </c>
      <c r="U155" s="213">
        <f t="shared" si="30"/>
        <v>2</v>
      </c>
      <c r="V155" s="213">
        <f t="shared" si="30"/>
        <v>2</v>
      </c>
      <c r="W155" s="213" t="str">
        <f t="shared" si="30"/>
        <v> </v>
      </c>
      <c r="X155" s="213">
        <f t="shared" si="30"/>
        <v>3</v>
      </c>
      <c r="Y155" s="240">
        <f t="shared" si="30"/>
        <v>3</v>
      </c>
      <c r="Z155" s="223">
        <f t="shared" si="30"/>
        <v>3</v>
      </c>
      <c r="AA155" s="223" t="str">
        <f t="shared" si="30"/>
        <v> </v>
      </c>
      <c r="AB155" s="241"/>
      <c r="AC155" s="241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</row>
    <row r="156" ht="13.2" spans="1:49">
      <c r="A156" s="136"/>
      <c r="B156" s="138"/>
      <c r="C156" s="136"/>
      <c r="D156" s="136"/>
      <c r="E156" s="136"/>
      <c r="F156" s="136"/>
      <c r="G156" s="136"/>
      <c r="H156" s="136"/>
      <c r="I156" s="202"/>
      <c r="J156" s="136"/>
      <c r="K156" s="203"/>
      <c r="L156" s="212" t="s">
        <v>12</v>
      </c>
      <c r="M156" s="213">
        <f t="shared" ref="M156:AA156" si="31">IF(M148&gt;0,$T$140*M148/100," ")</f>
        <v>3</v>
      </c>
      <c r="N156" s="213">
        <f t="shared" si="31"/>
        <v>3</v>
      </c>
      <c r="O156" s="213">
        <f t="shared" si="31"/>
        <v>3</v>
      </c>
      <c r="P156" s="213">
        <f t="shared" si="31"/>
        <v>3</v>
      </c>
      <c r="Q156" s="213">
        <f t="shared" si="31"/>
        <v>2</v>
      </c>
      <c r="R156" s="213">
        <f t="shared" si="31"/>
        <v>2</v>
      </c>
      <c r="S156" s="213">
        <f t="shared" si="31"/>
        <v>2</v>
      </c>
      <c r="T156" s="213">
        <f t="shared" si="31"/>
        <v>2</v>
      </c>
      <c r="U156" s="213">
        <f t="shared" si="31"/>
        <v>3</v>
      </c>
      <c r="V156" s="213">
        <f t="shared" si="31"/>
        <v>3</v>
      </c>
      <c r="W156" s="213">
        <f t="shared" si="31"/>
        <v>2</v>
      </c>
      <c r="X156" s="213">
        <f t="shared" si="31"/>
        <v>3</v>
      </c>
      <c r="Y156" s="240">
        <f t="shared" si="31"/>
        <v>3</v>
      </c>
      <c r="Z156" s="223">
        <f t="shared" si="31"/>
        <v>3</v>
      </c>
      <c r="AA156" s="223" t="str">
        <f t="shared" si="31"/>
        <v> </v>
      </c>
      <c r="AB156" s="241"/>
      <c r="AC156" s="241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</row>
    <row r="157" ht="13.2" spans="1:49">
      <c r="A157" s="189"/>
      <c r="B157" s="190"/>
      <c r="C157" s="189"/>
      <c r="D157" s="189"/>
      <c r="E157" s="189"/>
      <c r="F157" s="189"/>
      <c r="G157" s="189"/>
      <c r="H157" s="189"/>
      <c r="I157" s="214"/>
      <c r="J157" s="189"/>
      <c r="K157" s="215"/>
      <c r="L157" s="216" t="s">
        <v>297</v>
      </c>
      <c r="M157" s="217">
        <f t="shared" ref="M157:AA157" si="32">AVERAGE(M153:M156)</f>
        <v>3</v>
      </c>
      <c r="N157" s="217">
        <f t="shared" si="32"/>
        <v>3</v>
      </c>
      <c r="O157" s="217">
        <f t="shared" si="32"/>
        <v>2.33333333333333</v>
      </c>
      <c r="P157" s="217">
        <f t="shared" si="32"/>
        <v>2.66666666666667</v>
      </c>
      <c r="Q157" s="217">
        <f t="shared" si="32"/>
        <v>2.33333333333333</v>
      </c>
      <c r="R157" s="217">
        <f t="shared" si="32"/>
        <v>2.25</v>
      </c>
      <c r="S157" s="217">
        <f t="shared" si="32"/>
        <v>2.25</v>
      </c>
      <c r="T157" s="217">
        <f t="shared" si="32"/>
        <v>1.75</v>
      </c>
      <c r="U157" s="217">
        <f t="shared" si="32"/>
        <v>2.25</v>
      </c>
      <c r="V157" s="217">
        <f t="shared" si="32"/>
        <v>2.25</v>
      </c>
      <c r="W157" s="217">
        <f t="shared" si="32"/>
        <v>1.5</v>
      </c>
      <c r="X157" s="217">
        <f t="shared" si="32"/>
        <v>3</v>
      </c>
      <c r="Y157" s="242">
        <f t="shared" si="32"/>
        <v>3</v>
      </c>
      <c r="Z157" s="243">
        <f t="shared" si="32"/>
        <v>3</v>
      </c>
      <c r="AA157" s="243" t="e">
        <f t="shared" si="32"/>
        <v>#DIV/0!</v>
      </c>
      <c r="AB157" s="209"/>
      <c r="AC157" s="209"/>
      <c r="AE157" s="189"/>
      <c r="AF157" s="189"/>
      <c r="AG157" s="189"/>
      <c r="AH157" s="189"/>
      <c r="AI157" s="189"/>
      <c r="AJ157" s="189"/>
      <c r="AK157" s="189"/>
      <c r="AL157" s="189"/>
      <c r="AM157" s="189"/>
      <c r="AN157" s="189"/>
      <c r="AO157" s="189"/>
      <c r="AP157" s="189"/>
      <c r="AQ157" s="189"/>
      <c r="AR157" s="189"/>
      <c r="AS157" s="189"/>
      <c r="AT157" s="189"/>
      <c r="AU157" s="189"/>
      <c r="AV157" s="189"/>
      <c r="AW157" s="189"/>
    </row>
    <row r="158" ht="13.2" spans="1:49">
      <c r="A158" s="136"/>
      <c r="B158" s="138"/>
      <c r="C158" s="136"/>
      <c r="D158" s="136"/>
      <c r="E158" s="136"/>
      <c r="F158" s="136"/>
      <c r="G158" s="136"/>
      <c r="H158" s="136"/>
      <c r="I158" s="202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5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</row>
    <row r="159" ht="13.2" spans="1:49">
      <c r="A159" s="136"/>
      <c r="B159" s="138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5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</row>
    <row r="160" ht="13.2" spans="1:49">
      <c r="A160" s="136"/>
      <c r="B160" s="138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5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</row>
    <row r="161" ht="13.2" spans="1:49">
      <c r="A161" s="136"/>
      <c r="B161" s="138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5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</row>
    <row r="162" ht="13.2" spans="1:49">
      <c r="A162" s="136"/>
      <c r="B162" s="138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5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</row>
    <row r="163" ht="13.2" spans="1:49">
      <c r="A163" s="136"/>
      <c r="B163" s="138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5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</row>
    <row r="164" ht="13.2" spans="1:49">
      <c r="A164" s="136"/>
      <c r="B164" s="138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5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</row>
    <row r="165" ht="13.2" spans="1:49">
      <c r="A165" s="136"/>
      <c r="B165" s="138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5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</row>
    <row r="166" ht="13.2" spans="1:49">
      <c r="A166" s="136"/>
      <c r="B166" s="138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5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</row>
    <row r="167" ht="13.2" spans="1:49">
      <c r="A167" s="136"/>
      <c r="B167" s="138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5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</row>
    <row r="168" ht="13.2" spans="1:49">
      <c r="A168" s="136"/>
      <c r="B168" s="138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5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</row>
    <row r="169" ht="13.2" spans="1:49">
      <c r="A169" s="136"/>
      <c r="B169" s="138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5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</row>
    <row r="170" ht="13.2" spans="1:49">
      <c r="A170" s="136"/>
      <c r="B170" s="138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5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</row>
    <row r="171" ht="13.2" spans="1:49">
      <c r="A171" s="136"/>
      <c r="B171" s="138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5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</row>
    <row r="172" ht="13.2" spans="1:49">
      <c r="A172" s="136"/>
      <c r="B172" s="138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5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</row>
    <row r="173" ht="13.2" spans="1:49">
      <c r="A173" s="136"/>
      <c r="B173" s="138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5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</row>
    <row r="174" ht="13.2" spans="1:49">
      <c r="A174" s="136"/>
      <c r="B174" s="138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5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</row>
    <row r="175" ht="13.2" spans="1:49">
      <c r="A175" s="136"/>
      <c r="B175" s="138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5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</row>
    <row r="176" ht="13.2" spans="1:49">
      <c r="A176" s="136"/>
      <c r="B176" s="138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5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</row>
    <row r="177" ht="13.2" spans="1:49">
      <c r="A177" s="136"/>
      <c r="B177" s="138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5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</row>
    <row r="178" ht="13.2" spans="1:49">
      <c r="A178" s="136"/>
      <c r="B178" s="138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5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36"/>
      <c r="AU178" s="136"/>
      <c r="AV178" s="136"/>
      <c r="AW178" s="136"/>
    </row>
    <row r="179" ht="13.2" spans="1:49">
      <c r="A179" s="136"/>
      <c r="B179" s="138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5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</row>
    <row r="180" ht="13.2" spans="1:49">
      <c r="A180" s="136"/>
      <c r="B180" s="138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5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</row>
    <row r="181" ht="13.2" spans="1:49">
      <c r="A181" s="136"/>
      <c r="B181" s="138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5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</row>
    <row r="182" ht="13.2" spans="1:49">
      <c r="A182" s="136"/>
      <c r="B182" s="138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5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</row>
    <row r="183" ht="13.2" spans="1:49">
      <c r="A183" s="136"/>
      <c r="B183" s="138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5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</row>
    <row r="184" ht="13.2" spans="1:49">
      <c r="A184" s="136"/>
      <c r="B184" s="138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5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</row>
    <row r="185" ht="13.2" spans="1:49">
      <c r="A185" s="136"/>
      <c r="B185" s="138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5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</row>
    <row r="186" ht="13.2" spans="1:49">
      <c r="A186" s="136"/>
      <c r="B186" s="138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5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</row>
    <row r="187" ht="13.2" spans="1:49">
      <c r="A187" s="136"/>
      <c r="B187" s="138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5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</row>
    <row r="188" ht="13.2" spans="1:49">
      <c r="A188" s="136"/>
      <c r="B188" s="138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5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  <c r="AS188" s="136"/>
      <c r="AT188" s="136"/>
      <c r="AU188" s="136"/>
      <c r="AV188" s="136"/>
      <c r="AW188" s="136"/>
    </row>
    <row r="189" ht="13.2" spans="1:49">
      <c r="A189" s="136"/>
      <c r="B189" s="138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5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</row>
    <row r="190" ht="13.2" spans="1:49">
      <c r="A190" s="136"/>
      <c r="B190" s="138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5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  <c r="AW190" s="136"/>
    </row>
    <row r="191" ht="13.2" spans="1:49">
      <c r="A191" s="136"/>
      <c r="B191" s="138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5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  <c r="AS191" s="136"/>
      <c r="AT191" s="136"/>
      <c r="AU191" s="136"/>
      <c r="AV191" s="136"/>
      <c r="AW191" s="136"/>
    </row>
    <row r="192" ht="13.2" spans="1:49">
      <c r="A192" s="136"/>
      <c r="B192" s="138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5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  <c r="AS192" s="136"/>
      <c r="AT192" s="136"/>
      <c r="AU192" s="136"/>
      <c r="AV192" s="136"/>
      <c r="AW192" s="136"/>
    </row>
    <row r="193" ht="13.2" spans="1:49">
      <c r="A193" s="136"/>
      <c r="B193" s="138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5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</row>
    <row r="194" ht="13.2" spans="1:49">
      <c r="A194" s="136"/>
      <c r="B194" s="138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5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136"/>
      <c r="AV194" s="136"/>
      <c r="AW194" s="136"/>
    </row>
    <row r="195" ht="13.2" spans="1:49">
      <c r="A195" s="136"/>
      <c r="B195" s="138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5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s="136"/>
      <c r="AV195" s="136"/>
      <c r="AW195" s="136"/>
    </row>
    <row r="196" ht="13.2" spans="1:49">
      <c r="A196" s="136"/>
      <c r="B196" s="138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5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  <c r="AT196" s="136"/>
      <c r="AU196" s="136"/>
      <c r="AV196" s="136"/>
      <c r="AW196" s="136"/>
    </row>
    <row r="197" ht="13.2" spans="1:49">
      <c r="A197" s="136"/>
      <c r="B197" s="138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5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</row>
    <row r="198" ht="13.2" spans="1:49">
      <c r="A198" s="136"/>
      <c r="B198" s="138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5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136"/>
      <c r="AV198" s="136"/>
      <c r="AW198" s="136"/>
    </row>
    <row r="199" ht="13.2" spans="1:49">
      <c r="A199" s="136"/>
      <c r="B199" s="138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5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/>
      <c r="AW199" s="136"/>
    </row>
    <row r="200" ht="13.2" spans="1:49">
      <c r="A200" s="136"/>
      <c r="B200" s="138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5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</row>
    <row r="201" ht="13.2" spans="1:49">
      <c r="A201" s="136"/>
      <c r="B201" s="138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5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36"/>
      <c r="AU201" s="136"/>
      <c r="AV201" s="136"/>
      <c r="AW201" s="136"/>
    </row>
    <row r="202" ht="13.2" spans="1:49">
      <c r="A202" s="136"/>
      <c r="B202" s="138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5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/>
      <c r="AW202" s="136"/>
    </row>
    <row r="203" ht="13.2" spans="1:49">
      <c r="A203" s="136"/>
      <c r="B203" s="138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5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</row>
    <row r="204" ht="13.2" spans="1:49">
      <c r="A204" s="136"/>
      <c r="B204" s="138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5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</row>
    <row r="205" ht="13.2" spans="1:49">
      <c r="A205" s="136"/>
      <c r="B205" s="138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5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</row>
    <row r="206" ht="13.2" spans="1:49">
      <c r="A206" s="136"/>
      <c r="B206" s="138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5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136"/>
      <c r="AU206" s="136"/>
      <c r="AV206" s="136"/>
      <c r="AW206" s="136"/>
    </row>
    <row r="207" ht="13.2" spans="1:49">
      <c r="A207" s="136"/>
      <c r="B207" s="138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5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</row>
    <row r="208" ht="13.2" spans="1:49">
      <c r="A208" s="136"/>
      <c r="B208" s="138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5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  <c r="AV208" s="136"/>
      <c r="AW208" s="136"/>
    </row>
    <row r="209" ht="13.2" spans="1:49">
      <c r="A209" s="136"/>
      <c r="B209" s="138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5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</row>
    <row r="210" ht="13.2" spans="1:49">
      <c r="A210" s="136"/>
      <c r="B210" s="138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5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136"/>
      <c r="AV210" s="136"/>
      <c r="AW210" s="136"/>
    </row>
    <row r="211" ht="13.2" spans="1:49">
      <c r="A211" s="136"/>
      <c r="B211" s="138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5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</row>
    <row r="212" ht="13.2" spans="1:49">
      <c r="A212" s="136"/>
      <c r="B212" s="138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5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</row>
    <row r="213" ht="13.2" spans="1:49">
      <c r="A213" s="136"/>
      <c r="B213" s="138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5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</row>
    <row r="214" ht="13.2" spans="1:49">
      <c r="A214" s="136"/>
      <c r="B214" s="138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5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</row>
    <row r="215" ht="13.2" spans="1:49">
      <c r="A215" s="136"/>
      <c r="B215" s="138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5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</row>
    <row r="216" ht="13.2" spans="1:49">
      <c r="A216" s="136"/>
      <c r="B216" s="138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5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  <c r="AS216" s="136"/>
      <c r="AT216" s="136"/>
      <c r="AU216" s="136"/>
      <c r="AV216" s="136"/>
      <c r="AW216" s="136"/>
    </row>
    <row r="217" ht="13.2" spans="1:49">
      <c r="A217" s="136"/>
      <c r="B217" s="138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5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</row>
    <row r="218" ht="13.2" spans="1:49">
      <c r="A218" s="136"/>
      <c r="B218" s="138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5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136"/>
      <c r="AV218" s="136"/>
      <c r="AW218" s="136"/>
    </row>
    <row r="219" ht="13.2" spans="1:49">
      <c r="A219" s="136"/>
      <c r="B219" s="138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5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</row>
    <row r="220" ht="13.2" spans="1:49">
      <c r="A220" s="136"/>
      <c r="B220" s="138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5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</row>
    <row r="221" ht="13.2" spans="1:49">
      <c r="A221" s="136"/>
      <c r="B221" s="138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5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</row>
    <row r="222" ht="13.2" spans="1:49">
      <c r="A222" s="136"/>
      <c r="B222" s="138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5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</row>
    <row r="223" ht="13.2" spans="1:49">
      <c r="A223" s="136"/>
      <c r="B223" s="138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5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</row>
    <row r="224" ht="13.2" spans="1:49">
      <c r="A224" s="136"/>
      <c r="B224" s="138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5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</row>
    <row r="225" ht="13.2" spans="1:49">
      <c r="A225" s="136"/>
      <c r="B225" s="138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5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</row>
    <row r="226" ht="13.2" spans="1:49">
      <c r="A226" s="136"/>
      <c r="B226" s="138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5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</row>
    <row r="227" ht="13.2" spans="1:49">
      <c r="A227" s="136"/>
      <c r="B227" s="138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5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</row>
    <row r="228" ht="13.2" spans="1:49">
      <c r="A228" s="136"/>
      <c r="B228" s="138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5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  <c r="AS228" s="136"/>
      <c r="AT228" s="136"/>
      <c r="AU228" s="136"/>
      <c r="AV228" s="136"/>
      <c r="AW228" s="136"/>
    </row>
    <row r="229" ht="13.2" spans="1:49">
      <c r="A229" s="136"/>
      <c r="B229" s="138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5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</row>
    <row r="230" ht="13.2" spans="1:49">
      <c r="A230" s="136"/>
      <c r="B230" s="138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5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</row>
    <row r="231" ht="13.2" spans="1:49">
      <c r="A231" s="136"/>
      <c r="B231" s="138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5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  <c r="AS231" s="136"/>
      <c r="AT231" s="136"/>
      <c r="AU231" s="136"/>
      <c r="AV231" s="136"/>
      <c r="AW231" s="136"/>
    </row>
    <row r="232" ht="13.2" spans="1:49">
      <c r="A232" s="136"/>
      <c r="B232" s="138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5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</row>
    <row r="233" ht="13.2" spans="1:49">
      <c r="A233" s="136"/>
      <c r="B233" s="138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5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</row>
    <row r="234" ht="13.2" spans="1:49">
      <c r="A234" s="136"/>
      <c r="B234" s="138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5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  <c r="AS234" s="136"/>
      <c r="AT234" s="136"/>
      <c r="AU234" s="136"/>
      <c r="AV234" s="136"/>
      <c r="AW234" s="136"/>
    </row>
    <row r="235" ht="13.2" spans="1:49">
      <c r="A235" s="136"/>
      <c r="B235" s="138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5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</row>
    <row r="236" ht="13.2" spans="1:49">
      <c r="A236" s="136"/>
      <c r="B236" s="138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5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</row>
    <row r="237" ht="13.2" spans="1:49">
      <c r="A237" s="136"/>
      <c r="B237" s="138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5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</row>
    <row r="238" ht="13.2" spans="1:49">
      <c r="A238" s="136"/>
      <c r="B238" s="138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5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</row>
    <row r="239" ht="13.2" spans="1:49">
      <c r="A239" s="136"/>
      <c r="B239" s="138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5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</row>
    <row r="240" ht="13.2" spans="1:49">
      <c r="A240" s="136"/>
      <c r="B240" s="138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5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136"/>
      <c r="AV240" s="136"/>
      <c r="AW240" s="136"/>
    </row>
    <row r="241" ht="13.2" spans="1:49">
      <c r="A241" s="136"/>
      <c r="B241" s="138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5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</row>
    <row r="242" ht="13.2" spans="1:49">
      <c r="A242" s="136"/>
      <c r="B242" s="138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5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136"/>
    </row>
    <row r="243" ht="13.2" spans="1:49">
      <c r="A243" s="136"/>
      <c r="B243" s="138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5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</row>
    <row r="244" ht="13.2" spans="1:49">
      <c r="A244" s="136"/>
      <c r="B244" s="138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5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</row>
    <row r="245" ht="13.2" spans="1:49">
      <c r="A245" s="136"/>
      <c r="B245" s="138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5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</row>
    <row r="246" ht="13.2" spans="1:49">
      <c r="A246" s="136"/>
      <c r="B246" s="138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5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</row>
    <row r="247" ht="13.2" spans="1:49">
      <c r="A247" s="136"/>
      <c r="B247" s="138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5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</row>
    <row r="248" ht="13.2" spans="1:49">
      <c r="A248" s="136"/>
      <c r="B248" s="138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5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</row>
    <row r="249" ht="13.2" spans="1:49">
      <c r="A249" s="136"/>
      <c r="B249" s="138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5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  <c r="AS249" s="136"/>
      <c r="AT249" s="136"/>
      <c r="AU249" s="136"/>
      <c r="AV249" s="136"/>
      <c r="AW249" s="136"/>
    </row>
    <row r="250" ht="13.2" spans="1:49">
      <c r="A250" s="136"/>
      <c r="B250" s="138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5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136"/>
      <c r="AU250" s="136"/>
      <c r="AV250" s="136"/>
      <c r="AW250" s="136"/>
    </row>
    <row r="251" ht="13.2" spans="1:49">
      <c r="A251" s="136"/>
      <c r="B251" s="138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5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136"/>
      <c r="AW251" s="136"/>
    </row>
    <row r="252" ht="13.2" spans="1:49">
      <c r="A252" s="136"/>
      <c r="B252" s="138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5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136"/>
      <c r="AW252" s="136"/>
    </row>
    <row r="253" ht="13.2" spans="1:49">
      <c r="A253" s="136"/>
      <c r="B253" s="138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5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</row>
    <row r="254" ht="13.2" spans="1:49">
      <c r="A254" s="136"/>
      <c r="B254" s="138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5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136"/>
      <c r="AW254" s="136"/>
    </row>
    <row r="255" ht="13.2" spans="1:49">
      <c r="A255" s="136"/>
      <c r="B255" s="138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5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136"/>
      <c r="AW255" s="136"/>
    </row>
    <row r="256" ht="13.2" spans="1:49">
      <c r="A256" s="136"/>
      <c r="B256" s="138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5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</row>
    <row r="257" ht="13.2" spans="1:49">
      <c r="A257" s="136"/>
      <c r="B257" s="138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5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136"/>
      <c r="AU257" s="136"/>
      <c r="AV257" s="136"/>
      <c r="AW257" s="136"/>
    </row>
    <row r="258" ht="13.2" spans="1:49">
      <c r="A258" s="136"/>
      <c r="B258" s="138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5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</row>
    <row r="259" ht="13.2" spans="1:49">
      <c r="A259" s="136"/>
      <c r="B259" s="138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5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36"/>
      <c r="AV259" s="136"/>
      <c r="AW259" s="136"/>
    </row>
    <row r="260" ht="13.2" spans="1:49">
      <c r="A260" s="136"/>
      <c r="B260" s="138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5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</row>
    <row r="261" ht="13.2" spans="1:49">
      <c r="A261" s="136"/>
      <c r="B261" s="138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5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136"/>
      <c r="AV261" s="136"/>
      <c r="AW261" s="136"/>
    </row>
    <row r="262" ht="13.2" spans="1:49">
      <c r="A262" s="136"/>
      <c r="B262" s="138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5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136"/>
      <c r="AU262" s="136"/>
      <c r="AV262" s="136"/>
      <c r="AW262" s="136"/>
    </row>
    <row r="263" ht="13.2" spans="1:49">
      <c r="A263" s="136"/>
      <c r="B263" s="138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5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</row>
    <row r="264" ht="13.2" spans="1:49">
      <c r="A264" s="136"/>
      <c r="B264" s="138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5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  <c r="AS264" s="136"/>
      <c r="AT264" s="136"/>
      <c r="AU264" s="136"/>
      <c r="AV264" s="136"/>
      <c r="AW264" s="136"/>
    </row>
    <row r="265" ht="13.2" spans="1:49">
      <c r="A265" s="136"/>
      <c r="B265" s="138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5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36"/>
      <c r="AV265" s="136"/>
      <c r="AW265" s="136"/>
    </row>
    <row r="266" ht="13.2" spans="1:49">
      <c r="A266" s="136"/>
      <c r="B266" s="138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5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136"/>
      <c r="AU266" s="136"/>
      <c r="AV266" s="136"/>
      <c r="AW266" s="136"/>
    </row>
    <row r="267" ht="13.2" spans="1:49">
      <c r="A267" s="136"/>
      <c r="B267" s="138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5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36"/>
      <c r="AU267" s="136"/>
      <c r="AV267" s="136"/>
      <c r="AW267" s="136"/>
    </row>
    <row r="268" ht="13.2" spans="1:49">
      <c r="A268" s="136"/>
      <c r="B268" s="138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5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  <c r="AS268" s="136"/>
      <c r="AT268" s="136"/>
      <c r="AU268" s="136"/>
      <c r="AV268" s="136"/>
      <c r="AW268" s="136"/>
    </row>
    <row r="269" ht="13.2" spans="1:49">
      <c r="A269" s="136"/>
      <c r="B269" s="138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5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</row>
    <row r="270" ht="13.2" spans="1:49">
      <c r="A270" s="136"/>
      <c r="B270" s="138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5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  <c r="AS270" s="136"/>
      <c r="AT270" s="136"/>
      <c r="AU270" s="136"/>
      <c r="AV270" s="136"/>
      <c r="AW270" s="136"/>
    </row>
    <row r="271" ht="13.2" spans="1:49">
      <c r="A271" s="136"/>
      <c r="B271" s="138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5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136"/>
      <c r="AV271" s="136"/>
      <c r="AW271" s="136"/>
    </row>
    <row r="272" ht="13.2" spans="1:49">
      <c r="A272" s="136"/>
      <c r="B272" s="138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5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</row>
    <row r="273" ht="13.2" spans="1:49">
      <c r="A273" s="136"/>
      <c r="B273" s="138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5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136"/>
      <c r="AW273" s="136"/>
    </row>
    <row r="274" ht="13.2" spans="1:49">
      <c r="A274" s="136"/>
      <c r="B274" s="138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5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136"/>
      <c r="AW274" s="136"/>
    </row>
    <row r="275" ht="13.2" spans="1:49">
      <c r="A275" s="136"/>
      <c r="B275" s="138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5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</row>
    <row r="276" ht="13.2" spans="1:49">
      <c r="A276" s="136"/>
      <c r="B276" s="138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5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  <c r="AS276" s="136"/>
      <c r="AT276" s="136"/>
      <c r="AU276" s="136"/>
      <c r="AV276" s="136"/>
      <c r="AW276" s="136"/>
    </row>
    <row r="277" ht="13.2" spans="1:49">
      <c r="A277" s="136"/>
      <c r="B277" s="138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5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136"/>
      <c r="AU277" s="136"/>
      <c r="AV277" s="136"/>
      <c r="AW277" s="136"/>
    </row>
    <row r="278" ht="13.2" spans="1:49">
      <c r="A278" s="136"/>
      <c r="B278" s="138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5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136"/>
      <c r="AW278" s="136"/>
    </row>
    <row r="279" ht="13.2" spans="1:49">
      <c r="A279" s="136"/>
      <c r="B279" s="138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5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  <c r="AS279" s="136"/>
      <c r="AT279" s="136"/>
      <c r="AU279" s="136"/>
      <c r="AV279" s="136"/>
      <c r="AW279" s="136"/>
    </row>
    <row r="280" ht="13.2" spans="1:49">
      <c r="A280" s="136"/>
      <c r="B280" s="138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5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  <c r="AS280" s="136"/>
      <c r="AT280" s="136"/>
      <c r="AU280" s="136"/>
      <c r="AV280" s="136"/>
      <c r="AW280" s="136"/>
    </row>
    <row r="281" ht="13.2" spans="1:49">
      <c r="A281" s="136"/>
      <c r="B281" s="138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5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</row>
    <row r="282" ht="13.2" spans="1:49">
      <c r="A282" s="136"/>
      <c r="B282" s="138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5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136"/>
      <c r="AU282" s="136"/>
      <c r="AV282" s="136"/>
      <c r="AW282" s="136"/>
    </row>
    <row r="283" ht="13.2" spans="1:49">
      <c r="A283" s="136"/>
      <c r="B283" s="138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5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</row>
    <row r="284" ht="13.2" spans="1:49">
      <c r="A284" s="136"/>
      <c r="B284" s="138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5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  <c r="AS284" s="136"/>
      <c r="AT284" s="136"/>
      <c r="AU284" s="136"/>
      <c r="AV284" s="136"/>
      <c r="AW284" s="136"/>
    </row>
    <row r="285" ht="13.2" spans="1:49">
      <c r="A285" s="136"/>
      <c r="B285" s="138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5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</row>
    <row r="286" ht="13.2" spans="1:49">
      <c r="A286" s="136"/>
      <c r="B286" s="138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5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136"/>
      <c r="AU286" s="136"/>
      <c r="AV286" s="136"/>
      <c r="AW286" s="136"/>
    </row>
    <row r="287" ht="13.2" spans="1:49">
      <c r="A287" s="136"/>
      <c r="B287" s="138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5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136"/>
      <c r="AV287" s="136"/>
      <c r="AW287" s="136"/>
    </row>
    <row r="288" ht="13.2" spans="1:49">
      <c r="A288" s="136"/>
      <c r="B288" s="138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5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  <c r="AS288" s="136"/>
      <c r="AT288" s="136"/>
      <c r="AU288" s="136"/>
      <c r="AV288" s="136"/>
      <c r="AW288" s="136"/>
    </row>
    <row r="289" ht="13.2" spans="1:49">
      <c r="A289" s="136"/>
      <c r="B289" s="138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5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  <c r="AW289" s="136"/>
    </row>
    <row r="290" ht="13.2" spans="1:49">
      <c r="A290" s="136"/>
      <c r="B290" s="138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5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136"/>
      <c r="AU290" s="136"/>
      <c r="AV290" s="136"/>
      <c r="AW290" s="136"/>
    </row>
    <row r="291" ht="13.2" spans="1:49">
      <c r="A291" s="136"/>
      <c r="B291" s="138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5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  <c r="AS291" s="136"/>
      <c r="AT291" s="136"/>
      <c r="AU291" s="136"/>
      <c r="AV291" s="136"/>
      <c r="AW291" s="136"/>
    </row>
    <row r="292" ht="13.2" spans="1:49">
      <c r="A292" s="136"/>
      <c r="B292" s="138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5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  <c r="AS292" s="136"/>
      <c r="AT292" s="136"/>
      <c r="AU292" s="136"/>
      <c r="AV292" s="136"/>
      <c r="AW292" s="136"/>
    </row>
    <row r="293" ht="13.2" spans="1:49">
      <c r="A293" s="136"/>
      <c r="B293" s="138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5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136"/>
      <c r="AU293" s="136"/>
      <c r="AV293" s="136"/>
      <c r="AW293" s="136"/>
    </row>
    <row r="294" ht="13.2" spans="1:49">
      <c r="A294" s="136"/>
      <c r="B294" s="138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5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  <c r="AS294" s="136"/>
      <c r="AT294" s="136"/>
      <c r="AU294" s="136"/>
      <c r="AV294" s="136"/>
      <c r="AW294" s="136"/>
    </row>
    <row r="295" ht="13.2" spans="1:49">
      <c r="A295" s="136"/>
      <c r="B295" s="138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5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136"/>
      <c r="AU295" s="136"/>
      <c r="AV295" s="136"/>
      <c r="AW295" s="136"/>
    </row>
    <row r="296" ht="13.2" spans="1:49">
      <c r="A296" s="136"/>
      <c r="B296" s="138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5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  <c r="AS296" s="136"/>
      <c r="AT296" s="136"/>
      <c r="AU296" s="136"/>
      <c r="AV296" s="136"/>
      <c r="AW296" s="136"/>
    </row>
    <row r="297" ht="13.2" spans="1:49">
      <c r="A297" s="136"/>
      <c r="B297" s="138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5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  <c r="AS297" s="136"/>
      <c r="AT297" s="136"/>
      <c r="AU297" s="136"/>
      <c r="AV297" s="136"/>
      <c r="AW297" s="136"/>
    </row>
    <row r="298" ht="13.2" spans="1:49">
      <c r="A298" s="136"/>
      <c r="B298" s="138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5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136"/>
      <c r="AU298" s="136"/>
      <c r="AV298" s="136"/>
      <c r="AW298" s="136"/>
    </row>
    <row r="299" ht="13.2" spans="1:49">
      <c r="A299" s="136"/>
      <c r="B299" s="138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5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36"/>
    </row>
    <row r="300" ht="13.2" spans="1:49">
      <c r="A300" s="136"/>
      <c r="B300" s="138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5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136"/>
      <c r="AU300" s="136"/>
      <c r="AV300" s="136"/>
      <c r="AW300" s="136"/>
    </row>
    <row r="301" ht="13.2" spans="1:49">
      <c r="A301" s="136"/>
      <c r="B301" s="138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5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</row>
    <row r="302" ht="13.2" spans="1:49">
      <c r="A302" s="136"/>
      <c r="B302" s="138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5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136"/>
      <c r="AS302" s="136"/>
      <c r="AT302" s="136"/>
      <c r="AU302" s="136"/>
      <c r="AV302" s="136"/>
      <c r="AW302" s="136"/>
    </row>
    <row r="303" ht="13.2" spans="1:49">
      <c r="A303" s="136"/>
      <c r="B303" s="138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5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136"/>
      <c r="AU303" s="136"/>
      <c r="AV303" s="136"/>
      <c r="AW303" s="136"/>
    </row>
    <row r="304" ht="13.2" spans="1:49">
      <c r="A304" s="136"/>
      <c r="B304" s="138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5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36"/>
      <c r="AW304" s="136"/>
    </row>
    <row r="305" ht="13.2" spans="1:49">
      <c r="A305" s="136"/>
      <c r="B305" s="138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5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/>
      <c r="AV305" s="136"/>
      <c r="AW305" s="136"/>
    </row>
    <row r="306" ht="13.2" spans="1:49">
      <c r="A306" s="136"/>
      <c r="B306" s="138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5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136"/>
      <c r="AS306" s="136"/>
      <c r="AT306" s="136"/>
      <c r="AU306" s="136"/>
      <c r="AV306" s="136"/>
      <c r="AW306" s="136"/>
    </row>
    <row r="307" ht="13.2" spans="1:49">
      <c r="A307" s="136"/>
      <c r="B307" s="138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5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136"/>
      <c r="AS307" s="136"/>
      <c r="AT307" s="136"/>
      <c r="AU307" s="136"/>
      <c r="AV307" s="136"/>
      <c r="AW307" s="136"/>
    </row>
    <row r="308" ht="13.2" spans="1:49">
      <c r="A308" s="136"/>
      <c r="B308" s="138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5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  <c r="AS308" s="136"/>
      <c r="AT308" s="136"/>
      <c r="AU308" s="136"/>
      <c r="AV308" s="136"/>
      <c r="AW308" s="136"/>
    </row>
    <row r="309" ht="13.2" spans="1:49">
      <c r="A309" s="136"/>
      <c r="B309" s="138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5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  <c r="AS309" s="136"/>
      <c r="AT309" s="136"/>
      <c r="AU309" s="136"/>
      <c r="AV309" s="136"/>
      <c r="AW309" s="136"/>
    </row>
    <row r="310" ht="13.2" spans="1:49">
      <c r="A310" s="136"/>
      <c r="B310" s="138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5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  <c r="AS310" s="136"/>
      <c r="AT310" s="136"/>
      <c r="AU310" s="136"/>
      <c r="AV310" s="136"/>
      <c r="AW310" s="136"/>
    </row>
    <row r="311" ht="13.2" spans="1:49">
      <c r="A311" s="136"/>
      <c r="B311" s="138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5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36"/>
      <c r="AW311" s="136"/>
    </row>
    <row r="312" ht="13.2" spans="1:49">
      <c r="A312" s="136"/>
      <c r="B312" s="138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5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136"/>
      <c r="AQ312" s="136"/>
      <c r="AR312" s="136"/>
      <c r="AS312" s="136"/>
      <c r="AT312" s="136"/>
      <c r="AU312" s="136"/>
      <c r="AV312" s="136"/>
      <c r="AW312" s="136"/>
    </row>
    <row r="313" ht="13.2" spans="1:49">
      <c r="A313" s="136"/>
      <c r="B313" s="138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5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/>
      <c r="AV313" s="136"/>
      <c r="AW313" s="136"/>
    </row>
    <row r="314" ht="13.2" spans="1:49">
      <c r="A314" s="136"/>
      <c r="B314" s="138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5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136"/>
      <c r="AU314" s="136"/>
      <c r="AV314" s="136"/>
      <c r="AW314" s="136"/>
    </row>
    <row r="315" ht="13.2" spans="1:49">
      <c r="A315" s="136"/>
      <c r="B315" s="138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5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136"/>
      <c r="AS315" s="136"/>
      <c r="AT315" s="136"/>
      <c r="AU315" s="136"/>
      <c r="AV315" s="136"/>
      <c r="AW315" s="136"/>
    </row>
    <row r="316" ht="13.2" spans="1:49">
      <c r="A316" s="136"/>
      <c r="B316" s="138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5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/>
      <c r="AV316" s="136"/>
      <c r="AW316" s="136"/>
    </row>
    <row r="317" ht="13.2" spans="1:49">
      <c r="A317" s="136"/>
      <c r="B317" s="138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5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  <c r="AW317" s="136"/>
    </row>
    <row r="318" ht="13.2" spans="1:49">
      <c r="A318" s="136"/>
      <c r="B318" s="138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5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/>
      <c r="AV318" s="136"/>
      <c r="AW318" s="136"/>
    </row>
    <row r="319" ht="13.2" spans="1:49">
      <c r="A319" s="136"/>
      <c r="B319" s="138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5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36"/>
    </row>
    <row r="320" ht="13.2" spans="1:49">
      <c r="A320" s="136"/>
      <c r="B320" s="138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5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  <c r="AW320" s="136"/>
    </row>
    <row r="321" ht="13.2" spans="1:49">
      <c r="A321" s="136"/>
      <c r="B321" s="138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5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  <c r="AS321" s="136"/>
      <c r="AT321" s="136"/>
      <c r="AU321" s="136"/>
      <c r="AV321" s="136"/>
      <c r="AW321" s="136"/>
    </row>
    <row r="322" ht="13.2" spans="1:49">
      <c r="A322" s="136"/>
      <c r="B322" s="138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5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136"/>
      <c r="AU322" s="136"/>
      <c r="AV322" s="136"/>
      <c r="AW322" s="136"/>
    </row>
    <row r="323" ht="13.2" spans="1:49">
      <c r="A323" s="136"/>
      <c r="B323" s="138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5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136"/>
      <c r="AV323" s="136"/>
      <c r="AW323" s="136"/>
    </row>
    <row r="324" ht="13.2" spans="1:49">
      <c r="A324" s="136"/>
      <c r="B324" s="138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5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136"/>
      <c r="AS324" s="136"/>
      <c r="AT324" s="136"/>
      <c r="AU324" s="136"/>
      <c r="AV324" s="136"/>
      <c r="AW324" s="136"/>
    </row>
    <row r="325" ht="13.2" spans="1:49">
      <c r="A325" s="136"/>
      <c r="B325" s="138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5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  <c r="AS325" s="136"/>
      <c r="AT325" s="136"/>
      <c r="AU325" s="136"/>
      <c r="AV325" s="136"/>
      <c r="AW325" s="136"/>
    </row>
    <row r="326" ht="13.2" spans="1:49">
      <c r="A326" s="136"/>
      <c r="B326" s="138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5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  <c r="AS326" s="136"/>
      <c r="AT326" s="136"/>
      <c r="AU326" s="136"/>
      <c r="AV326" s="136"/>
      <c r="AW326" s="136"/>
    </row>
    <row r="327" ht="13.2" spans="1:49">
      <c r="A327" s="136"/>
      <c r="B327" s="138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5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  <c r="AU327" s="136"/>
      <c r="AV327" s="136"/>
      <c r="AW327" s="136"/>
    </row>
    <row r="328" ht="13.2" spans="1:49">
      <c r="A328" s="136"/>
      <c r="B328" s="138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5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  <c r="AU328" s="136"/>
      <c r="AV328" s="136"/>
      <c r="AW328" s="136"/>
    </row>
    <row r="329" ht="13.2" spans="1:49">
      <c r="A329" s="136"/>
      <c r="B329" s="138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5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  <c r="AP329" s="136"/>
      <c r="AQ329" s="136"/>
      <c r="AR329" s="136"/>
      <c r="AS329" s="136"/>
      <c r="AT329" s="136"/>
      <c r="AU329" s="136"/>
      <c r="AV329" s="136"/>
      <c r="AW329" s="136"/>
    </row>
    <row r="330" ht="13.2" spans="1:49">
      <c r="A330" s="136"/>
      <c r="B330" s="138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5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136"/>
      <c r="AQ330" s="136"/>
      <c r="AR330" s="136"/>
      <c r="AS330" s="136"/>
      <c r="AT330" s="136"/>
      <c r="AU330" s="136"/>
      <c r="AV330" s="136"/>
      <c r="AW330" s="136"/>
    </row>
    <row r="331" ht="13.2" spans="1:49">
      <c r="A331" s="136"/>
      <c r="B331" s="138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5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  <c r="AP331" s="136"/>
      <c r="AQ331" s="136"/>
      <c r="AR331" s="136"/>
      <c r="AS331" s="136"/>
      <c r="AT331" s="136"/>
      <c r="AU331" s="136"/>
      <c r="AV331" s="136"/>
      <c r="AW331" s="136"/>
    </row>
    <row r="332" ht="13.2" spans="1:49">
      <c r="A332" s="136"/>
      <c r="B332" s="138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5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  <c r="AP332" s="136"/>
      <c r="AQ332" s="136"/>
      <c r="AR332" s="136"/>
      <c r="AS332" s="136"/>
      <c r="AT332" s="136"/>
      <c r="AU332" s="136"/>
      <c r="AV332" s="136"/>
      <c r="AW332" s="136"/>
    </row>
    <row r="333" ht="13.2" spans="1:49">
      <c r="A333" s="136"/>
      <c r="B333" s="138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5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  <c r="AP333" s="136"/>
      <c r="AQ333" s="136"/>
      <c r="AR333" s="136"/>
      <c r="AS333" s="136"/>
      <c r="AT333" s="136"/>
      <c r="AU333" s="136"/>
      <c r="AV333" s="136"/>
      <c r="AW333" s="136"/>
    </row>
    <row r="334" ht="13.2" spans="1:49">
      <c r="A334" s="136"/>
      <c r="B334" s="138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5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  <c r="AP334" s="136"/>
      <c r="AQ334" s="136"/>
      <c r="AR334" s="136"/>
      <c r="AS334" s="136"/>
      <c r="AT334" s="136"/>
      <c r="AU334" s="136"/>
      <c r="AV334" s="136"/>
      <c r="AW334" s="136"/>
    </row>
    <row r="335" ht="13.2" spans="1:49">
      <c r="A335" s="136"/>
      <c r="B335" s="138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5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136"/>
      <c r="AS335" s="136"/>
      <c r="AT335" s="136"/>
      <c r="AU335" s="136"/>
      <c r="AV335" s="136"/>
      <c r="AW335" s="136"/>
    </row>
    <row r="336" ht="13.2" spans="1:49">
      <c r="A336" s="136"/>
      <c r="B336" s="138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5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136"/>
      <c r="AQ336" s="136"/>
      <c r="AR336" s="136"/>
      <c r="AS336" s="136"/>
      <c r="AT336" s="136"/>
      <c r="AU336" s="136"/>
      <c r="AV336" s="136"/>
      <c r="AW336" s="136"/>
    </row>
    <row r="337" ht="13.2" spans="1:49">
      <c r="A337" s="136"/>
      <c r="B337" s="138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5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136"/>
      <c r="AS337" s="136"/>
      <c r="AT337" s="136"/>
      <c r="AU337" s="136"/>
      <c r="AV337" s="136"/>
      <c r="AW337" s="136"/>
    </row>
    <row r="338" ht="13.2" spans="1:49">
      <c r="A338" s="136"/>
      <c r="B338" s="138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5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  <c r="AP338" s="136"/>
      <c r="AQ338" s="136"/>
      <c r="AR338" s="136"/>
      <c r="AS338" s="136"/>
      <c r="AT338" s="136"/>
      <c r="AU338" s="136"/>
      <c r="AV338" s="136"/>
      <c r="AW338" s="136"/>
    </row>
    <row r="339" ht="13.2" spans="1:49">
      <c r="A339" s="136"/>
      <c r="B339" s="138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5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136"/>
      <c r="AQ339" s="136"/>
      <c r="AR339" s="136"/>
      <c r="AS339" s="136"/>
      <c r="AT339" s="136"/>
      <c r="AU339" s="136"/>
      <c r="AV339" s="136"/>
      <c r="AW339" s="136"/>
    </row>
    <row r="340" ht="13.2" spans="1:49">
      <c r="A340" s="136"/>
      <c r="B340" s="138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5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136"/>
      <c r="AQ340" s="136"/>
      <c r="AR340" s="136"/>
      <c r="AS340" s="136"/>
      <c r="AT340" s="136"/>
      <c r="AU340" s="136"/>
      <c r="AV340" s="136"/>
      <c r="AW340" s="136"/>
    </row>
    <row r="341" ht="13.2" spans="1:49">
      <c r="A341" s="136"/>
      <c r="B341" s="138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5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136"/>
      <c r="AQ341" s="136"/>
      <c r="AR341" s="136"/>
      <c r="AS341" s="136"/>
      <c r="AT341" s="136"/>
      <c r="AU341" s="136"/>
      <c r="AV341" s="136"/>
      <c r="AW341" s="136"/>
    </row>
    <row r="342" ht="13.2" spans="1:49">
      <c r="A342" s="136"/>
      <c r="B342" s="138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5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  <c r="AP342" s="136"/>
      <c r="AQ342" s="136"/>
      <c r="AR342" s="136"/>
      <c r="AS342" s="136"/>
      <c r="AT342" s="136"/>
      <c r="AU342" s="136"/>
      <c r="AV342" s="136"/>
      <c r="AW342" s="136"/>
    </row>
    <row r="343" ht="13.2" spans="1:49">
      <c r="A343" s="136"/>
      <c r="B343" s="138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5"/>
      <c r="AB343" s="136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136"/>
      <c r="AQ343" s="136"/>
      <c r="AR343" s="136"/>
      <c r="AS343" s="136"/>
      <c r="AT343" s="136"/>
      <c r="AU343" s="136"/>
      <c r="AV343" s="136"/>
      <c r="AW343" s="136"/>
    </row>
    <row r="344" ht="13.2" spans="1:49">
      <c r="A344" s="136"/>
      <c r="B344" s="138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5"/>
      <c r="AB344" s="136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  <c r="AP344" s="136"/>
      <c r="AQ344" s="136"/>
      <c r="AR344" s="136"/>
      <c r="AS344" s="136"/>
      <c r="AT344" s="136"/>
      <c r="AU344" s="136"/>
      <c r="AV344" s="136"/>
      <c r="AW344" s="136"/>
    </row>
    <row r="345" ht="13.2" spans="1:49">
      <c r="A345" s="136"/>
      <c r="B345" s="138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5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136"/>
      <c r="AQ345" s="136"/>
      <c r="AR345" s="136"/>
      <c r="AS345" s="136"/>
      <c r="AT345" s="136"/>
      <c r="AU345" s="136"/>
      <c r="AV345" s="136"/>
      <c r="AW345" s="136"/>
    </row>
    <row r="346" ht="13.2" spans="1:49">
      <c r="A346" s="136"/>
      <c r="B346" s="138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5"/>
      <c r="AB346" s="136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  <c r="AP346" s="136"/>
      <c r="AQ346" s="136"/>
      <c r="AR346" s="136"/>
      <c r="AS346" s="136"/>
      <c r="AT346" s="136"/>
      <c r="AU346" s="136"/>
      <c r="AV346" s="136"/>
      <c r="AW346" s="136"/>
    </row>
    <row r="347" ht="13.2" spans="1:49">
      <c r="A347" s="136"/>
      <c r="B347" s="138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5"/>
      <c r="AB347" s="136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  <c r="AP347" s="136"/>
      <c r="AQ347" s="136"/>
      <c r="AR347" s="136"/>
      <c r="AS347" s="136"/>
      <c r="AT347" s="136"/>
      <c r="AU347" s="136"/>
      <c r="AV347" s="136"/>
      <c r="AW347" s="136"/>
    </row>
    <row r="348" ht="13.2" spans="1:49">
      <c r="A348" s="136"/>
      <c r="B348" s="138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5"/>
      <c r="AB348" s="136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  <c r="AP348" s="136"/>
      <c r="AQ348" s="136"/>
      <c r="AR348" s="136"/>
      <c r="AS348" s="136"/>
      <c r="AT348" s="136"/>
      <c r="AU348" s="136"/>
      <c r="AV348" s="136"/>
      <c r="AW348" s="136"/>
    </row>
    <row r="349" ht="13.2" spans="1:49">
      <c r="A349" s="136"/>
      <c r="B349" s="138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5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136"/>
      <c r="AS349" s="136"/>
      <c r="AT349" s="136"/>
      <c r="AU349" s="136"/>
      <c r="AV349" s="136"/>
      <c r="AW349" s="136"/>
    </row>
    <row r="350" ht="13.2" spans="1:49">
      <c r="A350" s="136"/>
      <c r="B350" s="138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5"/>
      <c r="AB350" s="136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  <c r="AP350" s="136"/>
      <c r="AQ350" s="136"/>
      <c r="AR350" s="136"/>
      <c r="AS350" s="136"/>
      <c r="AT350" s="136"/>
      <c r="AU350" s="136"/>
      <c r="AV350" s="136"/>
      <c r="AW350" s="136"/>
    </row>
    <row r="351" ht="13.2" spans="1:49">
      <c r="A351" s="136"/>
      <c r="B351" s="138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5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  <c r="AP351" s="136"/>
      <c r="AQ351" s="136"/>
      <c r="AR351" s="136"/>
      <c r="AS351" s="136"/>
      <c r="AT351" s="136"/>
      <c r="AU351" s="136"/>
      <c r="AV351" s="136"/>
      <c r="AW351" s="136"/>
    </row>
    <row r="352" ht="13.2" spans="1:49">
      <c r="A352" s="136"/>
      <c r="B352" s="138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5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136"/>
      <c r="AS352" s="136"/>
      <c r="AT352" s="136"/>
      <c r="AU352" s="136"/>
      <c r="AV352" s="136"/>
      <c r="AW352" s="136"/>
    </row>
    <row r="353" ht="13.2" spans="1:49">
      <c r="A353" s="136"/>
      <c r="B353" s="138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5"/>
      <c r="AB353" s="136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  <c r="AP353" s="136"/>
      <c r="AQ353" s="136"/>
      <c r="AR353" s="136"/>
      <c r="AS353" s="136"/>
      <c r="AT353" s="136"/>
      <c r="AU353" s="136"/>
      <c r="AV353" s="136"/>
      <c r="AW353" s="136"/>
    </row>
    <row r="354" ht="13.2" spans="1:49">
      <c r="A354" s="136"/>
      <c r="B354" s="138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5"/>
      <c r="AB354" s="136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  <c r="AP354" s="136"/>
      <c r="AQ354" s="136"/>
      <c r="AR354" s="136"/>
      <c r="AS354" s="136"/>
      <c r="AT354" s="136"/>
      <c r="AU354" s="136"/>
      <c r="AV354" s="136"/>
      <c r="AW354" s="136"/>
    </row>
    <row r="355" ht="13.2" spans="1:49">
      <c r="A355" s="136"/>
      <c r="B355" s="138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5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  <c r="AP355" s="136"/>
      <c r="AQ355" s="136"/>
      <c r="AR355" s="136"/>
      <c r="AS355" s="136"/>
      <c r="AT355" s="136"/>
      <c r="AU355" s="136"/>
      <c r="AV355" s="136"/>
      <c r="AW355" s="136"/>
    </row>
    <row r="356" ht="13.2" spans="1:49">
      <c r="A356" s="136"/>
      <c r="B356" s="138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5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136"/>
      <c r="AQ356" s="136"/>
      <c r="AR356" s="136"/>
      <c r="AS356" s="136"/>
      <c r="AT356" s="136"/>
      <c r="AU356" s="136"/>
      <c r="AV356" s="136"/>
      <c r="AW356" s="136"/>
    </row>
    <row r="357" ht="13.2" spans="1:49">
      <c r="A357" s="136"/>
      <c r="B357" s="138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5"/>
      <c r="AB357" s="136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  <c r="AP357" s="136"/>
      <c r="AQ357" s="136"/>
      <c r="AR357" s="136"/>
      <c r="AS357" s="136"/>
      <c r="AT357" s="136"/>
      <c r="AU357" s="136"/>
      <c r="AV357" s="136"/>
      <c r="AW357" s="136"/>
    </row>
    <row r="358" ht="13.2" spans="1:49">
      <c r="A358" s="136"/>
      <c r="B358" s="138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5"/>
      <c r="AB358" s="136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  <c r="AP358" s="136"/>
      <c r="AQ358" s="136"/>
      <c r="AR358" s="136"/>
      <c r="AS358" s="136"/>
      <c r="AT358" s="136"/>
      <c r="AU358" s="136"/>
      <c r="AV358" s="136"/>
      <c r="AW358" s="136"/>
    </row>
    <row r="359" ht="13.2" spans="1:49">
      <c r="A359" s="136"/>
      <c r="B359" s="138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5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136"/>
      <c r="AS359" s="136"/>
      <c r="AT359" s="136"/>
      <c r="AU359" s="136"/>
      <c r="AV359" s="136"/>
      <c r="AW359" s="136"/>
    </row>
    <row r="360" ht="13.2" spans="1:49">
      <c r="A360" s="136"/>
      <c r="B360" s="138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5"/>
      <c r="AB360" s="136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  <c r="AP360" s="136"/>
      <c r="AQ360" s="136"/>
      <c r="AR360" s="136"/>
      <c r="AS360" s="136"/>
      <c r="AT360" s="136"/>
      <c r="AU360" s="136"/>
      <c r="AV360" s="136"/>
      <c r="AW360" s="136"/>
    </row>
    <row r="361" ht="13.2" spans="1:49">
      <c r="A361" s="136"/>
      <c r="B361" s="138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5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  <c r="AP361" s="136"/>
      <c r="AQ361" s="136"/>
      <c r="AR361" s="136"/>
      <c r="AS361" s="136"/>
      <c r="AT361" s="136"/>
      <c r="AU361" s="136"/>
      <c r="AV361" s="136"/>
      <c r="AW361" s="136"/>
    </row>
    <row r="362" ht="13.2" spans="1:49">
      <c r="A362" s="136"/>
      <c r="B362" s="138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5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  <c r="AP362" s="136"/>
      <c r="AQ362" s="136"/>
      <c r="AR362" s="136"/>
      <c r="AS362" s="136"/>
      <c r="AT362" s="136"/>
      <c r="AU362" s="136"/>
      <c r="AV362" s="136"/>
      <c r="AW362" s="136"/>
    </row>
    <row r="363" ht="13.2" spans="1:49">
      <c r="A363" s="136"/>
      <c r="B363" s="138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5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136"/>
      <c r="AS363" s="136"/>
      <c r="AT363" s="136"/>
      <c r="AU363" s="136"/>
      <c r="AV363" s="136"/>
      <c r="AW363" s="136"/>
    </row>
    <row r="364" ht="13.2" spans="1:49">
      <c r="A364" s="136"/>
      <c r="B364" s="138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5"/>
      <c r="AB364" s="136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136"/>
      <c r="AS364" s="136"/>
      <c r="AT364" s="136"/>
      <c r="AU364" s="136"/>
      <c r="AV364" s="136"/>
      <c r="AW364" s="136"/>
    </row>
    <row r="365" ht="13.2" spans="1:49">
      <c r="A365" s="136"/>
      <c r="B365" s="138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5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  <c r="AW365" s="136"/>
    </row>
    <row r="366" ht="13.2" spans="1:49">
      <c r="A366" s="136"/>
      <c r="B366" s="138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5"/>
      <c r="AB366" s="136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136"/>
      <c r="AQ366" s="136"/>
      <c r="AR366" s="136"/>
      <c r="AS366" s="136"/>
      <c r="AT366" s="136"/>
      <c r="AU366" s="136"/>
      <c r="AV366" s="136"/>
      <c r="AW366" s="136"/>
    </row>
    <row r="367" ht="13.2" spans="1:49">
      <c r="A367" s="136"/>
      <c r="B367" s="138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5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  <c r="AP367" s="136"/>
      <c r="AQ367" s="136"/>
      <c r="AR367" s="136"/>
      <c r="AS367" s="136"/>
      <c r="AT367" s="136"/>
      <c r="AU367" s="136"/>
      <c r="AV367" s="136"/>
      <c r="AW367" s="136"/>
    </row>
    <row r="368" ht="13.2" spans="1:49">
      <c r="A368" s="136"/>
      <c r="B368" s="138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5"/>
      <c r="AB368" s="136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136"/>
      <c r="AS368" s="136"/>
      <c r="AT368" s="136"/>
      <c r="AU368" s="136"/>
      <c r="AV368" s="136"/>
      <c r="AW368" s="136"/>
    </row>
    <row r="369" ht="13.2" spans="1:49">
      <c r="A369" s="136"/>
      <c r="B369" s="138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5"/>
      <c r="AB369" s="136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136"/>
      <c r="AQ369" s="136"/>
      <c r="AR369" s="136"/>
      <c r="AS369" s="136"/>
      <c r="AT369" s="136"/>
      <c r="AU369" s="136"/>
      <c r="AV369" s="136"/>
      <c r="AW369" s="136"/>
    </row>
    <row r="370" ht="13.2" spans="1:49">
      <c r="A370" s="136"/>
      <c r="B370" s="138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5"/>
      <c r="AB370" s="136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  <c r="AP370" s="136"/>
      <c r="AQ370" s="136"/>
      <c r="AR370" s="136"/>
      <c r="AS370" s="136"/>
      <c r="AT370" s="136"/>
      <c r="AU370" s="136"/>
      <c r="AV370" s="136"/>
      <c r="AW370" s="136"/>
    </row>
    <row r="371" ht="13.2" spans="1:49">
      <c r="A371" s="136"/>
      <c r="B371" s="138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5"/>
      <c r="AB371" s="136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  <c r="AP371" s="136"/>
      <c r="AQ371" s="136"/>
      <c r="AR371" s="136"/>
      <c r="AS371" s="136"/>
      <c r="AT371" s="136"/>
      <c r="AU371" s="136"/>
      <c r="AV371" s="136"/>
      <c r="AW371" s="136"/>
    </row>
    <row r="372" ht="13.2" spans="1:49">
      <c r="A372" s="136"/>
      <c r="B372" s="138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5"/>
      <c r="AB372" s="136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  <c r="AP372" s="136"/>
      <c r="AQ372" s="136"/>
      <c r="AR372" s="136"/>
      <c r="AS372" s="136"/>
      <c r="AT372" s="136"/>
      <c r="AU372" s="136"/>
      <c r="AV372" s="136"/>
      <c r="AW372" s="136"/>
    </row>
    <row r="373" ht="13.2" spans="1:49">
      <c r="A373" s="136"/>
      <c r="B373" s="138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5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  <c r="AP373" s="136"/>
      <c r="AQ373" s="136"/>
      <c r="AR373" s="136"/>
      <c r="AS373" s="136"/>
      <c r="AT373" s="136"/>
      <c r="AU373" s="136"/>
      <c r="AV373" s="136"/>
      <c r="AW373" s="136"/>
    </row>
    <row r="374" ht="13.2" spans="1:49">
      <c r="A374" s="136"/>
      <c r="B374" s="138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5"/>
      <c r="AB374" s="136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  <c r="AP374" s="136"/>
      <c r="AQ374" s="136"/>
      <c r="AR374" s="136"/>
      <c r="AS374" s="136"/>
      <c r="AT374" s="136"/>
      <c r="AU374" s="136"/>
      <c r="AV374" s="136"/>
      <c r="AW374" s="136"/>
    </row>
    <row r="375" ht="13.2" spans="1:49">
      <c r="A375" s="136"/>
      <c r="B375" s="138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5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  <c r="AP375" s="136"/>
      <c r="AQ375" s="136"/>
      <c r="AR375" s="136"/>
      <c r="AS375" s="136"/>
      <c r="AT375" s="136"/>
      <c r="AU375" s="136"/>
      <c r="AV375" s="136"/>
      <c r="AW375" s="136"/>
    </row>
    <row r="376" ht="13.2" spans="1:49">
      <c r="A376" s="136"/>
      <c r="B376" s="138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5"/>
      <c r="AB376" s="136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  <c r="AP376" s="136"/>
      <c r="AQ376" s="136"/>
      <c r="AR376" s="136"/>
      <c r="AS376" s="136"/>
      <c r="AT376" s="136"/>
      <c r="AU376" s="136"/>
      <c r="AV376" s="136"/>
      <c r="AW376" s="136"/>
    </row>
    <row r="377" ht="13.2" spans="1:49">
      <c r="A377" s="136"/>
      <c r="B377" s="138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5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36"/>
      <c r="AU377" s="136"/>
      <c r="AV377" s="136"/>
      <c r="AW377" s="136"/>
    </row>
    <row r="378" ht="13.2" spans="1:49">
      <c r="A378" s="136"/>
      <c r="B378" s="138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5"/>
      <c r="AB378" s="136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  <c r="AP378" s="136"/>
      <c r="AQ378" s="136"/>
      <c r="AR378" s="136"/>
      <c r="AS378" s="136"/>
      <c r="AT378" s="136"/>
      <c r="AU378" s="136"/>
      <c r="AV378" s="136"/>
      <c r="AW378" s="136"/>
    </row>
    <row r="379" ht="13.2" spans="1:49">
      <c r="A379" s="136"/>
      <c r="B379" s="138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5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  <c r="AW379" s="136"/>
    </row>
    <row r="380" ht="13.2" spans="1:49">
      <c r="A380" s="136"/>
      <c r="B380" s="138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5"/>
      <c r="AB380" s="136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  <c r="AP380" s="136"/>
      <c r="AQ380" s="136"/>
      <c r="AR380" s="136"/>
      <c r="AS380" s="136"/>
      <c r="AT380" s="136"/>
      <c r="AU380" s="136"/>
      <c r="AV380" s="136"/>
      <c r="AW380" s="136"/>
    </row>
    <row r="381" ht="13.2" spans="1:49">
      <c r="A381" s="136"/>
      <c r="B381" s="138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5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136"/>
      <c r="AQ381" s="136"/>
      <c r="AR381" s="136"/>
      <c r="AS381" s="136"/>
      <c r="AT381" s="136"/>
      <c r="AU381" s="136"/>
      <c r="AV381" s="136"/>
      <c r="AW381" s="136"/>
    </row>
    <row r="382" ht="13.2" spans="1:49">
      <c r="A382" s="136"/>
      <c r="B382" s="138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5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136"/>
      <c r="AS382" s="136"/>
      <c r="AT382" s="136"/>
      <c r="AU382" s="136"/>
      <c r="AV382" s="136"/>
      <c r="AW382" s="136"/>
    </row>
    <row r="383" ht="13.2" spans="1:49">
      <c r="A383" s="136"/>
      <c r="B383" s="138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5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136"/>
      <c r="AS383" s="136"/>
      <c r="AT383" s="136"/>
      <c r="AU383" s="136"/>
      <c r="AV383" s="136"/>
      <c r="AW383" s="136"/>
    </row>
    <row r="384" ht="13.2" spans="1:49">
      <c r="A384" s="136"/>
      <c r="B384" s="138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5"/>
      <c r="AB384" s="136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  <c r="AP384" s="136"/>
      <c r="AQ384" s="136"/>
      <c r="AR384" s="136"/>
      <c r="AS384" s="136"/>
      <c r="AT384" s="136"/>
      <c r="AU384" s="136"/>
      <c r="AV384" s="136"/>
      <c r="AW384" s="136"/>
    </row>
    <row r="385" ht="13.2" spans="1:49">
      <c r="A385" s="136"/>
      <c r="B385" s="138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5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136"/>
      <c r="AS385" s="136"/>
      <c r="AT385" s="136"/>
      <c r="AU385" s="136"/>
      <c r="AV385" s="136"/>
      <c r="AW385" s="136"/>
    </row>
    <row r="386" ht="13.2" spans="1:49">
      <c r="A386" s="136"/>
      <c r="B386" s="138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5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136"/>
      <c r="AQ386" s="136"/>
      <c r="AR386" s="136"/>
      <c r="AS386" s="136"/>
      <c r="AT386" s="136"/>
      <c r="AU386" s="136"/>
      <c r="AV386" s="136"/>
      <c r="AW386" s="136"/>
    </row>
    <row r="387" ht="13.2" spans="1:49">
      <c r="A387" s="136"/>
      <c r="B387" s="138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5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136"/>
      <c r="AQ387" s="136"/>
      <c r="AR387" s="136"/>
      <c r="AS387" s="136"/>
      <c r="AT387" s="136"/>
      <c r="AU387" s="136"/>
      <c r="AV387" s="136"/>
      <c r="AW387" s="136"/>
    </row>
    <row r="388" ht="13.2" spans="1:49">
      <c r="A388" s="136"/>
      <c r="B388" s="138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5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136"/>
      <c r="AS388" s="136"/>
      <c r="AT388" s="136"/>
      <c r="AU388" s="136"/>
      <c r="AV388" s="136"/>
      <c r="AW388" s="136"/>
    </row>
    <row r="389" ht="13.2" spans="1:49">
      <c r="A389" s="136"/>
      <c r="B389" s="138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5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  <c r="AP389" s="136"/>
      <c r="AQ389" s="136"/>
      <c r="AR389" s="136"/>
      <c r="AS389" s="136"/>
      <c r="AT389" s="136"/>
      <c r="AU389" s="136"/>
      <c r="AV389" s="136"/>
      <c r="AW389" s="136"/>
    </row>
    <row r="390" ht="13.2" spans="1:49">
      <c r="A390" s="136"/>
      <c r="B390" s="138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5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136"/>
      <c r="AQ390" s="136"/>
      <c r="AR390" s="136"/>
      <c r="AS390" s="136"/>
      <c r="AT390" s="136"/>
      <c r="AU390" s="136"/>
      <c r="AV390" s="136"/>
      <c r="AW390" s="136"/>
    </row>
    <row r="391" ht="13.2" spans="1:49">
      <c r="A391" s="136"/>
      <c r="B391" s="138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5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136"/>
      <c r="AS391" s="136"/>
      <c r="AT391" s="136"/>
      <c r="AU391" s="136"/>
      <c r="AV391" s="136"/>
      <c r="AW391" s="136"/>
    </row>
    <row r="392" ht="13.2" spans="1:49">
      <c r="A392" s="136"/>
      <c r="B392" s="138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5"/>
      <c r="AB392" s="136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  <c r="AP392" s="136"/>
      <c r="AQ392" s="136"/>
      <c r="AR392" s="136"/>
      <c r="AS392" s="136"/>
      <c r="AT392" s="136"/>
      <c r="AU392" s="136"/>
      <c r="AV392" s="136"/>
      <c r="AW392" s="136"/>
    </row>
    <row r="393" ht="13.2" spans="1:49">
      <c r="A393" s="136"/>
      <c r="B393" s="138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5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136"/>
      <c r="AQ393" s="136"/>
      <c r="AR393" s="136"/>
      <c r="AS393" s="136"/>
      <c r="AT393" s="136"/>
      <c r="AU393" s="136"/>
      <c r="AV393" s="136"/>
      <c r="AW393" s="136"/>
    </row>
    <row r="394" ht="13.2" spans="1:49">
      <c r="A394" s="136"/>
      <c r="B394" s="138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5"/>
      <c r="AB394" s="136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  <c r="AP394" s="136"/>
      <c r="AQ394" s="136"/>
      <c r="AR394" s="136"/>
      <c r="AS394" s="136"/>
      <c r="AT394" s="136"/>
      <c r="AU394" s="136"/>
      <c r="AV394" s="136"/>
      <c r="AW394" s="136"/>
    </row>
    <row r="395" ht="13.2" spans="1:49">
      <c r="A395" s="136"/>
      <c r="B395" s="138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5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  <c r="AW395" s="136"/>
    </row>
    <row r="396" ht="13.2" spans="1:49">
      <c r="A396" s="136"/>
      <c r="B396" s="138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5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136"/>
      <c r="AQ396" s="136"/>
      <c r="AR396" s="136"/>
      <c r="AS396" s="136"/>
      <c r="AT396" s="136"/>
      <c r="AU396" s="136"/>
      <c r="AV396" s="136"/>
      <c r="AW396" s="136"/>
    </row>
    <row r="397" ht="13.2" spans="1:49">
      <c r="A397" s="136"/>
      <c r="B397" s="138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5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  <c r="AP397" s="136"/>
      <c r="AQ397" s="136"/>
      <c r="AR397" s="136"/>
      <c r="AS397" s="136"/>
      <c r="AT397" s="136"/>
      <c r="AU397" s="136"/>
      <c r="AV397" s="136"/>
      <c r="AW397" s="136"/>
    </row>
    <row r="398" ht="13.2" spans="1:49">
      <c r="A398" s="136"/>
      <c r="B398" s="138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5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6"/>
      <c r="AR398" s="136"/>
      <c r="AS398" s="136"/>
      <c r="AT398" s="136"/>
      <c r="AU398" s="136"/>
      <c r="AV398" s="136"/>
      <c r="AW398" s="136"/>
    </row>
    <row r="399" ht="13.2" spans="1:49">
      <c r="A399" s="136"/>
      <c r="B399" s="138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5"/>
      <c r="AB399" s="136"/>
      <c r="AC399" s="136"/>
      <c r="AD399" s="136"/>
      <c r="AE399" s="136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  <c r="AP399" s="136"/>
      <c r="AQ399" s="136"/>
      <c r="AR399" s="136"/>
      <c r="AS399" s="136"/>
      <c r="AT399" s="136"/>
      <c r="AU399" s="136"/>
      <c r="AV399" s="136"/>
      <c r="AW399" s="136"/>
    </row>
    <row r="400" ht="13.2" spans="1:49">
      <c r="A400" s="136"/>
      <c r="B400" s="138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5"/>
      <c r="AB400" s="136"/>
      <c r="AC400" s="136"/>
      <c r="AD400" s="136"/>
      <c r="AE400" s="136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  <c r="AP400" s="136"/>
      <c r="AQ400" s="136"/>
      <c r="AR400" s="136"/>
      <c r="AS400" s="136"/>
      <c r="AT400" s="136"/>
      <c r="AU400" s="136"/>
      <c r="AV400" s="136"/>
      <c r="AW400" s="136"/>
    </row>
    <row r="401" ht="13.2" spans="1:49">
      <c r="A401" s="136"/>
      <c r="B401" s="138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5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  <c r="AP401" s="136"/>
      <c r="AQ401" s="136"/>
      <c r="AR401" s="136"/>
      <c r="AS401" s="136"/>
      <c r="AT401" s="136"/>
      <c r="AU401" s="136"/>
      <c r="AV401" s="136"/>
      <c r="AW401" s="136"/>
    </row>
    <row r="402" ht="13.2" spans="1:49">
      <c r="A402" s="136"/>
      <c r="B402" s="138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5"/>
      <c r="AB402" s="136"/>
      <c r="AC402" s="136"/>
      <c r="AD402" s="136"/>
      <c r="AE402" s="136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  <c r="AP402" s="136"/>
      <c r="AQ402" s="136"/>
      <c r="AR402" s="136"/>
      <c r="AS402" s="136"/>
      <c r="AT402" s="136"/>
      <c r="AU402" s="136"/>
      <c r="AV402" s="136"/>
      <c r="AW402" s="136"/>
    </row>
    <row r="403" ht="13.2" spans="1:49">
      <c r="A403" s="136"/>
      <c r="B403" s="138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5"/>
      <c r="AB403" s="136"/>
      <c r="AC403" s="136"/>
      <c r="AD403" s="136"/>
      <c r="AE403" s="136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  <c r="AP403" s="136"/>
      <c r="AQ403" s="136"/>
      <c r="AR403" s="136"/>
      <c r="AS403" s="136"/>
      <c r="AT403" s="136"/>
      <c r="AU403" s="136"/>
      <c r="AV403" s="136"/>
      <c r="AW403" s="136"/>
    </row>
    <row r="404" ht="13.2" spans="1:49">
      <c r="A404" s="136"/>
      <c r="B404" s="138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5"/>
      <c r="AB404" s="136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  <c r="AP404" s="136"/>
      <c r="AQ404" s="136"/>
      <c r="AR404" s="136"/>
      <c r="AS404" s="136"/>
      <c r="AT404" s="136"/>
      <c r="AU404" s="136"/>
      <c r="AV404" s="136"/>
      <c r="AW404" s="136"/>
    </row>
    <row r="405" ht="13.2" spans="1:49">
      <c r="A405" s="136"/>
      <c r="B405" s="138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5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  <c r="AP405" s="136"/>
      <c r="AQ405" s="136"/>
      <c r="AR405" s="136"/>
      <c r="AS405" s="136"/>
      <c r="AT405" s="136"/>
      <c r="AU405" s="136"/>
      <c r="AV405" s="136"/>
      <c r="AW405" s="136"/>
    </row>
    <row r="406" ht="13.2" spans="1:49">
      <c r="A406" s="136"/>
      <c r="B406" s="138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5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  <c r="AQ406" s="136"/>
      <c r="AR406" s="136"/>
      <c r="AS406" s="136"/>
      <c r="AT406" s="136"/>
      <c r="AU406" s="136"/>
      <c r="AV406" s="136"/>
      <c r="AW406" s="136"/>
    </row>
    <row r="407" ht="13.2" spans="1:49">
      <c r="A407" s="136"/>
      <c r="B407" s="138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5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  <c r="AP407" s="136"/>
      <c r="AQ407" s="136"/>
      <c r="AR407" s="136"/>
      <c r="AS407" s="136"/>
      <c r="AT407" s="136"/>
      <c r="AU407" s="136"/>
      <c r="AV407" s="136"/>
      <c r="AW407" s="136"/>
    </row>
    <row r="408" ht="13.2" spans="1:49">
      <c r="A408" s="136"/>
      <c r="B408" s="138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5"/>
      <c r="AB408" s="136"/>
      <c r="AC408" s="136"/>
      <c r="AD408" s="136"/>
      <c r="AE408" s="136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  <c r="AP408" s="136"/>
      <c r="AQ408" s="136"/>
      <c r="AR408" s="136"/>
      <c r="AS408" s="136"/>
      <c r="AT408" s="136"/>
      <c r="AU408" s="136"/>
      <c r="AV408" s="136"/>
      <c r="AW408" s="136"/>
    </row>
    <row r="409" ht="13.2" spans="1:49">
      <c r="A409" s="136"/>
      <c r="B409" s="138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5"/>
      <c r="AB409" s="136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  <c r="AP409" s="136"/>
      <c r="AQ409" s="136"/>
      <c r="AR409" s="136"/>
      <c r="AS409" s="136"/>
      <c r="AT409" s="136"/>
      <c r="AU409" s="136"/>
      <c r="AV409" s="136"/>
      <c r="AW409" s="136"/>
    </row>
    <row r="410" ht="13.2" spans="1:49">
      <c r="A410" s="136"/>
      <c r="B410" s="138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5"/>
      <c r="AB410" s="136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6"/>
      <c r="AR410" s="136"/>
      <c r="AS410" s="136"/>
      <c r="AT410" s="136"/>
      <c r="AU410" s="136"/>
      <c r="AV410" s="136"/>
      <c r="AW410" s="136"/>
    </row>
    <row r="411" ht="13.2" spans="1:49">
      <c r="A411" s="136"/>
      <c r="B411" s="138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5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136"/>
      <c r="AQ411" s="136"/>
      <c r="AR411" s="136"/>
      <c r="AS411" s="136"/>
      <c r="AT411" s="136"/>
      <c r="AU411" s="136"/>
      <c r="AV411" s="136"/>
      <c r="AW411" s="136"/>
    </row>
    <row r="412" ht="13.2" spans="1:49">
      <c r="A412" s="136"/>
      <c r="B412" s="138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5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136"/>
      <c r="AS412" s="136"/>
      <c r="AT412" s="136"/>
      <c r="AU412" s="136"/>
      <c r="AV412" s="136"/>
      <c r="AW412" s="136"/>
    </row>
    <row r="413" ht="13.2" spans="1:49">
      <c r="A413" s="136"/>
      <c r="B413" s="138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5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136"/>
      <c r="AS413" s="136"/>
      <c r="AT413" s="136"/>
      <c r="AU413" s="136"/>
      <c r="AV413" s="136"/>
      <c r="AW413" s="136"/>
    </row>
    <row r="414" ht="13.2" spans="1:49">
      <c r="A414" s="136"/>
      <c r="B414" s="138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5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  <c r="AP414" s="136"/>
      <c r="AQ414" s="136"/>
      <c r="AR414" s="136"/>
      <c r="AS414" s="136"/>
      <c r="AT414" s="136"/>
      <c r="AU414" s="136"/>
      <c r="AV414" s="136"/>
      <c r="AW414" s="136"/>
    </row>
    <row r="415" ht="13.2" spans="1:49">
      <c r="A415" s="136"/>
      <c r="B415" s="138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5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  <c r="AP415" s="136"/>
      <c r="AQ415" s="136"/>
      <c r="AR415" s="136"/>
      <c r="AS415" s="136"/>
      <c r="AT415" s="136"/>
      <c r="AU415" s="136"/>
      <c r="AV415" s="136"/>
      <c r="AW415" s="136"/>
    </row>
    <row r="416" ht="13.2" spans="1:49">
      <c r="A416" s="136"/>
      <c r="B416" s="138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5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  <c r="AP416" s="136"/>
      <c r="AQ416" s="136"/>
      <c r="AR416" s="136"/>
      <c r="AS416" s="136"/>
      <c r="AT416" s="136"/>
      <c r="AU416" s="136"/>
      <c r="AV416" s="136"/>
      <c r="AW416" s="136"/>
    </row>
    <row r="417" ht="13.2" spans="1:49">
      <c r="A417" s="136"/>
      <c r="B417" s="138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5"/>
      <c r="AB417" s="136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  <c r="AP417" s="136"/>
      <c r="AQ417" s="136"/>
      <c r="AR417" s="136"/>
      <c r="AS417" s="136"/>
      <c r="AT417" s="136"/>
      <c r="AU417" s="136"/>
      <c r="AV417" s="136"/>
      <c r="AW417" s="136"/>
    </row>
    <row r="418" ht="13.2" spans="1:49">
      <c r="A418" s="136"/>
      <c r="B418" s="138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5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136"/>
      <c r="AS418" s="136"/>
      <c r="AT418" s="136"/>
      <c r="AU418" s="136"/>
      <c r="AV418" s="136"/>
      <c r="AW418" s="136"/>
    </row>
    <row r="419" ht="13.2" spans="1:49">
      <c r="A419" s="136"/>
      <c r="B419" s="138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5"/>
      <c r="AB419" s="136"/>
      <c r="AC419" s="136"/>
      <c r="AD419" s="136"/>
      <c r="AE419" s="136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  <c r="AP419" s="136"/>
      <c r="AQ419" s="136"/>
      <c r="AR419" s="136"/>
      <c r="AS419" s="136"/>
      <c r="AT419" s="136"/>
      <c r="AU419" s="136"/>
      <c r="AV419" s="136"/>
      <c r="AW419" s="136"/>
    </row>
    <row r="420" ht="13.2" spans="1:49">
      <c r="A420" s="136"/>
      <c r="B420" s="138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5"/>
      <c r="AB420" s="136"/>
      <c r="AC420" s="136"/>
      <c r="AD420" s="136"/>
      <c r="AE420" s="136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  <c r="AP420" s="136"/>
      <c r="AQ420" s="136"/>
      <c r="AR420" s="136"/>
      <c r="AS420" s="136"/>
      <c r="AT420" s="136"/>
      <c r="AU420" s="136"/>
      <c r="AV420" s="136"/>
      <c r="AW420" s="136"/>
    </row>
    <row r="421" ht="13.2" spans="1:49">
      <c r="A421" s="136"/>
      <c r="B421" s="138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5"/>
      <c r="AB421" s="136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  <c r="AP421" s="136"/>
      <c r="AQ421" s="136"/>
      <c r="AR421" s="136"/>
      <c r="AS421" s="136"/>
      <c r="AT421" s="136"/>
      <c r="AU421" s="136"/>
      <c r="AV421" s="136"/>
      <c r="AW421" s="136"/>
    </row>
    <row r="422" ht="13.2" spans="1:49">
      <c r="A422" s="136"/>
      <c r="B422" s="138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5"/>
      <c r="AB422" s="136"/>
      <c r="AC422" s="136"/>
      <c r="AD422" s="136"/>
      <c r="AE422" s="136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  <c r="AP422" s="136"/>
      <c r="AQ422" s="136"/>
      <c r="AR422" s="136"/>
      <c r="AS422" s="136"/>
      <c r="AT422" s="136"/>
      <c r="AU422" s="136"/>
      <c r="AV422" s="136"/>
      <c r="AW422" s="136"/>
    </row>
    <row r="423" ht="13.2" spans="1:49">
      <c r="A423" s="136"/>
      <c r="B423" s="138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5"/>
      <c r="AB423" s="136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  <c r="AP423" s="136"/>
      <c r="AQ423" s="136"/>
      <c r="AR423" s="136"/>
      <c r="AS423" s="136"/>
      <c r="AT423" s="136"/>
      <c r="AU423" s="136"/>
      <c r="AV423" s="136"/>
      <c r="AW423" s="136"/>
    </row>
    <row r="424" ht="13.2" spans="1:49">
      <c r="A424" s="136"/>
      <c r="B424" s="138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5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  <c r="AW424" s="136"/>
    </row>
    <row r="425" ht="13.2" spans="1:49">
      <c r="A425" s="136"/>
      <c r="B425" s="138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5"/>
      <c r="AB425" s="136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  <c r="AP425" s="136"/>
      <c r="AQ425" s="136"/>
      <c r="AR425" s="136"/>
      <c r="AS425" s="136"/>
      <c r="AT425" s="136"/>
      <c r="AU425" s="136"/>
      <c r="AV425" s="136"/>
      <c r="AW425" s="136"/>
    </row>
    <row r="426" ht="13.2" spans="1:49">
      <c r="A426" s="136"/>
      <c r="B426" s="138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5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136"/>
      <c r="AS426" s="136"/>
      <c r="AT426" s="136"/>
      <c r="AU426" s="136"/>
      <c r="AV426" s="136"/>
      <c r="AW426" s="136"/>
    </row>
    <row r="427" ht="13.2" spans="1:49">
      <c r="A427" s="136"/>
      <c r="B427" s="138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5"/>
      <c r="AB427" s="136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  <c r="AP427" s="136"/>
      <c r="AQ427" s="136"/>
      <c r="AR427" s="136"/>
      <c r="AS427" s="136"/>
      <c r="AT427" s="136"/>
      <c r="AU427" s="136"/>
      <c r="AV427" s="136"/>
      <c r="AW427" s="136"/>
    </row>
    <row r="428" ht="13.2" spans="1:49">
      <c r="A428" s="136"/>
      <c r="B428" s="138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5"/>
      <c r="AB428" s="136"/>
      <c r="AC428" s="136"/>
      <c r="AD428" s="136"/>
      <c r="AE428" s="136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  <c r="AP428" s="136"/>
      <c r="AQ428" s="136"/>
      <c r="AR428" s="136"/>
      <c r="AS428" s="136"/>
      <c r="AT428" s="136"/>
      <c r="AU428" s="136"/>
      <c r="AV428" s="136"/>
      <c r="AW428" s="136"/>
    </row>
    <row r="429" ht="13.2" spans="1:49">
      <c r="A429" s="136"/>
      <c r="B429" s="138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5"/>
      <c r="AB429" s="136"/>
      <c r="AC429" s="136"/>
      <c r="AD429" s="136"/>
      <c r="AE429" s="136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  <c r="AP429" s="136"/>
      <c r="AQ429" s="136"/>
      <c r="AR429" s="136"/>
      <c r="AS429" s="136"/>
      <c r="AT429" s="136"/>
      <c r="AU429" s="136"/>
      <c r="AV429" s="136"/>
      <c r="AW429" s="136"/>
    </row>
    <row r="430" ht="13.2" spans="1:49">
      <c r="A430" s="136"/>
      <c r="B430" s="138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5"/>
      <c r="AB430" s="136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  <c r="AP430" s="136"/>
      <c r="AQ430" s="136"/>
      <c r="AR430" s="136"/>
      <c r="AS430" s="136"/>
      <c r="AT430" s="136"/>
      <c r="AU430" s="136"/>
      <c r="AV430" s="136"/>
      <c r="AW430" s="136"/>
    </row>
    <row r="431" ht="13.2" spans="1:49">
      <c r="A431" s="136"/>
      <c r="B431" s="138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5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6"/>
      <c r="AR431" s="136"/>
      <c r="AS431" s="136"/>
      <c r="AT431" s="136"/>
      <c r="AU431" s="136"/>
      <c r="AV431" s="136"/>
      <c r="AW431" s="136"/>
    </row>
    <row r="432" ht="13.2" spans="1:49">
      <c r="A432" s="136"/>
      <c r="B432" s="138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5"/>
      <c r="AB432" s="136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  <c r="AP432" s="136"/>
      <c r="AQ432" s="136"/>
      <c r="AR432" s="136"/>
      <c r="AS432" s="136"/>
      <c r="AT432" s="136"/>
      <c r="AU432" s="136"/>
      <c r="AV432" s="136"/>
      <c r="AW432" s="136"/>
    </row>
    <row r="433" ht="13.2" spans="1:49">
      <c r="A433" s="136"/>
      <c r="B433" s="138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5"/>
      <c r="AB433" s="136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  <c r="AP433" s="136"/>
      <c r="AQ433" s="136"/>
      <c r="AR433" s="136"/>
      <c r="AS433" s="136"/>
      <c r="AT433" s="136"/>
      <c r="AU433" s="136"/>
      <c r="AV433" s="136"/>
      <c r="AW433" s="136"/>
    </row>
    <row r="434" ht="13.2" spans="1:49">
      <c r="A434" s="136"/>
      <c r="B434" s="138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5"/>
      <c r="AB434" s="136"/>
      <c r="AC434" s="136"/>
      <c r="AD434" s="136"/>
      <c r="AE434" s="136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  <c r="AP434" s="136"/>
      <c r="AQ434" s="136"/>
      <c r="AR434" s="136"/>
      <c r="AS434" s="136"/>
      <c r="AT434" s="136"/>
      <c r="AU434" s="136"/>
      <c r="AV434" s="136"/>
      <c r="AW434" s="136"/>
    </row>
    <row r="435" ht="13.2" spans="1:49">
      <c r="A435" s="136"/>
      <c r="B435" s="138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5"/>
      <c r="AB435" s="136"/>
      <c r="AC435" s="136"/>
      <c r="AD435" s="136"/>
      <c r="AE435" s="136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  <c r="AP435" s="136"/>
      <c r="AQ435" s="136"/>
      <c r="AR435" s="136"/>
      <c r="AS435" s="136"/>
      <c r="AT435" s="136"/>
      <c r="AU435" s="136"/>
      <c r="AV435" s="136"/>
      <c r="AW435" s="136"/>
    </row>
    <row r="436" ht="13.2" spans="1:49">
      <c r="A436" s="136"/>
      <c r="B436" s="138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5"/>
      <c r="AB436" s="136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  <c r="AP436" s="136"/>
      <c r="AQ436" s="136"/>
      <c r="AR436" s="136"/>
      <c r="AS436" s="136"/>
      <c r="AT436" s="136"/>
      <c r="AU436" s="136"/>
      <c r="AV436" s="136"/>
      <c r="AW436" s="136"/>
    </row>
    <row r="437" ht="13.2" spans="1:49">
      <c r="A437" s="136"/>
      <c r="B437" s="138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5"/>
      <c r="AB437" s="136"/>
      <c r="AC437" s="136"/>
      <c r="AD437" s="136"/>
      <c r="AE437" s="136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  <c r="AP437" s="136"/>
      <c r="AQ437" s="136"/>
      <c r="AR437" s="136"/>
      <c r="AS437" s="136"/>
      <c r="AT437" s="136"/>
      <c r="AU437" s="136"/>
      <c r="AV437" s="136"/>
      <c r="AW437" s="136"/>
    </row>
    <row r="438" ht="13.2" spans="1:49">
      <c r="A438" s="136"/>
      <c r="B438" s="138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5"/>
      <c r="AB438" s="136"/>
      <c r="AC438" s="136"/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  <c r="AP438" s="136"/>
      <c r="AQ438" s="136"/>
      <c r="AR438" s="136"/>
      <c r="AS438" s="136"/>
      <c r="AT438" s="136"/>
      <c r="AU438" s="136"/>
      <c r="AV438" s="136"/>
      <c r="AW438" s="136"/>
    </row>
    <row r="439" ht="13.2" spans="1:49">
      <c r="A439" s="136"/>
      <c r="B439" s="138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5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  <c r="AP439" s="136"/>
      <c r="AQ439" s="136"/>
      <c r="AR439" s="136"/>
      <c r="AS439" s="136"/>
      <c r="AT439" s="136"/>
      <c r="AU439" s="136"/>
      <c r="AV439" s="136"/>
      <c r="AW439" s="136"/>
    </row>
    <row r="440" ht="13.2" spans="1:49">
      <c r="A440" s="136"/>
      <c r="B440" s="138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5"/>
      <c r="AB440" s="136"/>
      <c r="AC440" s="136"/>
      <c r="AD440" s="136"/>
      <c r="AE440" s="136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  <c r="AP440" s="136"/>
      <c r="AQ440" s="136"/>
      <c r="AR440" s="136"/>
      <c r="AS440" s="136"/>
      <c r="AT440" s="136"/>
      <c r="AU440" s="136"/>
      <c r="AV440" s="136"/>
      <c r="AW440" s="136"/>
    </row>
    <row r="441" ht="13.2" spans="1:49">
      <c r="A441" s="136"/>
      <c r="B441" s="138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5"/>
      <c r="AB441" s="136"/>
      <c r="AC441" s="136"/>
      <c r="AD441" s="136"/>
      <c r="AE441" s="136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  <c r="AP441" s="136"/>
      <c r="AQ441" s="136"/>
      <c r="AR441" s="136"/>
      <c r="AS441" s="136"/>
      <c r="AT441" s="136"/>
      <c r="AU441" s="136"/>
      <c r="AV441" s="136"/>
      <c r="AW441" s="136"/>
    </row>
    <row r="442" ht="13.2" spans="1:49">
      <c r="A442" s="136"/>
      <c r="B442" s="138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5"/>
      <c r="AB442" s="136"/>
      <c r="AC442" s="136"/>
      <c r="AD442" s="136"/>
      <c r="AE442" s="136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  <c r="AP442" s="136"/>
      <c r="AQ442" s="136"/>
      <c r="AR442" s="136"/>
      <c r="AS442" s="136"/>
      <c r="AT442" s="136"/>
      <c r="AU442" s="136"/>
      <c r="AV442" s="136"/>
      <c r="AW442" s="136"/>
    </row>
    <row r="443" ht="13.2" spans="1:49">
      <c r="A443" s="136"/>
      <c r="B443" s="138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5"/>
      <c r="AB443" s="136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  <c r="AP443" s="136"/>
      <c r="AQ443" s="136"/>
      <c r="AR443" s="136"/>
      <c r="AS443" s="136"/>
      <c r="AT443" s="136"/>
      <c r="AU443" s="136"/>
      <c r="AV443" s="136"/>
      <c r="AW443" s="136"/>
    </row>
    <row r="444" ht="13.2" spans="1:49">
      <c r="A444" s="136"/>
      <c r="B444" s="138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5"/>
      <c r="AB444" s="136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  <c r="AP444" s="136"/>
      <c r="AQ444" s="136"/>
      <c r="AR444" s="136"/>
      <c r="AS444" s="136"/>
      <c r="AT444" s="136"/>
      <c r="AU444" s="136"/>
      <c r="AV444" s="136"/>
      <c r="AW444" s="136"/>
    </row>
    <row r="445" ht="13.2" spans="1:49">
      <c r="A445" s="136"/>
      <c r="B445" s="138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5"/>
      <c r="AB445" s="136"/>
      <c r="AC445" s="136"/>
      <c r="AD445" s="136"/>
      <c r="AE445" s="136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  <c r="AP445" s="136"/>
      <c r="AQ445" s="136"/>
      <c r="AR445" s="136"/>
      <c r="AS445" s="136"/>
      <c r="AT445" s="136"/>
      <c r="AU445" s="136"/>
      <c r="AV445" s="136"/>
      <c r="AW445" s="136"/>
    </row>
    <row r="446" ht="13.2" spans="1:49">
      <c r="A446" s="136"/>
      <c r="B446" s="138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5"/>
      <c r="AB446" s="136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  <c r="AP446" s="136"/>
      <c r="AQ446" s="136"/>
      <c r="AR446" s="136"/>
      <c r="AS446" s="136"/>
      <c r="AT446" s="136"/>
      <c r="AU446" s="136"/>
      <c r="AV446" s="136"/>
      <c r="AW446" s="136"/>
    </row>
    <row r="447" ht="13.2" spans="1:49">
      <c r="A447" s="136"/>
      <c r="B447" s="138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5"/>
      <c r="AB447" s="136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  <c r="AP447" s="136"/>
      <c r="AQ447" s="136"/>
      <c r="AR447" s="136"/>
      <c r="AS447" s="136"/>
      <c r="AT447" s="136"/>
      <c r="AU447" s="136"/>
      <c r="AV447" s="136"/>
      <c r="AW447" s="136"/>
    </row>
    <row r="448" ht="13.2" spans="1:49">
      <c r="A448" s="136"/>
      <c r="B448" s="138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5"/>
      <c r="AB448" s="136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  <c r="AP448" s="136"/>
      <c r="AQ448" s="136"/>
      <c r="AR448" s="136"/>
      <c r="AS448" s="136"/>
      <c r="AT448" s="136"/>
      <c r="AU448" s="136"/>
      <c r="AV448" s="136"/>
      <c r="AW448" s="136"/>
    </row>
    <row r="449" ht="13.2" spans="1:49">
      <c r="A449" s="136"/>
      <c r="B449" s="138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5"/>
      <c r="AB449" s="136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  <c r="AP449" s="136"/>
      <c r="AQ449" s="136"/>
      <c r="AR449" s="136"/>
      <c r="AS449" s="136"/>
      <c r="AT449" s="136"/>
      <c r="AU449" s="136"/>
      <c r="AV449" s="136"/>
      <c r="AW449" s="136"/>
    </row>
    <row r="450" ht="13.2" spans="1:49">
      <c r="A450" s="136"/>
      <c r="B450" s="138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5"/>
      <c r="AB450" s="136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  <c r="AP450" s="136"/>
      <c r="AQ450" s="136"/>
      <c r="AR450" s="136"/>
      <c r="AS450" s="136"/>
      <c r="AT450" s="136"/>
      <c r="AU450" s="136"/>
      <c r="AV450" s="136"/>
      <c r="AW450" s="136"/>
    </row>
    <row r="451" ht="13.2" spans="1:49">
      <c r="A451" s="136"/>
      <c r="B451" s="138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5"/>
      <c r="AB451" s="136"/>
      <c r="AC451" s="136"/>
      <c r="AD451" s="136"/>
      <c r="AE451" s="136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  <c r="AP451" s="136"/>
      <c r="AQ451" s="136"/>
      <c r="AR451" s="136"/>
      <c r="AS451" s="136"/>
      <c r="AT451" s="136"/>
      <c r="AU451" s="136"/>
      <c r="AV451" s="136"/>
      <c r="AW451" s="136"/>
    </row>
    <row r="452" ht="13.2" spans="1:49">
      <c r="A452" s="136"/>
      <c r="B452" s="138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5"/>
      <c r="AB452" s="136"/>
      <c r="AC452" s="136"/>
      <c r="AD452" s="136"/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  <c r="AP452" s="136"/>
      <c r="AQ452" s="136"/>
      <c r="AR452" s="136"/>
      <c r="AS452" s="136"/>
      <c r="AT452" s="136"/>
      <c r="AU452" s="136"/>
      <c r="AV452" s="136"/>
      <c r="AW452" s="136"/>
    </row>
    <row r="453" ht="13.2" spans="1:49">
      <c r="A453" s="136"/>
      <c r="B453" s="138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5"/>
      <c r="AB453" s="136"/>
      <c r="AC453" s="136"/>
      <c r="AD453" s="136"/>
      <c r="AE453" s="136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  <c r="AP453" s="136"/>
      <c r="AQ453" s="136"/>
      <c r="AR453" s="136"/>
      <c r="AS453" s="136"/>
      <c r="AT453" s="136"/>
      <c r="AU453" s="136"/>
      <c r="AV453" s="136"/>
      <c r="AW453" s="136"/>
    </row>
    <row r="454" ht="13.2" spans="1:49">
      <c r="A454" s="136"/>
      <c r="B454" s="138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5"/>
      <c r="AB454" s="136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  <c r="AP454" s="136"/>
      <c r="AQ454" s="136"/>
      <c r="AR454" s="136"/>
      <c r="AS454" s="136"/>
      <c r="AT454" s="136"/>
      <c r="AU454" s="136"/>
      <c r="AV454" s="136"/>
      <c r="AW454" s="136"/>
    </row>
    <row r="455" ht="13.2" spans="1:49">
      <c r="A455" s="136"/>
      <c r="B455" s="138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5"/>
      <c r="AB455" s="136"/>
      <c r="AC455" s="136"/>
      <c r="AD455" s="136"/>
      <c r="AE455" s="136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  <c r="AP455" s="136"/>
      <c r="AQ455" s="136"/>
      <c r="AR455" s="136"/>
      <c r="AS455" s="136"/>
      <c r="AT455" s="136"/>
      <c r="AU455" s="136"/>
      <c r="AV455" s="136"/>
      <c r="AW455" s="136"/>
    </row>
    <row r="456" ht="13.2" spans="1:49">
      <c r="A456" s="136"/>
      <c r="B456" s="138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5"/>
      <c r="AB456" s="136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  <c r="AP456" s="136"/>
      <c r="AQ456" s="136"/>
      <c r="AR456" s="136"/>
      <c r="AS456" s="136"/>
      <c r="AT456" s="136"/>
      <c r="AU456" s="136"/>
      <c r="AV456" s="136"/>
      <c r="AW456" s="136"/>
    </row>
    <row r="457" ht="13.2" spans="1:49">
      <c r="A457" s="136"/>
      <c r="B457" s="138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5"/>
      <c r="AB457" s="136"/>
      <c r="AC457" s="136"/>
      <c r="AD457" s="136"/>
      <c r="AE457" s="136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  <c r="AP457" s="136"/>
      <c r="AQ457" s="136"/>
      <c r="AR457" s="136"/>
      <c r="AS457" s="136"/>
      <c r="AT457" s="136"/>
      <c r="AU457" s="136"/>
      <c r="AV457" s="136"/>
      <c r="AW457" s="136"/>
    </row>
    <row r="458" ht="13.2" spans="1:49">
      <c r="A458" s="136"/>
      <c r="B458" s="138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5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136"/>
      <c r="AS458" s="136"/>
      <c r="AT458" s="136"/>
      <c r="AU458" s="136"/>
      <c r="AV458" s="136"/>
      <c r="AW458" s="136"/>
    </row>
    <row r="459" ht="13.2" spans="1:49">
      <c r="A459" s="136"/>
      <c r="B459" s="138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5"/>
      <c r="AB459" s="136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  <c r="AP459" s="136"/>
      <c r="AQ459" s="136"/>
      <c r="AR459" s="136"/>
      <c r="AS459" s="136"/>
      <c r="AT459" s="136"/>
      <c r="AU459" s="136"/>
      <c r="AV459" s="136"/>
      <c r="AW459" s="136"/>
    </row>
    <row r="460" ht="13.2" spans="1:49">
      <c r="A460" s="136"/>
      <c r="B460" s="138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5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  <c r="AP460" s="136"/>
      <c r="AQ460" s="136"/>
      <c r="AR460" s="136"/>
      <c r="AS460" s="136"/>
      <c r="AT460" s="136"/>
      <c r="AU460" s="136"/>
      <c r="AV460" s="136"/>
      <c r="AW460" s="136"/>
    </row>
    <row r="461" ht="13.2" spans="1:49">
      <c r="A461" s="136"/>
      <c r="B461" s="138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5"/>
      <c r="AB461" s="136"/>
      <c r="AC461" s="136"/>
      <c r="AD461" s="136"/>
      <c r="AE461" s="136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  <c r="AP461" s="136"/>
      <c r="AQ461" s="136"/>
      <c r="AR461" s="136"/>
      <c r="AS461" s="136"/>
      <c r="AT461" s="136"/>
      <c r="AU461" s="136"/>
      <c r="AV461" s="136"/>
      <c r="AW461" s="136"/>
    </row>
    <row r="462" ht="13.2" spans="1:49">
      <c r="A462" s="136"/>
      <c r="B462" s="138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5"/>
      <c r="AB462" s="136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  <c r="AP462" s="136"/>
      <c r="AQ462" s="136"/>
      <c r="AR462" s="136"/>
      <c r="AS462" s="136"/>
      <c r="AT462" s="136"/>
      <c r="AU462" s="136"/>
      <c r="AV462" s="136"/>
      <c r="AW462" s="136"/>
    </row>
    <row r="463" ht="13.2" spans="1:49">
      <c r="A463" s="136"/>
      <c r="B463" s="138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5"/>
      <c r="AB463" s="136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  <c r="AP463" s="136"/>
      <c r="AQ463" s="136"/>
      <c r="AR463" s="136"/>
      <c r="AS463" s="136"/>
      <c r="AT463" s="136"/>
      <c r="AU463" s="136"/>
      <c r="AV463" s="136"/>
      <c r="AW463" s="136"/>
    </row>
    <row r="464" ht="13.2" spans="1:49">
      <c r="A464" s="136"/>
      <c r="B464" s="138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5"/>
      <c r="AB464" s="136"/>
      <c r="AC464" s="136"/>
      <c r="AD464" s="136"/>
      <c r="AE464" s="136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  <c r="AP464" s="136"/>
      <c r="AQ464" s="136"/>
      <c r="AR464" s="136"/>
      <c r="AS464" s="136"/>
      <c r="AT464" s="136"/>
      <c r="AU464" s="136"/>
      <c r="AV464" s="136"/>
      <c r="AW464" s="136"/>
    </row>
    <row r="465" ht="13.2" spans="1:49">
      <c r="A465" s="136"/>
      <c r="B465" s="138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5"/>
      <c r="AB465" s="136"/>
      <c r="AC465" s="136"/>
      <c r="AD465" s="136"/>
      <c r="AE465" s="136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  <c r="AP465" s="136"/>
      <c r="AQ465" s="136"/>
      <c r="AR465" s="136"/>
      <c r="AS465" s="136"/>
      <c r="AT465" s="136"/>
      <c r="AU465" s="136"/>
      <c r="AV465" s="136"/>
      <c r="AW465" s="136"/>
    </row>
    <row r="466" ht="13.2" spans="1:49">
      <c r="A466" s="136"/>
      <c r="B466" s="138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5"/>
      <c r="AB466" s="136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  <c r="AP466" s="136"/>
      <c r="AQ466" s="136"/>
      <c r="AR466" s="136"/>
      <c r="AS466" s="136"/>
      <c r="AT466" s="136"/>
      <c r="AU466" s="136"/>
      <c r="AV466" s="136"/>
      <c r="AW466" s="136"/>
    </row>
    <row r="467" ht="13.2" spans="1:49">
      <c r="A467" s="136"/>
      <c r="B467" s="138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5"/>
      <c r="AB467" s="136"/>
      <c r="AC467" s="136"/>
      <c r="AD467" s="136"/>
      <c r="AE467" s="136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  <c r="AP467" s="136"/>
      <c r="AQ467" s="136"/>
      <c r="AR467" s="136"/>
      <c r="AS467" s="136"/>
      <c r="AT467" s="136"/>
      <c r="AU467" s="136"/>
      <c r="AV467" s="136"/>
      <c r="AW467" s="136"/>
    </row>
    <row r="468" ht="13.2" spans="1:49">
      <c r="A468" s="136"/>
      <c r="B468" s="138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5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  <c r="AP468" s="136"/>
      <c r="AQ468" s="136"/>
      <c r="AR468" s="136"/>
      <c r="AS468" s="136"/>
      <c r="AT468" s="136"/>
      <c r="AU468" s="136"/>
      <c r="AV468" s="136"/>
      <c r="AW468" s="136"/>
    </row>
    <row r="469" ht="13.2" spans="1:49">
      <c r="A469" s="136"/>
      <c r="B469" s="138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5"/>
      <c r="AB469" s="136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  <c r="AP469" s="136"/>
      <c r="AQ469" s="136"/>
      <c r="AR469" s="136"/>
      <c r="AS469" s="136"/>
      <c r="AT469" s="136"/>
      <c r="AU469" s="136"/>
      <c r="AV469" s="136"/>
      <c r="AW469" s="136"/>
    </row>
    <row r="470" ht="13.2" spans="1:49">
      <c r="A470" s="136"/>
      <c r="B470" s="138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5"/>
      <c r="AB470" s="136"/>
      <c r="AC470" s="136"/>
      <c r="AD470" s="136"/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  <c r="AP470" s="136"/>
      <c r="AQ470" s="136"/>
      <c r="AR470" s="136"/>
      <c r="AS470" s="136"/>
      <c r="AT470" s="136"/>
      <c r="AU470" s="136"/>
      <c r="AV470" s="136"/>
      <c r="AW470" s="136"/>
    </row>
    <row r="471" ht="13.2" spans="1:49">
      <c r="A471" s="136"/>
      <c r="B471" s="138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5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136"/>
      <c r="AQ471" s="136"/>
      <c r="AR471" s="136"/>
      <c r="AS471" s="136"/>
      <c r="AT471" s="136"/>
      <c r="AU471" s="136"/>
      <c r="AV471" s="136"/>
      <c r="AW471" s="136"/>
    </row>
    <row r="472" ht="13.2" spans="1:49">
      <c r="A472" s="136"/>
      <c r="B472" s="138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5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  <c r="AP472" s="136"/>
      <c r="AQ472" s="136"/>
      <c r="AR472" s="136"/>
      <c r="AS472" s="136"/>
      <c r="AT472" s="136"/>
      <c r="AU472" s="136"/>
      <c r="AV472" s="136"/>
      <c r="AW472" s="136"/>
    </row>
    <row r="473" ht="13.2" spans="1:49">
      <c r="A473" s="136"/>
      <c r="B473" s="138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5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  <c r="AR473" s="136"/>
      <c r="AS473" s="136"/>
      <c r="AT473" s="136"/>
      <c r="AU473" s="136"/>
      <c r="AV473" s="136"/>
      <c r="AW473" s="136"/>
    </row>
    <row r="474" ht="13.2" spans="1:49">
      <c r="A474" s="136"/>
      <c r="B474" s="138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5"/>
      <c r="AB474" s="136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  <c r="AP474" s="136"/>
      <c r="AQ474" s="136"/>
      <c r="AR474" s="136"/>
      <c r="AS474" s="136"/>
      <c r="AT474" s="136"/>
      <c r="AU474" s="136"/>
      <c r="AV474" s="136"/>
      <c r="AW474" s="136"/>
    </row>
    <row r="475" ht="13.2" spans="1:49">
      <c r="A475" s="136"/>
      <c r="B475" s="138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5"/>
      <c r="AB475" s="136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  <c r="AP475" s="136"/>
      <c r="AQ475" s="136"/>
      <c r="AR475" s="136"/>
      <c r="AS475" s="136"/>
      <c r="AT475" s="136"/>
      <c r="AU475" s="136"/>
      <c r="AV475" s="136"/>
      <c r="AW475" s="136"/>
    </row>
    <row r="476" ht="13.2" spans="1:49">
      <c r="A476" s="136"/>
      <c r="B476" s="138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5"/>
      <c r="AB476" s="136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  <c r="AP476" s="136"/>
      <c r="AQ476" s="136"/>
      <c r="AR476" s="136"/>
      <c r="AS476" s="136"/>
      <c r="AT476" s="136"/>
      <c r="AU476" s="136"/>
      <c r="AV476" s="136"/>
      <c r="AW476" s="136"/>
    </row>
    <row r="477" ht="13.2" spans="1:49">
      <c r="A477" s="136"/>
      <c r="B477" s="138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5"/>
      <c r="AB477" s="136"/>
      <c r="AC477" s="136"/>
      <c r="AD477" s="136"/>
      <c r="AE477" s="136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  <c r="AP477" s="136"/>
      <c r="AQ477" s="136"/>
      <c r="AR477" s="136"/>
      <c r="AS477" s="136"/>
      <c r="AT477" s="136"/>
      <c r="AU477" s="136"/>
      <c r="AV477" s="136"/>
      <c r="AW477" s="136"/>
    </row>
    <row r="478" ht="13.2" spans="1:49">
      <c r="A478" s="136"/>
      <c r="B478" s="138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5"/>
      <c r="AB478" s="136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  <c r="AP478" s="136"/>
      <c r="AQ478" s="136"/>
      <c r="AR478" s="136"/>
      <c r="AS478" s="136"/>
      <c r="AT478" s="136"/>
      <c r="AU478" s="136"/>
      <c r="AV478" s="136"/>
      <c r="AW478" s="136"/>
    </row>
    <row r="479" ht="13.2" spans="1:49">
      <c r="A479" s="136"/>
      <c r="B479" s="138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5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  <c r="AR479" s="136"/>
      <c r="AS479" s="136"/>
      <c r="AT479" s="136"/>
      <c r="AU479" s="136"/>
      <c r="AV479" s="136"/>
      <c r="AW479" s="136"/>
    </row>
    <row r="480" ht="13.2" spans="1:49">
      <c r="A480" s="136"/>
      <c r="B480" s="138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5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136"/>
      <c r="AQ480" s="136"/>
      <c r="AR480" s="136"/>
      <c r="AS480" s="136"/>
      <c r="AT480" s="136"/>
      <c r="AU480" s="136"/>
      <c r="AV480" s="136"/>
      <c r="AW480" s="136"/>
    </row>
    <row r="481" ht="13.2" spans="1:49">
      <c r="A481" s="136"/>
      <c r="B481" s="138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5"/>
      <c r="AB481" s="136"/>
      <c r="AC481" s="136"/>
      <c r="AD481" s="136"/>
      <c r="AE481" s="136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  <c r="AP481" s="136"/>
      <c r="AQ481" s="136"/>
      <c r="AR481" s="136"/>
      <c r="AS481" s="136"/>
      <c r="AT481" s="136"/>
      <c r="AU481" s="136"/>
      <c r="AV481" s="136"/>
      <c r="AW481" s="136"/>
    </row>
    <row r="482" ht="13.2" spans="1:49">
      <c r="A482" s="136"/>
      <c r="B482" s="138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5"/>
      <c r="AB482" s="136"/>
      <c r="AC482" s="136"/>
      <c r="AD482" s="136"/>
      <c r="AE482" s="136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  <c r="AP482" s="136"/>
      <c r="AQ482" s="136"/>
      <c r="AR482" s="136"/>
      <c r="AS482" s="136"/>
      <c r="AT482" s="136"/>
      <c r="AU482" s="136"/>
      <c r="AV482" s="136"/>
      <c r="AW482" s="136"/>
    </row>
    <row r="483" ht="13.2" spans="1:49">
      <c r="A483" s="136"/>
      <c r="B483" s="138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5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136"/>
      <c r="AQ483" s="136"/>
      <c r="AR483" s="136"/>
      <c r="AS483" s="136"/>
      <c r="AT483" s="136"/>
      <c r="AU483" s="136"/>
      <c r="AV483" s="136"/>
      <c r="AW483" s="136"/>
    </row>
    <row r="484" ht="13.2" spans="1:49">
      <c r="A484" s="136"/>
      <c r="B484" s="138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5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  <c r="AP484" s="136"/>
      <c r="AQ484" s="136"/>
      <c r="AR484" s="136"/>
      <c r="AS484" s="136"/>
      <c r="AT484" s="136"/>
      <c r="AU484" s="136"/>
      <c r="AV484" s="136"/>
      <c r="AW484" s="136"/>
    </row>
    <row r="485" ht="13.2" spans="1:49">
      <c r="A485" s="136"/>
      <c r="B485" s="138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5"/>
      <c r="AB485" s="136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  <c r="AP485" s="136"/>
      <c r="AQ485" s="136"/>
      <c r="AR485" s="136"/>
      <c r="AS485" s="136"/>
      <c r="AT485" s="136"/>
      <c r="AU485" s="136"/>
      <c r="AV485" s="136"/>
      <c r="AW485" s="136"/>
    </row>
    <row r="486" ht="13.2" spans="1:49">
      <c r="A486" s="136"/>
      <c r="B486" s="138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5"/>
      <c r="AB486" s="136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  <c r="AP486" s="136"/>
      <c r="AQ486" s="136"/>
      <c r="AR486" s="136"/>
      <c r="AS486" s="136"/>
      <c r="AT486" s="136"/>
      <c r="AU486" s="136"/>
      <c r="AV486" s="136"/>
      <c r="AW486" s="136"/>
    </row>
    <row r="487" ht="13.2" spans="1:49">
      <c r="A487" s="136"/>
      <c r="B487" s="138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5"/>
      <c r="AB487" s="136"/>
      <c r="AC487" s="136"/>
      <c r="AD487" s="136"/>
      <c r="AE487" s="136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  <c r="AP487" s="136"/>
      <c r="AQ487" s="136"/>
      <c r="AR487" s="136"/>
      <c r="AS487" s="136"/>
      <c r="AT487" s="136"/>
      <c r="AU487" s="136"/>
      <c r="AV487" s="136"/>
      <c r="AW487" s="136"/>
    </row>
    <row r="488" ht="13.2" spans="1:49">
      <c r="A488" s="136"/>
      <c r="B488" s="138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5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  <c r="AP488" s="136"/>
      <c r="AQ488" s="136"/>
      <c r="AR488" s="136"/>
      <c r="AS488" s="136"/>
      <c r="AT488" s="136"/>
      <c r="AU488" s="136"/>
      <c r="AV488" s="136"/>
      <c r="AW488" s="136"/>
    </row>
    <row r="489" ht="13.2" spans="1:49">
      <c r="A489" s="136"/>
      <c r="B489" s="138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5"/>
      <c r="AB489" s="136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  <c r="AP489" s="136"/>
      <c r="AQ489" s="136"/>
      <c r="AR489" s="136"/>
      <c r="AS489" s="136"/>
      <c r="AT489" s="136"/>
      <c r="AU489" s="136"/>
      <c r="AV489" s="136"/>
      <c r="AW489" s="136"/>
    </row>
    <row r="490" ht="13.2" spans="1:49">
      <c r="A490" s="136"/>
      <c r="B490" s="138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5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  <c r="AR490" s="136"/>
      <c r="AS490" s="136"/>
      <c r="AT490" s="136"/>
      <c r="AU490" s="136"/>
      <c r="AV490" s="136"/>
      <c r="AW490" s="136"/>
    </row>
    <row r="491" ht="13.2" spans="1:49">
      <c r="A491" s="136"/>
      <c r="B491" s="138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5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  <c r="AR491" s="136"/>
      <c r="AS491" s="136"/>
      <c r="AT491" s="136"/>
      <c r="AU491" s="136"/>
      <c r="AV491" s="136"/>
      <c r="AW491" s="136"/>
    </row>
    <row r="492" ht="13.2" spans="1:49">
      <c r="A492" s="136"/>
      <c r="B492" s="138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5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136"/>
      <c r="AQ492" s="136"/>
      <c r="AR492" s="136"/>
      <c r="AS492" s="136"/>
      <c r="AT492" s="136"/>
      <c r="AU492" s="136"/>
      <c r="AV492" s="136"/>
      <c r="AW492" s="136"/>
    </row>
    <row r="493" ht="13.2" spans="1:49">
      <c r="A493" s="136"/>
      <c r="B493" s="138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5"/>
      <c r="AB493" s="136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  <c r="AP493" s="136"/>
      <c r="AQ493" s="136"/>
      <c r="AR493" s="136"/>
      <c r="AS493" s="136"/>
      <c r="AT493" s="136"/>
      <c r="AU493" s="136"/>
      <c r="AV493" s="136"/>
      <c r="AW493" s="136"/>
    </row>
    <row r="494" ht="13.2" spans="1:49">
      <c r="A494" s="136"/>
      <c r="B494" s="138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5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  <c r="AR494" s="136"/>
      <c r="AS494" s="136"/>
      <c r="AT494" s="136"/>
      <c r="AU494" s="136"/>
      <c r="AV494" s="136"/>
      <c r="AW494" s="136"/>
    </row>
    <row r="495" ht="13.2" spans="1:49">
      <c r="A495" s="136"/>
      <c r="B495" s="138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5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136"/>
      <c r="AQ495" s="136"/>
      <c r="AR495" s="136"/>
      <c r="AS495" s="136"/>
      <c r="AT495" s="136"/>
      <c r="AU495" s="136"/>
      <c r="AV495" s="136"/>
      <c r="AW495" s="136"/>
    </row>
    <row r="496" ht="13.2" spans="1:49">
      <c r="A496" s="136"/>
      <c r="B496" s="138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5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  <c r="AP496" s="136"/>
      <c r="AQ496" s="136"/>
      <c r="AR496" s="136"/>
      <c r="AS496" s="136"/>
      <c r="AT496" s="136"/>
      <c r="AU496" s="136"/>
      <c r="AV496" s="136"/>
      <c r="AW496" s="136"/>
    </row>
    <row r="497" ht="13.2" spans="1:49">
      <c r="A497" s="136"/>
      <c r="B497" s="138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5"/>
      <c r="AB497" s="136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  <c r="AP497" s="136"/>
      <c r="AQ497" s="136"/>
      <c r="AR497" s="136"/>
      <c r="AS497" s="136"/>
      <c r="AT497" s="136"/>
      <c r="AU497" s="136"/>
      <c r="AV497" s="136"/>
      <c r="AW497" s="136"/>
    </row>
    <row r="498" ht="13.2" spans="1:49">
      <c r="A498" s="136"/>
      <c r="B498" s="138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5"/>
      <c r="AB498" s="136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  <c r="AP498" s="136"/>
      <c r="AQ498" s="136"/>
      <c r="AR498" s="136"/>
      <c r="AS498" s="136"/>
      <c r="AT498" s="136"/>
      <c r="AU498" s="136"/>
      <c r="AV498" s="136"/>
      <c r="AW498" s="136"/>
    </row>
    <row r="499" ht="13.2" spans="1:49">
      <c r="A499" s="136"/>
      <c r="B499" s="138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5"/>
      <c r="AB499" s="136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  <c r="AP499" s="136"/>
      <c r="AQ499" s="136"/>
      <c r="AR499" s="136"/>
      <c r="AS499" s="136"/>
      <c r="AT499" s="136"/>
      <c r="AU499" s="136"/>
      <c r="AV499" s="136"/>
      <c r="AW499" s="136"/>
    </row>
    <row r="500" ht="13.2" spans="1:49">
      <c r="A500" s="136"/>
      <c r="B500" s="138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5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  <c r="AP500" s="136"/>
      <c r="AQ500" s="136"/>
      <c r="AR500" s="136"/>
      <c r="AS500" s="136"/>
      <c r="AT500" s="136"/>
      <c r="AU500" s="136"/>
      <c r="AV500" s="136"/>
      <c r="AW500" s="136"/>
    </row>
    <row r="501" ht="13.2" spans="1:49">
      <c r="A501" s="136"/>
      <c r="B501" s="138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5"/>
      <c r="AB501" s="136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136"/>
      <c r="AQ501" s="136"/>
      <c r="AR501" s="136"/>
      <c r="AS501" s="136"/>
      <c r="AT501" s="136"/>
      <c r="AU501" s="136"/>
      <c r="AV501" s="136"/>
      <c r="AW501" s="136"/>
    </row>
    <row r="502" ht="13.2" spans="1:49">
      <c r="A502" s="136"/>
      <c r="B502" s="138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5"/>
      <c r="AB502" s="136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136"/>
      <c r="AS502" s="136"/>
      <c r="AT502" s="136"/>
      <c r="AU502" s="136"/>
      <c r="AV502" s="136"/>
      <c r="AW502" s="136"/>
    </row>
    <row r="503" ht="13.2" spans="1:49">
      <c r="A503" s="136"/>
      <c r="B503" s="138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5"/>
      <c r="AB503" s="136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  <c r="AR503" s="136"/>
      <c r="AS503" s="136"/>
      <c r="AT503" s="136"/>
      <c r="AU503" s="136"/>
      <c r="AV503" s="136"/>
      <c r="AW503" s="136"/>
    </row>
    <row r="504" ht="13.2" spans="1:49">
      <c r="A504" s="136"/>
      <c r="B504" s="138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5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136"/>
      <c r="AQ504" s="136"/>
      <c r="AR504" s="136"/>
      <c r="AS504" s="136"/>
      <c r="AT504" s="136"/>
      <c r="AU504" s="136"/>
      <c r="AV504" s="136"/>
      <c r="AW504" s="136"/>
    </row>
    <row r="505" ht="13.2" spans="1:49">
      <c r="A505" s="136"/>
      <c r="B505" s="138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5"/>
      <c r="AB505" s="136"/>
      <c r="AC505" s="136"/>
      <c r="AD505" s="136"/>
      <c r="AE505" s="136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  <c r="AP505" s="136"/>
      <c r="AQ505" s="136"/>
      <c r="AR505" s="136"/>
      <c r="AS505" s="136"/>
      <c r="AT505" s="136"/>
      <c r="AU505" s="136"/>
      <c r="AV505" s="136"/>
      <c r="AW505" s="136"/>
    </row>
    <row r="506" ht="13.2" spans="1:49">
      <c r="A506" s="136"/>
      <c r="B506" s="138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5"/>
      <c r="AB506" s="136"/>
      <c r="AC506" s="136"/>
      <c r="AD506" s="136"/>
      <c r="AE506" s="136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  <c r="AP506" s="136"/>
      <c r="AQ506" s="136"/>
      <c r="AR506" s="136"/>
      <c r="AS506" s="136"/>
      <c r="AT506" s="136"/>
      <c r="AU506" s="136"/>
      <c r="AV506" s="136"/>
      <c r="AW506" s="136"/>
    </row>
    <row r="507" ht="13.2" spans="1:49">
      <c r="A507" s="136"/>
      <c r="B507" s="138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5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  <c r="AP507" s="136"/>
      <c r="AQ507" s="136"/>
      <c r="AR507" s="136"/>
      <c r="AS507" s="136"/>
      <c r="AT507" s="136"/>
      <c r="AU507" s="136"/>
      <c r="AV507" s="136"/>
      <c r="AW507" s="136"/>
    </row>
    <row r="508" ht="13.2" spans="1:49">
      <c r="A508" s="136"/>
      <c r="B508" s="138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5"/>
      <c r="AB508" s="136"/>
      <c r="AC508" s="136"/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  <c r="AP508" s="136"/>
      <c r="AQ508" s="136"/>
      <c r="AR508" s="136"/>
      <c r="AS508" s="136"/>
      <c r="AT508" s="136"/>
      <c r="AU508" s="136"/>
      <c r="AV508" s="136"/>
      <c r="AW508" s="136"/>
    </row>
    <row r="509" ht="13.2" spans="1:49">
      <c r="A509" s="136"/>
      <c r="B509" s="138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5"/>
      <c r="AB509" s="136"/>
      <c r="AC509" s="136"/>
      <c r="AD509" s="136"/>
      <c r="AE509" s="136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  <c r="AP509" s="136"/>
      <c r="AQ509" s="136"/>
      <c r="AR509" s="136"/>
      <c r="AS509" s="136"/>
      <c r="AT509" s="136"/>
      <c r="AU509" s="136"/>
      <c r="AV509" s="136"/>
      <c r="AW509" s="136"/>
    </row>
    <row r="510" ht="13.2" spans="1:49">
      <c r="A510" s="136"/>
      <c r="B510" s="138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5"/>
      <c r="AB510" s="136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  <c r="AP510" s="136"/>
      <c r="AQ510" s="136"/>
      <c r="AR510" s="136"/>
      <c r="AS510" s="136"/>
      <c r="AT510" s="136"/>
      <c r="AU510" s="136"/>
      <c r="AV510" s="136"/>
      <c r="AW510" s="136"/>
    </row>
    <row r="511" ht="13.2" spans="1:49">
      <c r="A511" s="136"/>
      <c r="B511" s="138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5"/>
      <c r="AB511" s="136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  <c r="AP511" s="136"/>
      <c r="AQ511" s="136"/>
      <c r="AR511" s="136"/>
      <c r="AS511" s="136"/>
      <c r="AT511" s="136"/>
      <c r="AU511" s="136"/>
      <c r="AV511" s="136"/>
      <c r="AW511" s="136"/>
    </row>
    <row r="512" ht="13.2" spans="1:49">
      <c r="A512" s="136"/>
      <c r="B512" s="138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5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  <c r="AP512" s="136"/>
      <c r="AQ512" s="136"/>
      <c r="AR512" s="136"/>
      <c r="AS512" s="136"/>
      <c r="AT512" s="136"/>
      <c r="AU512" s="136"/>
      <c r="AV512" s="136"/>
      <c r="AW512" s="136"/>
    </row>
    <row r="513" ht="13.2" spans="1:49">
      <c r="A513" s="136"/>
      <c r="B513" s="138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5"/>
      <c r="AB513" s="136"/>
      <c r="AC513" s="136"/>
      <c r="AD513" s="136"/>
      <c r="AE513" s="136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  <c r="AP513" s="136"/>
      <c r="AQ513" s="136"/>
      <c r="AR513" s="136"/>
      <c r="AS513" s="136"/>
      <c r="AT513" s="136"/>
      <c r="AU513" s="136"/>
      <c r="AV513" s="136"/>
      <c r="AW513" s="136"/>
    </row>
    <row r="514" ht="13.2" spans="1:49">
      <c r="A514" s="136"/>
      <c r="B514" s="138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5"/>
      <c r="AB514" s="136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  <c r="AP514" s="136"/>
      <c r="AQ514" s="136"/>
      <c r="AR514" s="136"/>
      <c r="AS514" s="136"/>
      <c r="AT514" s="136"/>
      <c r="AU514" s="136"/>
      <c r="AV514" s="136"/>
      <c r="AW514" s="136"/>
    </row>
    <row r="515" ht="13.2" spans="1:49">
      <c r="A515" s="136"/>
      <c r="B515" s="138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5"/>
      <c r="AB515" s="136"/>
      <c r="AC515" s="136"/>
      <c r="AD515" s="136"/>
      <c r="AE515" s="136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  <c r="AP515" s="136"/>
      <c r="AQ515" s="136"/>
      <c r="AR515" s="136"/>
      <c r="AS515" s="136"/>
      <c r="AT515" s="136"/>
      <c r="AU515" s="136"/>
      <c r="AV515" s="136"/>
      <c r="AW515" s="136"/>
    </row>
    <row r="516" ht="13.2" spans="1:49">
      <c r="A516" s="136"/>
      <c r="B516" s="138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5"/>
      <c r="AB516" s="136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  <c r="AP516" s="136"/>
      <c r="AQ516" s="136"/>
      <c r="AR516" s="136"/>
      <c r="AS516" s="136"/>
      <c r="AT516" s="136"/>
      <c r="AU516" s="136"/>
      <c r="AV516" s="136"/>
      <c r="AW516" s="136"/>
    </row>
    <row r="517" ht="13.2" spans="1:49">
      <c r="A517" s="136"/>
      <c r="B517" s="138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5"/>
      <c r="AB517" s="136"/>
      <c r="AC517" s="136"/>
      <c r="AD517" s="136"/>
      <c r="AE517" s="136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  <c r="AP517" s="136"/>
      <c r="AQ517" s="136"/>
      <c r="AR517" s="136"/>
      <c r="AS517" s="136"/>
      <c r="AT517" s="136"/>
      <c r="AU517" s="136"/>
      <c r="AV517" s="136"/>
      <c r="AW517" s="136"/>
    </row>
    <row r="518" ht="13.2" spans="1:49">
      <c r="A518" s="136"/>
      <c r="B518" s="138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5"/>
      <c r="AB518" s="136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  <c r="AP518" s="136"/>
      <c r="AQ518" s="136"/>
      <c r="AR518" s="136"/>
      <c r="AS518" s="136"/>
      <c r="AT518" s="136"/>
      <c r="AU518" s="136"/>
      <c r="AV518" s="136"/>
      <c r="AW518" s="136"/>
    </row>
    <row r="519" ht="13.2" spans="1:49">
      <c r="A519" s="136"/>
      <c r="B519" s="138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5"/>
      <c r="AB519" s="136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  <c r="AP519" s="136"/>
      <c r="AQ519" s="136"/>
      <c r="AR519" s="136"/>
      <c r="AS519" s="136"/>
      <c r="AT519" s="136"/>
      <c r="AU519" s="136"/>
      <c r="AV519" s="136"/>
      <c r="AW519" s="136"/>
    </row>
    <row r="520" ht="13.2" spans="1:49">
      <c r="A520" s="136"/>
      <c r="B520" s="138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5"/>
      <c r="AB520" s="136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  <c r="AP520" s="136"/>
      <c r="AQ520" s="136"/>
      <c r="AR520" s="136"/>
      <c r="AS520" s="136"/>
      <c r="AT520" s="136"/>
      <c r="AU520" s="136"/>
      <c r="AV520" s="136"/>
      <c r="AW520" s="136"/>
    </row>
    <row r="521" ht="13.2" spans="1:49">
      <c r="A521" s="136"/>
      <c r="B521" s="138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5"/>
      <c r="AB521" s="136"/>
      <c r="AC521" s="136"/>
      <c r="AD521" s="136"/>
      <c r="AE521" s="136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  <c r="AP521" s="136"/>
      <c r="AQ521" s="136"/>
      <c r="AR521" s="136"/>
      <c r="AS521" s="136"/>
      <c r="AT521" s="136"/>
      <c r="AU521" s="136"/>
      <c r="AV521" s="136"/>
      <c r="AW521" s="136"/>
    </row>
    <row r="522" ht="13.2" spans="1:49">
      <c r="A522" s="136"/>
      <c r="B522" s="138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5"/>
      <c r="AB522" s="136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  <c r="AP522" s="136"/>
      <c r="AQ522" s="136"/>
      <c r="AR522" s="136"/>
      <c r="AS522" s="136"/>
      <c r="AT522" s="136"/>
      <c r="AU522" s="136"/>
      <c r="AV522" s="136"/>
      <c r="AW522" s="136"/>
    </row>
    <row r="523" ht="13.2" spans="1:49">
      <c r="A523" s="136"/>
      <c r="B523" s="138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5"/>
      <c r="AB523" s="136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  <c r="AP523" s="136"/>
      <c r="AQ523" s="136"/>
      <c r="AR523" s="136"/>
      <c r="AS523" s="136"/>
      <c r="AT523" s="136"/>
      <c r="AU523" s="136"/>
      <c r="AV523" s="136"/>
      <c r="AW523" s="136"/>
    </row>
    <row r="524" ht="13.2" spans="1:49">
      <c r="A524" s="136"/>
      <c r="B524" s="138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5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136"/>
      <c r="AS524" s="136"/>
      <c r="AT524" s="136"/>
      <c r="AU524" s="136"/>
      <c r="AV524" s="136"/>
      <c r="AW524" s="136"/>
    </row>
    <row r="525" ht="13.2" spans="1:49">
      <c r="A525" s="136"/>
      <c r="B525" s="138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5"/>
      <c r="AB525" s="136"/>
      <c r="AC525" s="136"/>
      <c r="AD525" s="136"/>
      <c r="AE525" s="136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  <c r="AP525" s="136"/>
      <c r="AQ525" s="136"/>
      <c r="AR525" s="136"/>
      <c r="AS525" s="136"/>
      <c r="AT525" s="136"/>
      <c r="AU525" s="136"/>
      <c r="AV525" s="136"/>
      <c r="AW525" s="136"/>
    </row>
    <row r="526" ht="13.2" spans="1:49">
      <c r="A526" s="136"/>
      <c r="B526" s="138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5"/>
      <c r="AB526" s="136"/>
      <c r="AC526" s="136"/>
      <c r="AD526" s="136"/>
      <c r="AE526" s="136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  <c r="AP526" s="136"/>
      <c r="AQ526" s="136"/>
      <c r="AR526" s="136"/>
      <c r="AS526" s="136"/>
      <c r="AT526" s="136"/>
      <c r="AU526" s="136"/>
      <c r="AV526" s="136"/>
      <c r="AW526" s="136"/>
    </row>
    <row r="527" ht="13.2" spans="1:49">
      <c r="A527" s="136"/>
      <c r="B527" s="138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5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  <c r="AQ527" s="136"/>
      <c r="AR527" s="136"/>
      <c r="AS527" s="136"/>
      <c r="AT527" s="136"/>
      <c r="AU527" s="136"/>
      <c r="AV527" s="136"/>
      <c r="AW527" s="136"/>
    </row>
    <row r="528" ht="13.2" spans="1:49">
      <c r="A528" s="136"/>
      <c r="B528" s="138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5"/>
      <c r="AB528" s="136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  <c r="AP528" s="136"/>
      <c r="AQ528" s="136"/>
      <c r="AR528" s="136"/>
      <c r="AS528" s="136"/>
      <c r="AT528" s="136"/>
      <c r="AU528" s="136"/>
      <c r="AV528" s="136"/>
      <c r="AW528" s="136"/>
    </row>
    <row r="529" ht="13.2" spans="1:49">
      <c r="A529" s="136"/>
      <c r="B529" s="138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5"/>
      <c r="AB529" s="136"/>
      <c r="AC529" s="136"/>
      <c r="AD529" s="136"/>
      <c r="AE529" s="136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  <c r="AP529" s="136"/>
      <c r="AQ529" s="136"/>
      <c r="AR529" s="136"/>
      <c r="AS529" s="136"/>
      <c r="AT529" s="136"/>
      <c r="AU529" s="136"/>
      <c r="AV529" s="136"/>
      <c r="AW529" s="136"/>
    </row>
    <row r="530" ht="13.2" spans="1:49">
      <c r="A530" s="136"/>
      <c r="B530" s="138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5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  <c r="AQ530" s="136"/>
      <c r="AR530" s="136"/>
      <c r="AS530" s="136"/>
      <c r="AT530" s="136"/>
      <c r="AU530" s="136"/>
      <c r="AV530" s="136"/>
      <c r="AW530" s="136"/>
    </row>
    <row r="531" ht="13.2" spans="1:49">
      <c r="A531" s="136"/>
      <c r="B531" s="138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5"/>
      <c r="AB531" s="136"/>
      <c r="AC531" s="136"/>
      <c r="AD531" s="136"/>
      <c r="AE531" s="136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  <c r="AP531" s="136"/>
      <c r="AQ531" s="136"/>
      <c r="AR531" s="136"/>
      <c r="AS531" s="136"/>
      <c r="AT531" s="136"/>
      <c r="AU531" s="136"/>
      <c r="AV531" s="136"/>
      <c r="AW531" s="136"/>
    </row>
    <row r="532" ht="13.2" spans="1:49">
      <c r="A532" s="136"/>
      <c r="B532" s="138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5"/>
      <c r="AB532" s="136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  <c r="AP532" s="136"/>
      <c r="AQ532" s="136"/>
      <c r="AR532" s="136"/>
      <c r="AS532" s="136"/>
      <c r="AT532" s="136"/>
      <c r="AU532" s="136"/>
      <c r="AV532" s="136"/>
      <c r="AW532" s="136"/>
    </row>
    <row r="533" ht="13.2" spans="1:49">
      <c r="A533" s="136"/>
      <c r="B533" s="138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5"/>
      <c r="AB533" s="136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  <c r="AP533" s="136"/>
      <c r="AQ533" s="136"/>
      <c r="AR533" s="136"/>
      <c r="AS533" s="136"/>
      <c r="AT533" s="136"/>
      <c r="AU533" s="136"/>
      <c r="AV533" s="136"/>
      <c r="AW533" s="136"/>
    </row>
    <row r="534" ht="13.2" spans="1:49">
      <c r="A534" s="136"/>
      <c r="B534" s="138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5"/>
      <c r="AB534" s="136"/>
      <c r="AC534" s="136"/>
      <c r="AD534" s="136"/>
      <c r="AE534" s="136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  <c r="AP534" s="136"/>
      <c r="AQ534" s="136"/>
      <c r="AR534" s="136"/>
      <c r="AS534" s="136"/>
      <c r="AT534" s="136"/>
      <c r="AU534" s="136"/>
      <c r="AV534" s="136"/>
      <c r="AW534" s="136"/>
    </row>
    <row r="535" ht="13.2" spans="1:49">
      <c r="A535" s="136"/>
      <c r="B535" s="138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5"/>
      <c r="AB535" s="136"/>
      <c r="AC535" s="136"/>
      <c r="AD535" s="136"/>
      <c r="AE535" s="136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  <c r="AP535" s="136"/>
      <c r="AQ535" s="136"/>
      <c r="AR535" s="136"/>
      <c r="AS535" s="136"/>
      <c r="AT535" s="136"/>
      <c r="AU535" s="136"/>
      <c r="AV535" s="136"/>
      <c r="AW535" s="136"/>
    </row>
    <row r="536" ht="13.2" spans="1:49">
      <c r="A536" s="136"/>
      <c r="B536" s="138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5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  <c r="AQ536" s="136"/>
      <c r="AR536" s="136"/>
      <c r="AS536" s="136"/>
      <c r="AT536" s="136"/>
      <c r="AU536" s="136"/>
      <c r="AV536" s="136"/>
      <c r="AW536" s="136"/>
    </row>
    <row r="537" ht="13.2" spans="1:49">
      <c r="A537" s="136"/>
      <c r="B537" s="138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5"/>
      <c r="AB537" s="136"/>
      <c r="AC537" s="136"/>
      <c r="AD537" s="136"/>
      <c r="AE537" s="136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  <c r="AP537" s="136"/>
      <c r="AQ537" s="136"/>
      <c r="AR537" s="136"/>
      <c r="AS537" s="136"/>
      <c r="AT537" s="136"/>
      <c r="AU537" s="136"/>
      <c r="AV537" s="136"/>
      <c r="AW537" s="136"/>
    </row>
    <row r="538" ht="13.2" spans="1:49">
      <c r="A538" s="136"/>
      <c r="B538" s="138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5"/>
      <c r="AB538" s="136"/>
      <c r="AC538" s="136"/>
      <c r="AD538" s="136"/>
      <c r="AE538" s="136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  <c r="AP538" s="136"/>
      <c r="AQ538" s="136"/>
      <c r="AR538" s="136"/>
      <c r="AS538" s="136"/>
      <c r="AT538" s="136"/>
      <c r="AU538" s="136"/>
      <c r="AV538" s="136"/>
      <c r="AW538" s="136"/>
    </row>
    <row r="539" ht="13.2" spans="1:49">
      <c r="A539" s="136"/>
      <c r="B539" s="138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5"/>
      <c r="AB539" s="136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136"/>
      <c r="AS539" s="136"/>
      <c r="AT539" s="136"/>
      <c r="AU539" s="136"/>
      <c r="AV539" s="136"/>
      <c r="AW539" s="136"/>
    </row>
    <row r="540" ht="13.2" spans="1:49">
      <c r="A540" s="136"/>
      <c r="B540" s="138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5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  <c r="AW540" s="136"/>
    </row>
    <row r="541" ht="13.2" spans="1:49">
      <c r="A541" s="136"/>
      <c r="B541" s="138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5"/>
      <c r="AB541" s="136"/>
      <c r="AC541" s="136"/>
      <c r="AD541" s="136"/>
      <c r="AE541" s="136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  <c r="AP541" s="136"/>
      <c r="AQ541" s="136"/>
      <c r="AR541" s="136"/>
      <c r="AS541" s="136"/>
      <c r="AT541" s="136"/>
      <c r="AU541" s="136"/>
      <c r="AV541" s="136"/>
      <c r="AW541" s="136"/>
    </row>
    <row r="542" ht="13.2" spans="1:49">
      <c r="A542" s="136"/>
      <c r="B542" s="138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5"/>
      <c r="AB542" s="136"/>
      <c r="AC542" s="136"/>
      <c r="AD542" s="136"/>
      <c r="AE542" s="136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  <c r="AP542" s="136"/>
      <c r="AQ542" s="136"/>
      <c r="AR542" s="136"/>
      <c r="AS542" s="136"/>
      <c r="AT542" s="136"/>
      <c r="AU542" s="136"/>
      <c r="AV542" s="136"/>
      <c r="AW542" s="136"/>
    </row>
    <row r="543" ht="13.2" spans="1:49">
      <c r="A543" s="136"/>
      <c r="B543" s="138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5"/>
      <c r="AB543" s="136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  <c r="AP543" s="136"/>
      <c r="AQ543" s="136"/>
      <c r="AR543" s="136"/>
      <c r="AS543" s="136"/>
      <c r="AT543" s="136"/>
      <c r="AU543" s="136"/>
      <c r="AV543" s="136"/>
      <c r="AW543" s="136"/>
    </row>
    <row r="544" ht="13.2" spans="1:49">
      <c r="A544" s="136"/>
      <c r="B544" s="138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5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  <c r="AP544" s="136"/>
      <c r="AQ544" s="136"/>
      <c r="AR544" s="136"/>
      <c r="AS544" s="136"/>
      <c r="AT544" s="136"/>
      <c r="AU544" s="136"/>
      <c r="AV544" s="136"/>
      <c r="AW544" s="136"/>
    </row>
    <row r="545" ht="13.2" spans="1:49">
      <c r="A545" s="136"/>
      <c r="B545" s="138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5"/>
      <c r="AB545" s="136"/>
      <c r="AC545" s="136"/>
      <c r="AD545" s="136"/>
      <c r="AE545" s="136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  <c r="AP545" s="136"/>
      <c r="AQ545" s="136"/>
      <c r="AR545" s="136"/>
      <c r="AS545" s="136"/>
      <c r="AT545" s="136"/>
      <c r="AU545" s="136"/>
      <c r="AV545" s="136"/>
      <c r="AW545" s="136"/>
    </row>
    <row r="546" ht="13.2" spans="1:49">
      <c r="A546" s="136"/>
      <c r="B546" s="138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5"/>
      <c r="AB546" s="136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  <c r="AP546" s="136"/>
      <c r="AQ546" s="136"/>
      <c r="AR546" s="136"/>
      <c r="AS546" s="136"/>
      <c r="AT546" s="136"/>
      <c r="AU546" s="136"/>
      <c r="AV546" s="136"/>
      <c r="AW546" s="136"/>
    </row>
    <row r="547" ht="13.2" spans="1:49">
      <c r="A547" s="136"/>
      <c r="B547" s="138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5"/>
      <c r="AB547" s="136"/>
      <c r="AC547" s="136"/>
      <c r="AD547" s="136"/>
      <c r="AE547" s="136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  <c r="AP547" s="136"/>
      <c r="AQ547" s="136"/>
      <c r="AR547" s="136"/>
      <c r="AS547" s="136"/>
      <c r="AT547" s="136"/>
      <c r="AU547" s="136"/>
      <c r="AV547" s="136"/>
      <c r="AW547" s="136"/>
    </row>
    <row r="548" ht="13.2" spans="1:49">
      <c r="A548" s="136"/>
      <c r="B548" s="138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5"/>
      <c r="AB548" s="136"/>
      <c r="AC548" s="136"/>
      <c r="AD548" s="136"/>
      <c r="AE548" s="136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  <c r="AP548" s="136"/>
      <c r="AQ548" s="136"/>
      <c r="AR548" s="136"/>
      <c r="AS548" s="136"/>
      <c r="AT548" s="136"/>
      <c r="AU548" s="136"/>
      <c r="AV548" s="136"/>
      <c r="AW548" s="136"/>
    </row>
    <row r="549" ht="13.2" spans="1:49">
      <c r="A549" s="136"/>
      <c r="B549" s="138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5"/>
      <c r="AB549" s="136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136"/>
      <c r="AQ549" s="136"/>
      <c r="AR549" s="136"/>
      <c r="AS549" s="136"/>
      <c r="AT549" s="136"/>
      <c r="AU549" s="136"/>
      <c r="AV549" s="136"/>
      <c r="AW549" s="136"/>
    </row>
    <row r="550" ht="13.2" spans="1:49">
      <c r="A550" s="136"/>
      <c r="B550" s="138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5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136"/>
      <c r="AS550" s="136"/>
      <c r="AT550" s="136"/>
      <c r="AU550" s="136"/>
      <c r="AV550" s="136"/>
      <c r="AW550" s="136"/>
    </row>
    <row r="551" ht="13.2" spans="1:49">
      <c r="A551" s="136"/>
      <c r="B551" s="138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5"/>
      <c r="AB551" s="136"/>
      <c r="AC551" s="136"/>
      <c r="AD551" s="136"/>
      <c r="AE551" s="136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  <c r="AP551" s="136"/>
      <c r="AQ551" s="136"/>
      <c r="AR551" s="136"/>
      <c r="AS551" s="136"/>
      <c r="AT551" s="136"/>
      <c r="AU551" s="136"/>
      <c r="AV551" s="136"/>
      <c r="AW551" s="136"/>
    </row>
    <row r="552" ht="13.2" spans="1:49">
      <c r="A552" s="136"/>
      <c r="B552" s="138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5"/>
      <c r="AB552" s="136"/>
      <c r="AC552" s="136"/>
      <c r="AD552" s="136"/>
      <c r="AE552" s="136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  <c r="AP552" s="136"/>
      <c r="AQ552" s="136"/>
      <c r="AR552" s="136"/>
      <c r="AS552" s="136"/>
      <c r="AT552" s="136"/>
      <c r="AU552" s="136"/>
      <c r="AV552" s="136"/>
      <c r="AW552" s="136"/>
    </row>
    <row r="553" ht="13.2" spans="1:49">
      <c r="A553" s="136"/>
      <c r="B553" s="138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5"/>
      <c r="AB553" s="136"/>
      <c r="AC553" s="136"/>
      <c r="AD553" s="136"/>
      <c r="AE553" s="136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  <c r="AP553" s="136"/>
      <c r="AQ553" s="136"/>
      <c r="AR553" s="136"/>
      <c r="AS553" s="136"/>
      <c r="AT553" s="136"/>
      <c r="AU553" s="136"/>
      <c r="AV553" s="136"/>
      <c r="AW553" s="136"/>
    </row>
    <row r="554" ht="13.2" spans="1:49">
      <c r="A554" s="136"/>
      <c r="B554" s="138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5"/>
      <c r="AB554" s="136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136"/>
      <c r="AS554" s="136"/>
      <c r="AT554" s="136"/>
      <c r="AU554" s="136"/>
      <c r="AV554" s="136"/>
      <c r="AW554" s="136"/>
    </row>
    <row r="555" ht="13.2" spans="1:49">
      <c r="A555" s="136"/>
      <c r="B555" s="138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5"/>
      <c r="AB555" s="136"/>
      <c r="AC555" s="136"/>
      <c r="AD555" s="136"/>
      <c r="AE555" s="136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  <c r="AP555" s="136"/>
      <c r="AQ555" s="136"/>
      <c r="AR555" s="136"/>
      <c r="AS555" s="136"/>
      <c r="AT555" s="136"/>
      <c r="AU555" s="136"/>
      <c r="AV555" s="136"/>
      <c r="AW555" s="136"/>
    </row>
    <row r="556" ht="13.2" spans="1:49">
      <c r="A556" s="136"/>
      <c r="B556" s="138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5"/>
      <c r="AB556" s="136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  <c r="AP556" s="136"/>
      <c r="AQ556" s="136"/>
      <c r="AR556" s="136"/>
      <c r="AS556" s="136"/>
      <c r="AT556" s="136"/>
      <c r="AU556" s="136"/>
      <c r="AV556" s="136"/>
      <c r="AW556" s="136"/>
    </row>
    <row r="557" ht="13.2" spans="1:49">
      <c r="A557" s="136"/>
      <c r="B557" s="138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5"/>
      <c r="AB557" s="136"/>
      <c r="AC557" s="136"/>
      <c r="AD557" s="136"/>
      <c r="AE557" s="136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  <c r="AP557" s="136"/>
      <c r="AQ557" s="136"/>
      <c r="AR557" s="136"/>
      <c r="AS557" s="136"/>
      <c r="AT557" s="136"/>
      <c r="AU557" s="136"/>
      <c r="AV557" s="136"/>
      <c r="AW557" s="136"/>
    </row>
    <row r="558" ht="13.2" spans="1:49">
      <c r="A558" s="136"/>
      <c r="B558" s="138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5"/>
      <c r="AB558" s="136"/>
      <c r="AC558" s="136"/>
      <c r="AD558" s="136"/>
      <c r="AE558" s="136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  <c r="AP558" s="136"/>
      <c r="AQ558" s="136"/>
      <c r="AR558" s="136"/>
      <c r="AS558" s="136"/>
      <c r="AT558" s="136"/>
      <c r="AU558" s="136"/>
      <c r="AV558" s="136"/>
      <c r="AW558" s="136"/>
    </row>
    <row r="559" ht="13.2" spans="1:49">
      <c r="A559" s="136"/>
      <c r="B559" s="138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5"/>
      <c r="AB559" s="136"/>
      <c r="AC559" s="136"/>
      <c r="AD559" s="136"/>
      <c r="AE559" s="136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  <c r="AP559" s="136"/>
      <c r="AQ559" s="136"/>
      <c r="AR559" s="136"/>
      <c r="AS559" s="136"/>
      <c r="AT559" s="136"/>
      <c r="AU559" s="136"/>
      <c r="AV559" s="136"/>
      <c r="AW559" s="136"/>
    </row>
    <row r="560" ht="13.2" spans="1:49">
      <c r="A560" s="136"/>
      <c r="B560" s="138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5"/>
      <c r="AB560" s="136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136"/>
      <c r="AS560" s="136"/>
      <c r="AT560" s="136"/>
      <c r="AU560" s="136"/>
      <c r="AV560" s="136"/>
      <c r="AW560" s="136"/>
    </row>
    <row r="561" ht="13.2" spans="1:49">
      <c r="A561" s="136"/>
      <c r="B561" s="138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5"/>
      <c r="AB561" s="136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  <c r="AP561" s="136"/>
      <c r="AQ561" s="136"/>
      <c r="AR561" s="136"/>
      <c r="AS561" s="136"/>
      <c r="AT561" s="136"/>
      <c r="AU561" s="136"/>
      <c r="AV561" s="136"/>
      <c r="AW561" s="136"/>
    </row>
    <row r="562" ht="13.2" spans="1:49">
      <c r="A562" s="136"/>
      <c r="B562" s="138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5"/>
      <c r="AB562" s="136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  <c r="AP562" s="136"/>
      <c r="AQ562" s="136"/>
      <c r="AR562" s="136"/>
      <c r="AS562" s="136"/>
      <c r="AT562" s="136"/>
      <c r="AU562" s="136"/>
      <c r="AV562" s="136"/>
      <c r="AW562" s="136"/>
    </row>
    <row r="563" ht="13.2" spans="1:49">
      <c r="A563" s="136"/>
      <c r="B563" s="138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5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  <c r="AP563" s="136"/>
      <c r="AQ563" s="136"/>
      <c r="AR563" s="136"/>
      <c r="AS563" s="136"/>
      <c r="AT563" s="136"/>
      <c r="AU563" s="136"/>
      <c r="AV563" s="136"/>
      <c r="AW563" s="136"/>
    </row>
    <row r="564" ht="13.2" spans="1:49">
      <c r="A564" s="136"/>
      <c r="B564" s="138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5"/>
      <c r="AB564" s="136"/>
      <c r="AC564" s="136"/>
      <c r="AD564" s="136"/>
      <c r="AE564" s="136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  <c r="AP564" s="136"/>
      <c r="AQ564" s="136"/>
      <c r="AR564" s="136"/>
      <c r="AS564" s="136"/>
      <c r="AT564" s="136"/>
      <c r="AU564" s="136"/>
      <c r="AV564" s="136"/>
      <c r="AW564" s="136"/>
    </row>
    <row r="565" ht="13.2" spans="1:49">
      <c r="A565" s="136"/>
      <c r="B565" s="138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5"/>
      <c r="AB565" s="136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  <c r="AP565" s="136"/>
      <c r="AQ565" s="136"/>
      <c r="AR565" s="136"/>
      <c r="AS565" s="136"/>
      <c r="AT565" s="136"/>
      <c r="AU565" s="136"/>
      <c r="AV565" s="136"/>
      <c r="AW565" s="136"/>
    </row>
    <row r="566" ht="13.2" spans="1:49">
      <c r="A566" s="136"/>
      <c r="B566" s="138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5"/>
      <c r="AB566" s="136"/>
      <c r="AC566" s="136"/>
      <c r="AD566" s="136"/>
      <c r="AE566" s="136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  <c r="AP566" s="136"/>
      <c r="AQ566" s="136"/>
      <c r="AR566" s="136"/>
      <c r="AS566" s="136"/>
      <c r="AT566" s="136"/>
      <c r="AU566" s="136"/>
      <c r="AV566" s="136"/>
      <c r="AW566" s="136"/>
    </row>
    <row r="567" ht="13.2" spans="1:49">
      <c r="A567" s="136"/>
      <c r="B567" s="138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5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136"/>
      <c r="AQ567" s="136"/>
      <c r="AR567" s="136"/>
      <c r="AS567" s="136"/>
      <c r="AT567" s="136"/>
      <c r="AU567" s="136"/>
      <c r="AV567" s="136"/>
      <c r="AW567" s="136"/>
    </row>
    <row r="568" ht="13.2" spans="1:49">
      <c r="A568" s="136"/>
      <c r="B568" s="138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5"/>
      <c r="AB568" s="136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  <c r="AP568" s="136"/>
      <c r="AQ568" s="136"/>
      <c r="AR568" s="136"/>
      <c r="AS568" s="136"/>
      <c r="AT568" s="136"/>
      <c r="AU568" s="136"/>
      <c r="AV568" s="136"/>
      <c r="AW568" s="136"/>
    </row>
    <row r="569" ht="13.2" spans="1:49">
      <c r="A569" s="136"/>
      <c r="B569" s="138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5"/>
      <c r="AB569" s="136"/>
      <c r="AC569" s="136"/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  <c r="AP569" s="136"/>
      <c r="AQ569" s="136"/>
      <c r="AR569" s="136"/>
      <c r="AS569" s="136"/>
      <c r="AT569" s="136"/>
      <c r="AU569" s="136"/>
      <c r="AV569" s="136"/>
      <c r="AW569" s="136"/>
    </row>
    <row r="570" ht="13.2" spans="1:49">
      <c r="A570" s="136"/>
      <c r="B570" s="138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5"/>
      <c r="AB570" s="136"/>
      <c r="AC570" s="136"/>
      <c r="AD570" s="136"/>
      <c r="AE570" s="136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  <c r="AP570" s="136"/>
      <c r="AQ570" s="136"/>
      <c r="AR570" s="136"/>
      <c r="AS570" s="136"/>
      <c r="AT570" s="136"/>
      <c r="AU570" s="136"/>
      <c r="AV570" s="136"/>
      <c r="AW570" s="136"/>
    </row>
    <row r="571" ht="13.2" spans="1:49">
      <c r="A571" s="136"/>
      <c r="B571" s="138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5"/>
      <c r="AB571" s="136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  <c r="AP571" s="136"/>
      <c r="AQ571" s="136"/>
      <c r="AR571" s="136"/>
      <c r="AS571" s="136"/>
      <c r="AT571" s="136"/>
      <c r="AU571" s="136"/>
      <c r="AV571" s="136"/>
      <c r="AW571" s="136"/>
    </row>
    <row r="572" ht="13.2" spans="1:49">
      <c r="A572" s="136"/>
      <c r="B572" s="138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5"/>
      <c r="AB572" s="136"/>
      <c r="AC572" s="136"/>
      <c r="AD572" s="136"/>
      <c r="AE572" s="136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  <c r="AP572" s="136"/>
      <c r="AQ572" s="136"/>
      <c r="AR572" s="136"/>
      <c r="AS572" s="136"/>
      <c r="AT572" s="136"/>
      <c r="AU572" s="136"/>
      <c r="AV572" s="136"/>
      <c r="AW572" s="136"/>
    </row>
    <row r="573" ht="13.2" spans="1:49">
      <c r="A573" s="136"/>
      <c r="B573" s="138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5"/>
      <c r="AB573" s="136"/>
      <c r="AC573" s="136"/>
      <c r="AD573" s="136"/>
      <c r="AE573" s="136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  <c r="AP573" s="136"/>
      <c r="AQ573" s="136"/>
      <c r="AR573" s="136"/>
      <c r="AS573" s="136"/>
      <c r="AT573" s="136"/>
      <c r="AU573" s="136"/>
      <c r="AV573" s="136"/>
      <c r="AW573" s="136"/>
    </row>
    <row r="574" ht="13.2" spans="1:49">
      <c r="A574" s="136"/>
      <c r="B574" s="138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5"/>
      <c r="AB574" s="136"/>
      <c r="AC574" s="136"/>
      <c r="AD574" s="136"/>
      <c r="AE574" s="136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  <c r="AP574" s="136"/>
      <c r="AQ574" s="136"/>
      <c r="AR574" s="136"/>
      <c r="AS574" s="136"/>
      <c r="AT574" s="136"/>
      <c r="AU574" s="136"/>
      <c r="AV574" s="136"/>
      <c r="AW574" s="136"/>
    </row>
    <row r="575" ht="13.2" spans="1:49">
      <c r="A575" s="136"/>
      <c r="B575" s="138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5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  <c r="AW575" s="136"/>
    </row>
    <row r="576" ht="13.2" spans="1:49">
      <c r="A576" s="136"/>
      <c r="B576" s="138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5"/>
      <c r="AB576" s="136"/>
      <c r="AC576" s="136"/>
      <c r="AD576" s="136"/>
      <c r="AE576" s="136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  <c r="AP576" s="136"/>
      <c r="AQ576" s="136"/>
      <c r="AR576" s="136"/>
      <c r="AS576" s="136"/>
      <c r="AT576" s="136"/>
      <c r="AU576" s="136"/>
      <c r="AV576" s="136"/>
      <c r="AW576" s="136"/>
    </row>
    <row r="577" ht="13.2" spans="1:49">
      <c r="A577" s="136"/>
      <c r="B577" s="138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5"/>
      <c r="AB577" s="136"/>
      <c r="AC577" s="136"/>
      <c r="AD577" s="136"/>
      <c r="AE577" s="136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  <c r="AP577" s="136"/>
      <c r="AQ577" s="136"/>
      <c r="AR577" s="136"/>
      <c r="AS577" s="136"/>
      <c r="AT577" s="136"/>
      <c r="AU577" s="136"/>
      <c r="AV577" s="136"/>
      <c r="AW577" s="136"/>
    </row>
    <row r="578" ht="13.2" spans="1:49">
      <c r="A578" s="136"/>
      <c r="B578" s="138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5"/>
      <c r="AB578" s="136"/>
      <c r="AC578" s="136"/>
      <c r="AD578" s="136"/>
      <c r="AE578" s="136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  <c r="AP578" s="136"/>
      <c r="AQ578" s="136"/>
      <c r="AR578" s="136"/>
      <c r="AS578" s="136"/>
      <c r="AT578" s="136"/>
      <c r="AU578" s="136"/>
      <c r="AV578" s="136"/>
      <c r="AW578" s="136"/>
    </row>
    <row r="579" ht="13.2" spans="1:49">
      <c r="A579" s="136"/>
      <c r="B579" s="138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5"/>
      <c r="AB579" s="136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  <c r="AP579" s="136"/>
      <c r="AQ579" s="136"/>
      <c r="AR579" s="136"/>
      <c r="AS579" s="136"/>
      <c r="AT579" s="136"/>
      <c r="AU579" s="136"/>
      <c r="AV579" s="136"/>
      <c r="AW579" s="136"/>
    </row>
    <row r="580" ht="13.2" spans="1:49">
      <c r="A580" s="136"/>
      <c r="B580" s="138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5"/>
      <c r="AB580" s="136"/>
      <c r="AC580" s="136"/>
      <c r="AD580" s="136"/>
      <c r="AE580" s="136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  <c r="AP580" s="136"/>
      <c r="AQ580" s="136"/>
      <c r="AR580" s="136"/>
      <c r="AS580" s="136"/>
      <c r="AT580" s="136"/>
      <c r="AU580" s="136"/>
      <c r="AV580" s="136"/>
      <c r="AW580" s="136"/>
    </row>
    <row r="581" ht="13.2" spans="1:49">
      <c r="A581" s="136"/>
      <c r="B581" s="138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5"/>
      <c r="AB581" s="136"/>
      <c r="AC581" s="136"/>
      <c r="AD581" s="136"/>
      <c r="AE581" s="136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  <c r="AP581" s="136"/>
      <c r="AQ581" s="136"/>
      <c r="AR581" s="136"/>
      <c r="AS581" s="136"/>
      <c r="AT581" s="136"/>
      <c r="AU581" s="136"/>
      <c r="AV581" s="136"/>
      <c r="AW581" s="136"/>
    </row>
    <row r="582" ht="13.2" spans="1:49">
      <c r="A582" s="136"/>
      <c r="B582" s="138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5"/>
      <c r="AB582" s="136"/>
      <c r="AC582" s="136"/>
      <c r="AD582" s="136"/>
      <c r="AE582" s="136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  <c r="AP582" s="136"/>
      <c r="AQ582" s="136"/>
      <c r="AR582" s="136"/>
      <c r="AS582" s="136"/>
      <c r="AT582" s="136"/>
      <c r="AU582" s="136"/>
      <c r="AV582" s="136"/>
      <c r="AW582" s="136"/>
    </row>
    <row r="583" ht="13.2" spans="1:49">
      <c r="A583" s="136"/>
      <c r="B583" s="138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5"/>
      <c r="AB583" s="136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  <c r="AP583" s="136"/>
      <c r="AQ583" s="136"/>
      <c r="AR583" s="136"/>
      <c r="AS583" s="136"/>
      <c r="AT583" s="136"/>
      <c r="AU583" s="136"/>
      <c r="AV583" s="136"/>
      <c r="AW583" s="136"/>
    </row>
    <row r="584" ht="13.2" spans="1:49">
      <c r="A584" s="136"/>
      <c r="B584" s="138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5"/>
      <c r="AB584" s="136"/>
      <c r="AC584" s="136"/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  <c r="AP584" s="136"/>
      <c r="AQ584" s="136"/>
      <c r="AR584" s="136"/>
      <c r="AS584" s="136"/>
      <c r="AT584" s="136"/>
      <c r="AU584" s="136"/>
      <c r="AV584" s="136"/>
      <c r="AW584" s="136"/>
    </row>
    <row r="585" ht="13.2" spans="1:49">
      <c r="A585" s="136"/>
      <c r="B585" s="138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5"/>
      <c r="AB585" s="136"/>
      <c r="AC585" s="136"/>
      <c r="AD585" s="136"/>
      <c r="AE585" s="136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  <c r="AP585" s="136"/>
      <c r="AQ585" s="136"/>
      <c r="AR585" s="136"/>
      <c r="AS585" s="136"/>
      <c r="AT585" s="136"/>
      <c r="AU585" s="136"/>
      <c r="AV585" s="136"/>
      <c r="AW585" s="136"/>
    </row>
    <row r="586" ht="13.2" spans="1:49">
      <c r="A586" s="136"/>
      <c r="B586" s="138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5"/>
      <c r="AB586" s="136"/>
      <c r="AC586" s="136"/>
      <c r="AD586" s="136"/>
      <c r="AE586" s="136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  <c r="AP586" s="136"/>
      <c r="AQ586" s="136"/>
      <c r="AR586" s="136"/>
      <c r="AS586" s="136"/>
      <c r="AT586" s="136"/>
      <c r="AU586" s="136"/>
      <c r="AV586" s="136"/>
      <c r="AW586" s="136"/>
    </row>
    <row r="587" ht="13.2" spans="1:49">
      <c r="A587" s="136"/>
      <c r="B587" s="138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5"/>
      <c r="AB587" s="136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  <c r="AP587" s="136"/>
      <c r="AQ587" s="136"/>
      <c r="AR587" s="136"/>
      <c r="AS587" s="136"/>
      <c r="AT587" s="136"/>
      <c r="AU587" s="136"/>
      <c r="AV587" s="136"/>
      <c r="AW587" s="136"/>
    </row>
    <row r="588" ht="13.2" spans="1:49">
      <c r="A588" s="136"/>
      <c r="B588" s="138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5"/>
      <c r="AB588" s="136"/>
      <c r="AC588" s="136"/>
      <c r="AD588" s="136"/>
      <c r="AE588" s="136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  <c r="AP588" s="136"/>
      <c r="AQ588" s="136"/>
      <c r="AR588" s="136"/>
      <c r="AS588" s="136"/>
      <c r="AT588" s="136"/>
      <c r="AU588" s="136"/>
      <c r="AV588" s="136"/>
      <c r="AW588" s="136"/>
    </row>
    <row r="589" ht="13.2" spans="1:49">
      <c r="A589" s="136"/>
      <c r="B589" s="138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5"/>
      <c r="AB589" s="136"/>
      <c r="AC589" s="136"/>
      <c r="AD589" s="136"/>
      <c r="AE589" s="136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  <c r="AP589" s="136"/>
      <c r="AQ589" s="136"/>
      <c r="AR589" s="136"/>
      <c r="AS589" s="136"/>
      <c r="AT589" s="136"/>
      <c r="AU589" s="136"/>
      <c r="AV589" s="136"/>
      <c r="AW589" s="136"/>
    </row>
    <row r="590" ht="13.2" spans="1:49">
      <c r="A590" s="136"/>
      <c r="B590" s="138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5"/>
      <c r="AB590" s="136"/>
      <c r="AC590" s="136"/>
      <c r="AD590" s="136"/>
      <c r="AE590" s="136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  <c r="AP590" s="136"/>
      <c r="AQ590" s="136"/>
      <c r="AR590" s="136"/>
      <c r="AS590" s="136"/>
      <c r="AT590" s="136"/>
      <c r="AU590" s="136"/>
      <c r="AV590" s="136"/>
      <c r="AW590" s="136"/>
    </row>
    <row r="591" ht="13.2" spans="1:49">
      <c r="A591" s="136"/>
      <c r="B591" s="138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5"/>
      <c r="AB591" s="136"/>
      <c r="AC591" s="136"/>
      <c r="AD591" s="136"/>
      <c r="AE591" s="136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  <c r="AP591" s="136"/>
      <c r="AQ591" s="136"/>
      <c r="AR591" s="136"/>
      <c r="AS591" s="136"/>
      <c r="AT591" s="136"/>
      <c r="AU591" s="136"/>
      <c r="AV591" s="136"/>
      <c r="AW591" s="136"/>
    </row>
    <row r="592" ht="13.2" spans="1:49">
      <c r="A592" s="136"/>
      <c r="B592" s="138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5"/>
      <c r="AB592" s="136"/>
      <c r="AC592" s="136"/>
      <c r="AD592" s="136"/>
      <c r="AE592" s="136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  <c r="AP592" s="136"/>
      <c r="AQ592" s="136"/>
      <c r="AR592" s="136"/>
      <c r="AS592" s="136"/>
      <c r="AT592" s="136"/>
      <c r="AU592" s="136"/>
      <c r="AV592" s="136"/>
      <c r="AW592" s="136"/>
    </row>
    <row r="593" ht="13.2" spans="1:49">
      <c r="A593" s="136"/>
      <c r="B593" s="138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5"/>
      <c r="AB593" s="136"/>
      <c r="AC593" s="136"/>
      <c r="AD593" s="136"/>
      <c r="AE593" s="136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  <c r="AP593" s="136"/>
      <c r="AQ593" s="136"/>
      <c r="AR593" s="136"/>
      <c r="AS593" s="136"/>
      <c r="AT593" s="136"/>
      <c r="AU593" s="136"/>
      <c r="AV593" s="136"/>
      <c r="AW593" s="136"/>
    </row>
    <row r="594" ht="13.2" spans="1:49">
      <c r="A594" s="136"/>
      <c r="B594" s="138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5"/>
      <c r="AB594" s="136"/>
      <c r="AC594" s="136"/>
      <c r="AD594" s="136"/>
      <c r="AE594" s="136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  <c r="AP594" s="136"/>
      <c r="AQ594" s="136"/>
      <c r="AR594" s="136"/>
      <c r="AS594" s="136"/>
      <c r="AT594" s="136"/>
      <c r="AU594" s="136"/>
      <c r="AV594" s="136"/>
      <c r="AW594" s="136"/>
    </row>
    <row r="595" ht="13.2" spans="1:49">
      <c r="A595" s="136"/>
      <c r="B595" s="138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5"/>
      <c r="AB595" s="136"/>
      <c r="AC595" s="136"/>
      <c r="AD595" s="136"/>
      <c r="AE595" s="136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  <c r="AP595" s="136"/>
      <c r="AQ595" s="136"/>
      <c r="AR595" s="136"/>
      <c r="AS595" s="136"/>
      <c r="AT595" s="136"/>
      <c r="AU595" s="136"/>
      <c r="AV595" s="136"/>
      <c r="AW595" s="136"/>
    </row>
    <row r="596" ht="13.2" spans="1:49">
      <c r="A596" s="136"/>
      <c r="B596" s="138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5"/>
      <c r="AB596" s="136"/>
      <c r="AC596" s="136"/>
      <c r="AD596" s="136"/>
      <c r="AE596" s="136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  <c r="AP596" s="136"/>
      <c r="AQ596" s="136"/>
      <c r="AR596" s="136"/>
      <c r="AS596" s="136"/>
      <c r="AT596" s="136"/>
      <c r="AU596" s="136"/>
      <c r="AV596" s="136"/>
      <c r="AW596" s="136"/>
    </row>
    <row r="597" ht="13.2" spans="1:49">
      <c r="A597" s="136"/>
      <c r="B597" s="138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5"/>
      <c r="AB597" s="136"/>
      <c r="AC597" s="136"/>
      <c r="AD597" s="136"/>
      <c r="AE597" s="136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  <c r="AP597" s="136"/>
      <c r="AQ597" s="136"/>
      <c r="AR597" s="136"/>
      <c r="AS597" s="136"/>
      <c r="AT597" s="136"/>
      <c r="AU597" s="136"/>
      <c r="AV597" s="136"/>
      <c r="AW597" s="136"/>
    </row>
    <row r="598" ht="13.2" spans="1:49">
      <c r="A598" s="136"/>
      <c r="B598" s="138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5"/>
      <c r="AB598" s="136"/>
      <c r="AC598" s="136"/>
      <c r="AD598" s="136"/>
      <c r="AE598" s="136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  <c r="AP598" s="136"/>
      <c r="AQ598" s="136"/>
      <c r="AR598" s="136"/>
      <c r="AS598" s="136"/>
      <c r="AT598" s="136"/>
      <c r="AU598" s="136"/>
      <c r="AV598" s="136"/>
      <c r="AW598" s="136"/>
    </row>
    <row r="599" ht="13.2" spans="1:49">
      <c r="A599" s="136"/>
      <c r="B599" s="138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5"/>
      <c r="AB599" s="136"/>
      <c r="AC599" s="136"/>
      <c r="AD599" s="136"/>
      <c r="AE599" s="136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  <c r="AP599" s="136"/>
      <c r="AQ599" s="136"/>
      <c r="AR599" s="136"/>
      <c r="AS599" s="136"/>
      <c r="AT599" s="136"/>
      <c r="AU599" s="136"/>
      <c r="AV599" s="136"/>
      <c r="AW599" s="136"/>
    </row>
    <row r="600" ht="13.2" spans="1:49">
      <c r="A600" s="136"/>
      <c r="B600" s="138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5"/>
      <c r="AB600" s="136"/>
      <c r="AC600" s="136"/>
      <c r="AD600" s="136"/>
      <c r="AE600" s="136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  <c r="AP600" s="136"/>
      <c r="AQ600" s="136"/>
      <c r="AR600" s="136"/>
      <c r="AS600" s="136"/>
      <c r="AT600" s="136"/>
      <c r="AU600" s="136"/>
      <c r="AV600" s="136"/>
      <c r="AW600" s="136"/>
    </row>
    <row r="601" ht="13.2" spans="1:49">
      <c r="A601" s="136"/>
      <c r="B601" s="138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5"/>
      <c r="AB601" s="136"/>
      <c r="AC601" s="136"/>
      <c r="AD601" s="136"/>
      <c r="AE601" s="136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  <c r="AP601" s="136"/>
      <c r="AQ601" s="136"/>
      <c r="AR601" s="136"/>
      <c r="AS601" s="136"/>
      <c r="AT601" s="136"/>
      <c r="AU601" s="136"/>
      <c r="AV601" s="136"/>
      <c r="AW601" s="136"/>
    </row>
    <row r="602" ht="13.2" spans="1:49">
      <c r="A602" s="136"/>
      <c r="B602" s="138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5"/>
      <c r="AB602" s="136"/>
      <c r="AC602" s="136"/>
      <c r="AD602" s="136"/>
      <c r="AE602" s="136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  <c r="AP602" s="136"/>
      <c r="AQ602" s="136"/>
      <c r="AR602" s="136"/>
      <c r="AS602" s="136"/>
      <c r="AT602" s="136"/>
      <c r="AU602" s="136"/>
      <c r="AV602" s="136"/>
      <c r="AW602" s="136"/>
    </row>
    <row r="603" ht="13.2" spans="1:49">
      <c r="A603" s="136"/>
      <c r="B603" s="138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5"/>
      <c r="AB603" s="136"/>
      <c r="AC603" s="136"/>
      <c r="AD603" s="136"/>
      <c r="AE603" s="136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  <c r="AP603" s="136"/>
      <c r="AQ603" s="136"/>
      <c r="AR603" s="136"/>
      <c r="AS603" s="136"/>
      <c r="AT603" s="136"/>
      <c r="AU603" s="136"/>
      <c r="AV603" s="136"/>
      <c r="AW603" s="136"/>
    </row>
    <row r="604" ht="13.2" spans="1:49">
      <c r="A604" s="136"/>
      <c r="B604" s="138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5"/>
      <c r="AB604" s="136"/>
      <c r="AC604" s="136"/>
      <c r="AD604" s="136"/>
      <c r="AE604" s="136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  <c r="AP604" s="136"/>
      <c r="AQ604" s="136"/>
      <c r="AR604" s="136"/>
      <c r="AS604" s="136"/>
      <c r="AT604" s="136"/>
      <c r="AU604" s="136"/>
      <c r="AV604" s="136"/>
      <c r="AW604" s="136"/>
    </row>
    <row r="605" ht="13.2" spans="1:49">
      <c r="A605" s="136"/>
      <c r="B605" s="138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5"/>
      <c r="AB605" s="136"/>
      <c r="AC605" s="136"/>
      <c r="AD605" s="136"/>
      <c r="AE605" s="136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  <c r="AP605" s="136"/>
      <c r="AQ605" s="136"/>
      <c r="AR605" s="136"/>
      <c r="AS605" s="136"/>
      <c r="AT605" s="136"/>
      <c r="AU605" s="136"/>
      <c r="AV605" s="136"/>
      <c r="AW605" s="136"/>
    </row>
    <row r="606" ht="13.2" spans="1:49">
      <c r="A606" s="136"/>
      <c r="B606" s="138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5"/>
      <c r="AB606" s="136"/>
      <c r="AC606" s="136"/>
      <c r="AD606" s="136"/>
      <c r="AE606" s="136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  <c r="AP606" s="136"/>
      <c r="AQ606" s="136"/>
      <c r="AR606" s="136"/>
      <c r="AS606" s="136"/>
      <c r="AT606" s="136"/>
      <c r="AU606" s="136"/>
      <c r="AV606" s="136"/>
      <c r="AW606" s="136"/>
    </row>
    <row r="607" ht="13.2" spans="1:49">
      <c r="A607" s="136"/>
      <c r="B607" s="138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5"/>
      <c r="AB607" s="136"/>
      <c r="AC607" s="136"/>
      <c r="AD607" s="136"/>
      <c r="AE607" s="136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  <c r="AP607" s="136"/>
      <c r="AQ607" s="136"/>
      <c r="AR607" s="136"/>
      <c r="AS607" s="136"/>
      <c r="AT607" s="136"/>
      <c r="AU607" s="136"/>
      <c r="AV607" s="136"/>
      <c r="AW607" s="136"/>
    </row>
    <row r="608" ht="13.2" spans="1:49">
      <c r="A608" s="136"/>
      <c r="B608" s="138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5"/>
      <c r="AB608" s="136"/>
      <c r="AC608" s="136"/>
      <c r="AD608" s="136"/>
      <c r="AE608" s="136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  <c r="AP608" s="136"/>
      <c r="AQ608" s="136"/>
      <c r="AR608" s="136"/>
      <c r="AS608" s="136"/>
      <c r="AT608" s="136"/>
      <c r="AU608" s="136"/>
      <c r="AV608" s="136"/>
      <c r="AW608" s="136"/>
    </row>
    <row r="609" ht="13.2" spans="1:49">
      <c r="A609" s="136"/>
      <c r="B609" s="138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5"/>
      <c r="AB609" s="136"/>
      <c r="AC609" s="136"/>
      <c r="AD609" s="136"/>
      <c r="AE609" s="136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  <c r="AP609" s="136"/>
      <c r="AQ609" s="136"/>
      <c r="AR609" s="136"/>
      <c r="AS609" s="136"/>
      <c r="AT609" s="136"/>
      <c r="AU609" s="136"/>
      <c r="AV609" s="136"/>
      <c r="AW609" s="136"/>
    </row>
    <row r="610" ht="13.2" spans="1:49">
      <c r="A610" s="136"/>
      <c r="B610" s="138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5"/>
      <c r="AB610" s="136"/>
      <c r="AC610" s="136"/>
      <c r="AD610" s="136"/>
      <c r="AE610" s="136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  <c r="AP610" s="136"/>
      <c r="AQ610" s="136"/>
      <c r="AR610" s="136"/>
      <c r="AS610" s="136"/>
      <c r="AT610" s="136"/>
      <c r="AU610" s="136"/>
      <c r="AV610" s="136"/>
      <c r="AW610" s="136"/>
    </row>
    <row r="611" ht="13.2" spans="1:49">
      <c r="A611" s="136"/>
      <c r="B611" s="138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5"/>
      <c r="AB611" s="136"/>
      <c r="AC611" s="136"/>
      <c r="AD611" s="136"/>
      <c r="AE611" s="136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  <c r="AP611" s="136"/>
      <c r="AQ611" s="136"/>
      <c r="AR611" s="136"/>
      <c r="AS611" s="136"/>
      <c r="AT611" s="136"/>
      <c r="AU611" s="136"/>
      <c r="AV611" s="136"/>
      <c r="AW611" s="136"/>
    </row>
    <row r="612" ht="13.2" spans="1:49">
      <c r="A612" s="136"/>
      <c r="B612" s="138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5"/>
      <c r="AB612" s="136"/>
      <c r="AC612" s="136"/>
      <c r="AD612" s="136"/>
      <c r="AE612" s="136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  <c r="AP612" s="136"/>
      <c r="AQ612" s="136"/>
      <c r="AR612" s="136"/>
      <c r="AS612" s="136"/>
      <c r="AT612" s="136"/>
      <c r="AU612" s="136"/>
      <c r="AV612" s="136"/>
      <c r="AW612" s="136"/>
    </row>
    <row r="613" ht="13.2" spans="1:49">
      <c r="A613" s="136"/>
      <c r="B613" s="138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5"/>
      <c r="AB613" s="136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  <c r="AP613" s="136"/>
      <c r="AQ613" s="136"/>
      <c r="AR613" s="136"/>
      <c r="AS613" s="136"/>
      <c r="AT613" s="136"/>
      <c r="AU613" s="136"/>
      <c r="AV613" s="136"/>
      <c r="AW613" s="136"/>
    </row>
    <row r="614" ht="13.2" spans="1:49">
      <c r="A614" s="136"/>
      <c r="B614" s="138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5"/>
      <c r="AB614" s="136"/>
      <c r="AC614" s="136"/>
      <c r="AD614" s="136"/>
      <c r="AE614" s="136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  <c r="AP614" s="136"/>
      <c r="AQ614" s="136"/>
      <c r="AR614" s="136"/>
      <c r="AS614" s="136"/>
      <c r="AT614" s="136"/>
      <c r="AU614" s="136"/>
      <c r="AV614" s="136"/>
      <c r="AW614" s="136"/>
    </row>
    <row r="615" ht="13.2" spans="1:49">
      <c r="A615" s="136"/>
      <c r="B615" s="138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5"/>
      <c r="AB615" s="136"/>
      <c r="AC615" s="136"/>
      <c r="AD615" s="136"/>
      <c r="AE615" s="136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  <c r="AP615" s="136"/>
      <c r="AQ615" s="136"/>
      <c r="AR615" s="136"/>
      <c r="AS615" s="136"/>
      <c r="AT615" s="136"/>
      <c r="AU615" s="136"/>
      <c r="AV615" s="136"/>
      <c r="AW615" s="136"/>
    </row>
    <row r="616" ht="13.2" spans="1:49">
      <c r="A616" s="136"/>
      <c r="B616" s="138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5"/>
      <c r="AB616" s="136"/>
      <c r="AC616" s="136"/>
      <c r="AD616" s="136"/>
      <c r="AE616" s="136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  <c r="AP616" s="136"/>
      <c r="AQ616" s="136"/>
      <c r="AR616" s="136"/>
      <c r="AS616" s="136"/>
      <c r="AT616" s="136"/>
      <c r="AU616" s="136"/>
      <c r="AV616" s="136"/>
      <c r="AW616" s="136"/>
    </row>
    <row r="617" ht="13.2" spans="1:49">
      <c r="A617" s="136"/>
      <c r="B617" s="138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5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136"/>
      <c r="AS617" s="136"/>
      <c r="AT617" s="136"/>
      <c r="AU617" s="136"/>
      <c r="AV617" s="136"/>
      <c r="AW617" s="136"/>
    </row>
    <row r="618" ht="13.2" spans="1:49">
      <c r="A618" s="136"/>
      <c r="B618" s="138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5"/>
      <c r="AB618" s="136"/>
      <c r="AC618" s="136"/>
      <c r="AD618" s="136"/>
      <c r="AE618" s="136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  <c r="AP618" s="136"/>
      <c r="AQ618" s="136"/>
      <c r="AR618" s="136"/>
      <c r="AS618" s="136"/>
      <c r="AT618" s="136"/>
      <c r="AU618" s="136"/>
      <c r="AV618" s="136"/>
      <c r="AW618" s="136"/>
    </row>
    <row r="619" ht="13.2" spans="1:49">
      <c r="A619" s="136"/>
      <c r="B619" s="138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5"/>
      <c r="AB619" s="136"/>
      <c r="AC619" s="136"/>
      <c r="AD619" s="136"/>
      <c r="AE619" s="136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  <c r="AP619" s="136"/>
      <c r="AQ619" s="136"/>
      <c r="AR619" s="136"/>
      <c r="AS619" s="136"/>
      <c r="AT619" s="136"/>
      <c r="AU619" s="136"/>
      <c r="AV619" s="136"/>
      <c r="AW619" s="136"/>
    </row>
    <row r="620" ht="13.2" spans="1:49">
      <c r="A620" s="136"/>
      <c r="B620" s="138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5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  <c r="AW620" s="136"/>
    </row>
    <row r="621" ht="13.2" spans="1:49">
      <c r="A621" s="136"/>
      <c r="B621" s="138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5"/>
      <c r="AB621" s="136"/>
      <c r="AC621" s="136"/>
      <c r="AD621" s="136"/>
      <c r="AE621" s="136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  <c r="AP621" s="136"/>
      <c r="AQ621" s="136"/>
      <c r="AR621" s="136"/>
      <c r="AS621" s="136"/>
      <c r="AT621" s="136"/>
      <c r="AU621" s="136"/>
      <c r="AV621" s="136"/>
      <c r="AW621" s="136"/>
    </row>
    <row r="622" ht="13.2" spans="1:49">
      <c r="A622" s="136"/>
      <c r="B622" s="138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5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136"/>
      <c r="AS622" s="136"/>
      <c r="AT622" s="136"/>
      <c r="AU622" s="136"/>
      <c r="AV622" s="136"/>
      <c r="AW622" s="136"/>
    </row>
    <row r="623" ht="13.2" spans="1:49">
      <c r="A623" s="136"/>
      <c r="B623" s="138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5"/>
      <c r="AB623" s="136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  <c r="AP623" s="136"/>
      <c r="AQ623" s="136"/>
      <c r="AR623" s="136"/>
      <c r="AS623" s="136"/>
      <c r="AT623" s="136"/>
      <c r="AU623" s="136"/>
      <c r="AV623" s="136"/>
      <c r="AW623" s="136"/>
    </row>
    <row r="624" ht="13.2" spans="1:49">
      <c r="A624" s="136"/>
      <c r="B624" s="138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5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136"/>
      <c r="AQ624" s="136"/>
      <c r="AR624" s="136"/>
      <c r="AS624" s="136"/>
      <c r="AT624" s="136"/>
      <c r="AU624" s="136"/>
      <c r="AV624" s="136"/>
      <c r="AW624" s="136"/>
    </row>
    <row r="625" ht="13.2" spans="1:49">
      <c r="A625" s="136"/>
      <c r="B625" s="138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5"/>
      <c r="AB625" s="136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  <c r="AP625" s="136"/>
      <c r="AQ625" s="136"/>
      <c r="AR625" s="136"/>
      <c r="AS625" s="136"/>
      <c r="AT625" s="136"/>
      <c r="AU625" s="136"/>
      <c r="AV625" s="136"/>
      <c r="AW625" s="136"/>
    </row>
    <row r="626" ht="13.2" spans="1:49">
      <c r="A626" s="136"/>
      <c r="B626" s="138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5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  <c r="AP626" s="136"/>
      <c r="AQ626" s="136"/>
      <c r="AR626" s="136"/>
      <c r="AS626" s="136"/>
      <c r="AT626" s="136"/>
      <c r="AU626" s="136"/>
      <c r="AV626" s="136"/>
      <c r="AW626" s="136"/>
    </row>
    <row r="627" ht="13.2" spans="1:49">
      <c r="A627" s="136"/>
      <c r="B627" s="138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5"/>
      <c r="AB627" s="136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136"/>
      <c r="AQ627" s="136"/>
      <c r="AR627" s="136"/>
      <c r="AS627" s="136"/>
      <c r="AT627" s="136"/>
      <c r="AU627" s="136"/>
      <c r="AV627" s="136"/>
      <c r="AW627" s="136"/>
    </row>
    <row r="628" ht="13.2" spans="1:49">
      <c r="A628" s="136"/>
      <c r="B628" s="138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5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  <c r="AP628" s="136"/>
      <c r="AQ628" s="136"/>
      <c r="AR628" s="136"/>
      <c r="AS628" s="136"/>
      <c r="AT628" s="136"/>
      <c r="AU628" s="136"/>
      <c r="AV628" s="136"/>
      <c r="AW628" s="136"/>
    </row>
    <row r="629" ht="13.2" spans="1:49">
      <c r="A629" s="136"/>
      <c r="B629" s="138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5"/>
      <c r="AB629" s="136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  <c r="AP629" s="136"/>
      <c r="AQ629" s="136"/>
      <c r="AR629" s="136"/>
      <c r="AS629" s="136"/>
      <c r="AT629" s="136"/>
      <c r="AU629" s="136"/>
      <c r="AV629" s="136"/>
      <c r="AW629" s="136"/>
    </row>
    <row r="630" ht="13.2" spans="1:49">
      <c r="A630" s="136"/>
      <c r="B630" s="138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5"/>
      <c r="AB630" s="136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136"/>
      <c r="AQ630" s="136"/>
      <c r="AR630" s="136"/>
      <c r="AS630" s="136"/>
      <c r="AT630" s="136"/>
      <c r="AU630" s="136"/>
      <c r="AV630" s="136"/>
      <c r="AW630" s="136"/>
    </row>
    <row r="631" ht="13.2" spans="1:49">
      <c r="A631" s="136"/>
      <c r="B631" s="138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5"/>
      <c r="AB631" s="136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  <c r="AP631" s="136"/>
      <c r="AQ631" s="136"/>
      <c r="AR631" s="136"/>
      <c r="AS631" s="136"/>
      <c r="AT631" s="136"/>
      <c r="AU631" s="136"/>
      <c r="AV631" s="136"/>
      <c r="AW631" s="136"/>
    </row>
    <row r="632" ht="13.2" spans="1:49">
      <c r="A632" s="136"/>
      <c r="B632" s="138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5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  <c r="AP632" s="136"/>
      <c r="AQ632" s="136"/>
      <c r="AR632" s="136"/>
      <c r="AS632" s="136"/>
      <c r="AT632" s="136"/>
      <c r="AU632" s="136"/>
      <c r="AV632" s="136"/>
      <c r="AW632" s="136"/>
    </row>
    <row r="633" ht="13.2" spans="1:49">
      <c r="A633" s="136"/>
      <c r="B633" s="138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5"/>
      <c r="AB633" s="136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  <c r="AP633" s="136"/>
      <c r="AQ633" s="136"/>
      <c r="AR633" s="136"/>
      <c r="AS633" s="136"/>
      <c r="AT633" s="136"/>
      <c r="AU633" s="136"/>
      <c r="AV633" s="136"/>
      <c r="AW633" s="136"/>
    </row>
    <row r="634" ht="13.2" spans="1:49">
      <c r="A634" s="136"/>
      <c r="B634" s="138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5"/>
      <c r="AB634" s="136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  <c r="AP634" s="136"/>
      <c r="AQ634" s="136"/>
      <c r="AR634" s="136"/>
      <c r="AS634" s="136"/>
      <c r="AT634" s="136"/>
      <c r="AU634" s="136"/>
      <c r="AV634" s="136"/>
      <c r="AW634" s="136"/>
    </row>
    <row r="635" ht="13.2" spans="1:49">
      <c r="A635" s="136"/>
      <c r="B635" s="138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5"/>
      <c r="AB635" s="136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  <c r="AP635" s="136"/>
      <c r="AQ635" s="136"/>
      <c r="AR635" s="136"/>
      <c r="AS635" s="136"/>
      <c r="AT635" s="136"/>
      <c r="AU635" s="136"/>
      <c r="AV635" s="136"/>
      <c r="AW635" s="136"/>
    </row>
    <row r="636" ht="13.2" spans="1:49">
      <c r="A636" s="136"/>
      <c r="B636" s="138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5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136"/>
      <c r="AQ636" s="136"/>
      <c r="AR636" s="136"/>
      <c r="AS636" s="136"/>
      <c r="AT636" s="136"/>
      <c r="AU636" s="136"/>
      <c r="AV636" s="136"/>
      <c r="AW636" s="136"/>
    </row>
    <row r="637" ht="13.2" spans="1:49">
      <c r="A637" s="136"/>
      <c r="B637" s="138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5"/>
      <c r="AB637" s="136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  <c r="AP637" s="136"/>
      <c r="AQ637" s="136"/>
      <c r="AR637" s="136"/>
      <c r="AS637" s="136"/>
      <c r="AT637" s="136"/>
      <c r="AU637" s="136"/>
      <c r="AV637" s="136"/>
      <c r="AW637" s="136"/>
    </row>
    <row r="638" ht="13.2" spans="1:49">
      <c r="A638" s="136"/>
      <c r="B638" s="138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5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  <c r="AP638" s="136"/>
      <c r="AQ638" s="136"/>
      <c r="AR638" s="136"/>
      <c r="AS638" s="136"/>
      <c r="AT638" s="136"/>
      <c r="AU638" s="136"/>
      <c r="AV638" s="136"/>
      <c r="AW638" s="136"/>
    </row>
    <row r="639" ht="13.2" spans="1:49">
      <c r="A639" s="136"/>
      <c r="B639" s="138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5"/>
      <c r="AB639" s="136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136"/>
      <c r="AQ639" s="136"/>
      <c r="AR639" s="136"/>
      <c r="AS639" s="136"/>
      <c r="AT639" s="136"/>
      <c r="AU639" s="136"/>
      <c r="AV639" s="136"/>
      <c r="AW639" s="136"/>
    </row>
    <row r="640" ht="13.2" spans="1:49">
      <c r="A640" s="136"/>
      <c r="B640" s="138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5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  <c r="AW640" s="136"/>
    </row>
    <row r="641" ht="13.2" spans="1:49">
      <c r="A641" s="136"/>
      <c r="B641" s="138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5"/>
      <c r="AB641" s="136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  <c r="AW641" s="136"/>
    </row>
    <row r="642" ht="13.2" spans="1:49">
      <c r="A642" s="136"/>
      <c r="B642" s="138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5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136"/>
      <c r="AS642" s="136"/>
      <c r="AT642" s="136"/>
      <c r="AU642" s="136"/>
      <c r="AV642" s="136"/>
      <c r="AW642" s="136"/>
    </row>
    <row r="643" ht="13.2" spans="1:49">
      <c r="A643" s="136"/>
      <c r="B643" s="138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5"/>
      <c r="AB643" s="136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  <c r="AP643" s="136"/>
      <c r="AQ643" s="136"/>
      <c r="AR643" s="136"/>
      <c r="AS643" s="136"/>
      <c r="AT643" s="136"/>
      <c r="AU643" s="136"/>
      <c r="AV643" s="136"/>
      <c r="AW643" s="136"/>
    </row>
    <row r="644" ht="13.2" spans="1:49">
      <c r="A644" s="136"/>
      <c r="B644" s="138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5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  <c r="AP644" s="136"/>
      <c r="AQ644" s="136"/>
      <c r="AR644" s="136"/>
      <c r="AS644" s="136"/>
      <c r="AT644" s="136"/>
      <c r="AU644" s="136"/>
      <c r="AV644" s="136"/>
      <c r="AW644" s="136"/>
    </row>
    <row r="645" ht="13.2" spans="1:49">
      <c r="A645" s="136"/>
      <c r="B645" s="138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5"/>
      <c r="AB645" s="136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  <c r="AP645" s="136"/>
      <c r="AQ645" s="136"/>
      <c r="AR645" s="136"/>
      <c r="AS645" s="136"/>
      <c r="AT645" s="136"/>
      <c r="AU645" s="136"/>
      <c r="AV645" s="136"/>
      <c r="AW645" s="136"/>
    </row>
    <row r="646" ht="13.2" spans="1:49">
      <c r="A646" s="136"/>
      <c r="B646" s="138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5"/>
      <c r="AB646" s="136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  <c r="AP646" s="136"/>
      <c r="AQ646" s="136"/>
      <c r="AR646" s="136"/>
      <c r="AS646" s="136"/>
      <c r="AT646" s="136"/>
      <c r="AU646" s="136"/>
      <c r="AV646" s="136"/>
      <c r="AW646" s="136"/>
    </row>
    <row r="647" ht="13.2" spans="1:49">
      <c r="A647" s="136"/>
      <c r="B647" s="138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5"/>
      <c r="AB647" s="136"/>
      <c r="AC647" s="136"/>
      <c r="AD647" s="136"/>
      <c r="AE647" s="136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  <c r="AP647" s="136"/>
      <c r="AQ647" s="136"/>
      <c r="AR647" s="136"/>
      <c r="AS647" s="136"/>
      <c r="AT647" s="136"/>
      <c r="AU647" s="136"/>
      <c r="AV647" s="136"/>
      <c r="AW647" s="136"/>
    </row>
    <row r="648" ht="13.2" spans="1:49">
      <c r="A648" s="136"/>
      <c r="B648" s="138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5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136"/>
      <c r="AQ648" s="136"/>
      <c r="AR648" s="136"/>
      <c r="AS648" s="136"/>
      <c r="AT648" s="136"/>
      <c r="AU648" s="136"/>
      <c r="AV648" s="136"/>
      <c r="AW648" s="136"/>
    </row>
    <row r="649" ht="13.2" spans="1:49">
      <c r="A649" s="136"/>
      <c r="B649" s="138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5"/>
      <c r="AB649" s="136"/>
      <c r="AC649" s="136"/>
      <c r="AD649" s="136"/>
      <c r="AE649" s="136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  <c r="AP649" s="136"/>
      <c r="AQ649" s="136"/>
      <c r="AR649" s="136"/>
      <c r="AS649" s="136"/>
      <c r="AT649" s="136"/>
      <c r="AU649" s="136"/>
      <c r="AV649" s="136"/>
      <c r="AW649" s="136"/>
    </row>
    <row r="650" ht="13.2" spans="1:49">
      <c r="A650" s="136"/>
      <c r="B650" s="138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5"/>
      <c r="AB650" s="136"/>
      <c r="AC650" s="136"/>
      <c r="AD650" s="136"/>
      <c r="AE650" s="136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  <c r="AP650" s="136"/>
      <c r="AQ650" s="136"/>
      <c r="AR650" s="136"/>
      <c r="AS650" s="136"/>
      <c r="AT650" s="136"/>
      <c r="AU650" s="136"/>
      <c r="AV650" s="136"/>
      <c r="AW650" s="136"/>
    </row>
    <row r="651" ht="13.2" spans="1:49">
      <c r="A651" s="136"/>
      <c r="B651" s="138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5"/>
      <c r="AB651" s="136"/>
      <c r="AC651" s="136"/>
      <c r="AD651" s="136"/>
      <c r="AE651" s="136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  <c r="AP651" s="136"/>
      <c r="AQ651" s="136"/>
      <c r="AR651" s="136"/>
      <c r="AS651" s="136"/>
      <c r="AT651" s="136"/>
      <c r="AU651" s="136"/>
      <c r="AV651" s="136"/>
      <c r="AW651" s="136"/>
    </row>
    <row r="652" ht="13.2" spans="1:49">
      <c r="A652" s="136"/>
      <c r="B652" s="138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5"/>
      <c r="AB652" s="136"/>
      <c r="AC652" s="136"/>
      <c r="AD652" s="136"/>
      <c r="AE652" s="136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  <c r="AP652" s="136"/>
      <c r="AQ652" s="136"/>
      <c r="AR652" s="136"/>
      <c r="AS652" s="136"/>
      <c r="AT652" s="136"/>
      <c r="AU652" s="136"/>
      <c r="AV652" s="136"/>
      <c r="AW652" s="136"/>
    </row>
    <row r="653" ht="13.2" spans="1:49">
      <c r="A653" s="136"/>
      <c r="B653" s="138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5"/>
      <c r="AB653" s="136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  <c r="AP653" s="136"/>
      <c r="AQ653" s="136"/>
      <c r="AR653" s="136"/>
      <c r="AS653" s="136"/>
      <c r="AT653" s="136"/>
      <c r="AU653" s="136"/>
      <c r="AV653" s="136"/>
      <c r="AW653" s="136"/>
    </row>
    <row r="654" ht="13.2" spans="1:49">
      <c r="A654" s="136"/>
      <c r="B654" s="138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5"/>
      <c r="AB654" s="136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  <c r="AP654" s="136"/>
      <c r="AQ654" s="136"/>
      <c r="AR654" s="136"/>
      <c r="AS654" s="136"/>
      <c r="AT654" s="136"/>
      <c r="AU654" s="136"/>
      <c r="AV654" s="136"/>
      <c r="AW654" s="136"/>
    </row>
    <row r="655" ht="13.2" spans="1:49">
      <c r="A655" s="136"/>
      <c r="B655" s="138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5"/>
      <c r="AB655" s="136"/>
      <c r="AC655" s="136"/>
      <c r="AD655" s="136"/>
      <c r="AE655" s="136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  <c r="AP655" s="136"/>
      <c r="AQ655" s="136"/>
      <c r="AR655" s="136"/>
      <c r="AS655" s="136"/>
      <c r="AT655" s="136"/>
      <c r="AU655" s="136"/>
      <c r="AV655" s="136"/>
      <c r="AW655" s="136"/>
    </row>
    <row r="656" ht="13.2" spans="1:49">
      <c r="A656" s="136"/>
      <c r="B656" s="138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5"/>
      <c r="AB656" s="136"/>
      <c r="AC656" s="136"/>
      <c r="AD656" s="136"/>
      <c r="AE656" s="136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  <c r="AP656" s="136"/>
      <c r="AQ656" s="136"/>
      <c r="AR656" s="136"/>
      <c r="AS656" s="136"/>
      <c r="AT656" s="136"/>
      <c r="AU656" s="136"/>
      <c r="AV656" s="136"/>
      <c r="AW656" s="136"/>
    </row>
    <row r="657" ht="13.2" spans="1:49">
      <c r="A657" s="136"/>
      <c r="B657" s="138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5"/>
      <c r="AB657" s="136"/>
      <c r="AC657" s="136"/>
      <c r="AD657" s="136"/>
      <c r="AE657" s="136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  <c r="AP657" s="136"/>
      <c r="AQ657" s="136"/>
      <c r="AR657" s="136"/>
      <c r="AS657" s="136"/>
      <c r="AT657" s="136"/>
      <c r="AU657" s="136"/>
      <c r="AV657" s="136"/>
      <c r="AW657" s="136"/>
    </row>
    <row r="658" ht="13.2" spans="1:49">
      <c r="A658" s="136"/>
      <c r="B658" s="138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5"/>
      <c r="AB658" s="136"/>
      <c r="AC658" s="136"/>
      <c r="AD658" s="136"/>
      <c r="AE658" s="136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  <c r="AP658" s="136"/>
      <c r="AQ658" s="136"/>
      <c r="AR658" s="136"/>
      <c r="AS658" s="136"/>
      <c r="AT658" s="136"/>
      <c r="AU658" s="136"/>
      <c r="AV658" s="136"/>
      <c r="AW658" s="136"/>
    </row>
    <row r="659" ht="13.2" spans="1:49">
      <c r="A659" s="136"/>
      <c r="B659" s="138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5"/>
      <c r="AB659" s="136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  <c r="AP659" s="136"/>
      <c r="AQ659" s="136"/>
      <c r="AR659" s="136"/>
      <c r="AS659" s="136"/>
      <c r="AT659" s="136"/>
      <c r="AU659" s="136"/>
      <c r="AV659" s="136"/>
      <c r="AW659" s="136"/>
    </row>
    <row r="660" ht="13.2" spans="1:49">
      <c r="A660" s="136"/>
      <c r="B660" s="138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5"/>
      <c r="AB660" s="136"/>
      <c r="AC660" s="136"/>
      <c r="AD660" s="136"/>
      <c r="AE660" s="136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  <c r="AP660" s="136"/>
      <c r="AQ660" s="136"/>
      <c r="AR660" s="136"/>
      <c r="AS660" s="136"/>
      <c r="AT660" s="136"/>
      <c r="AU660" s="136"/>
      <c r="AV660" s="136"/>
      <c r="AW660" s="136"/>
    </row>
    <row r="661" ht="13.2" spans="1:49">
      <c r="A661" s="136"/>
      <c r="B661" s="138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5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  <c r="AQ661" s="136"/>
      <c r="AR661" s="136"/>
      <c r="AS661" s="136"/>
      <c r="AT661" s="136"/>
      <c r="AU661" s="136"/>
      <c r="AV661" s="136"/>
      <c r="AW661" s="136"/>
    </row>
    <row r="662" ht="13.2" spans="1:49">
      <c r="A662" s="136"/>
      <c r="B662" s="138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5"/>
      <c r="AB662" s="136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  <c r="AP662" s="136"/>
      <c r="AQ662" s="136"/>
      <c r="AR662" s="136"/>
      <c r="AS662" s="136"/>
      <c r="AT662" s="136"/>
      <c r="AU662" s="136"/>
      <c r="AV662" s="136"/>
      <c r="AW662" s="136"/>
    </row>
    <row r="663" ht="13.2" spans="1:49">
      <c r="A663" s="136"/>
      <c r="B663" s="138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5"/>
      <c r="AB663" s="136"/>
      <c r="AC663" s="136"/>
      <c r="AD663" s="136"/>
      <c r="AE663" s="136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  <c r="AP663" s="136"/>
      <c r="AQ663" s="136"/>
      <c r="AR663" s="136"/>
      <c r="AS663" s="136"/>
      <c r="AT663" s="136"/>
      <c r="AU663" s="136"/>
      <c r="AV663" s="136"/>
      <c r="AW663" s="136"/>
    </row>
    <row r="664" ht="13.2" spans="1:49">
      <c r="A664" s="136"/>
      <c r="B664" s="138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5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  <c r="AQ664" s="136"/>
      <c r="AR664" s="136"/>
      <c r="AS664" s="136"/>
      <c r="AT664" s="136"/>
      <c r="AU664" s="136"/>
      <c r="AV664" s="136"/>
      <c r="AW664" s="136"/>
    </row>
    <row r="665" ht="13.2" spans="1:49">
      <c r="A665" s="136"/>
      <c r="B665" s="138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5"/>
      <c r="AB665" s="136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  <c r="AP665" s="136"/>
      <c r="AQ665" s="136"/>
      <c r="AR665" s="136"/>
      <c r="AS665" s="136"/>
      <c r="AT665" s="136"/>
      <c r="AU665" s="136"/>
      <c r="AV665" s="136"/>
      <c r="AW665" s="136"/>
    </row>
    <row r="666" ht="13.2" spans="1:49">
      <c r="A666" s="136"/>
      <c r="B666" s="138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5"/>
      <c r="AB666" s="136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136"/>
      <c r="AQ666" s="136"/>
      <c r="AR666" s="136"/>
      <c r="AS666" s="136"/>
      <c r="AT666" s="136"/>
      <c r="AU666" s="136"/>
      <c r="AV666" s="136"/>
      <c r="AW666" s="136"/>
    </row>
    <row r="667" ht="13.2" spans="1:49">
      <c r="A667" s="136"/>
      <c r="B667" s="138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5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  <c r="AQ667" s="136"/>
      <c r="AR667" s="136"/>
      <c r="AS667" s="136"/>
      <c r="AT667" s="136"/>
      <c r="AU667" s="136"/>
      <c r="AV667" s="136"/>
      <c r="AW667" s="136"/>
    </row>
    <row r="668" ht="13.2" spans="1:49">
      <c r="A668" s="136"/>
      <c r="B668" s="138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5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136"/>
      <c r="AS668" s="136"/>
      <c r="AT668" s="136"/>
      <c r="AU668" s="136"/>
      <c r="AV668" s="136"/>
      <c r="AW668" s="136"/>
    </row>
    <row r="669" ht="13.2" spans="1:49">
      <c r="A669" s="136"/>
      <c r="B669" s="138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5"/>
      <c r="AB669" s="136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  <c r="AP669" s="136"/>
      <c r="AQ669" s="136"/>
      <c r="AR669" s="136"/>
      <c r="AS669" s="136"/>
      <c r="AT669" s="136"/>
      <c r="AU669" s="136"/>
      <c r="AV669" s="136"/>
      <c r="AW669" s="136"/>
    </row>
    <row r="670" ht="13.2" spans="1:49">
      <c r="A670" s="136"/>
      <c r="B670" s="138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5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  <c r="AP670" s="136"/>
      <c r="AQ670" s="136"/>
      <c r="AR670" s="136"/>
      <c r="AS670" s="136"/>
      <c r="AT670" s="136"/>
      <c r="AU670" s="136"/>
      <c r="AV670" s="136"/>
      <c r="AW670" s="136"/>
    </row>
    <row r="671" ht="13.2" spans="1:49">
      <c r="A671" s="136"/>
      <c r="B671" s="138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5"/>
      <c r="AB671" s="136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  <c r="AP671" s="136"/>
      <c r="AQ671" s="136"/>
      <c r="AR671" s="136"/>
      <c r="AS671" s="136"/>
      <c r="AT671" s="136"/>
      <c r="AU671" s="136"/>
      <c r="AV671" s="136"/>
      <c r="AW671" s="136"/>
    </row>
    <row r="672" ht="13.2" spans="1:49">
      <c r="A672" s="136"/>
      <c r="B672" s="138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5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  <c r="AP672" s="136"/>
      <c r="AQ672" s="136"/>
      <c r="AR672" s="136"/>
      <c r="AS672" s="136"/>
      <c r="AT672" s="136"/>
      <c r="AU672" s="136"/>
      <c r="AV672" s="136"/>
      <c r="AW672" s="136"/>
    </row>
    <row r="673" ht="13.2" spans="1:49">
      <c r="A673" s="136"/>
      <c r="B673" s="138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5"/>
      <c r="AB673" s="136"/>
      <c r="AC673" s="136"/>
      <c r="AD673" s="136"/>
      <c r="AE673" s="136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  <c r="AP673" s="136"/>
      <c r="AQ673" s="136"/>
      <c r="AR673" s="136"/>
      <c r="AS673" s="136"/>
      <c r="AT673" s="136"/>
      <c r="AU673" s="136"/>
      <c r="AV673" s="136"/>
      <c r="AW673" s="136"/>
    </row>
    <row r="674" ht="13.2" spans="1:49">
      <c r="A674" s="136"/>
      <c r="B674" s="138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5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  <c r="AP674" s="136"/>
      <c r="AQ674" s="136"/>
      <c r="AR674" s="136"/>
      <c r="AS674" s="136"/>
      <c r="AT674" s="136"/>
      <c r="AU674" s="136"/>
      <c r="AV674" s="136"/>
      <c r="AW674" s="136"/>
    </row>
    <row r="675" ht="13.2" spans="1:49">
      <c r="A675" s="136"/>
      <c r="B675" s="138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5"/>
      <c r="AB675" s="136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  <c r="AP675" s="136"/>
      <c r="AQ675" s="136"/>
      <c r="AR675" s="136"/>
      <c r="AS675" s="136"/>
      <c r="AT675" s="136"/>
      <c r="AU675" s="136"/>
      <c r="AV675" s="136"/>
      <c r="AW675" s="136"/>
    </row>
    <row r="676" ht="13.2" spans="1:49">
      <c r="A676" s="136"/>
      <c r="B676" s="138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5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  <c r="AP676" s="136"/>
      <c r="AQ676" s="136"/>
      <c r="AR676" s="136"/>
      <c r="AS676" s="136"/>
      <c r="AT676" s="136"/>
      <c r="AU676" s="136"/>
      <c r="AV676" s="136"/>
      <c r="AW676" s="136"/>
    </row>
    <row r="677" ht="13.2" spans="1:49">
      <c r="A677" s="136"/>
      <c r="B677" s="138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5"/>
      <c r="AB677" s="136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  <c r="AP677" s="136"/>
      <c r="AQ677" s="136"/>
      <c r="AR677" s="136"/>
      <c r="AS677" s="136"/>
      <c r="AT677" s="136"/>
      <c r="AU677" s="136"/>
      <c r="AV677" s="136"/>
      <c r="AW677" s="136"/>
    </row>
    <row r="678" ht="13.2" spans="1:49">
      <c r="A678" s="136"/>
      <c r="B678" s="138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5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  <c r="AP678" s="136"/>
      <c r="AQ678" s="136"/>
      <c r="AR678" s="136"/>
      <c r="AS678" s="136"/>
      <c r="AT678" s="136"/>
      <c r="AU678" s="136"/>
      <c r="AV678" s="136"/>
      <c r="AW678" s="136"/>
    </row>
    <row r="679" ht="13.2" spans="1:49">
      <c r="A679" s="136"/>
      <c r="B679" s="138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5"/>
      <c r="AB679" s="136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  <c r="AP679" s="136"/>
      <c r="AQ679" s="136"/>
      <c r="AR679" s="136"/>
      <c r="AS679" s="136"/>
      <c r="AT679" s="136"/>
      <c r="AU679" s="136"/>
      <c r="AV679" s="136"/>
      <c r="AW679" s="136"/>
    </row>
    <row r="680" ht="13.2" spans="1:49">
      <c r="A680" s="136"/>
      <c r="B680" s="138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5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  <c r="AP680" s="136"/>
      <c r="AQ680" s="136"/>
      <c r="AR680" s="136"/>
      <c r="AS680" s="136"/>
      <c r="AT680" s="136"/>
      <c r="AU680" s="136"/>
      <c r="AV680" s="136"/>
      <c r="AW680" s="136"/>
    </row>
    <row r="681" ht="13.2" spans="1:49">
      <c r="A681" s="136"/>
      <c r="B681" s="138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5"/>
      <c r="AB681" s="136"/>
      <c r="AC681" s="136"/>
      <c r="AD681" s="136"/>
      <c r="AE681" s="136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  <c r="AP681" s="136"/>
      <c r="AQ681" s="136"/>
      <c r="AR681" s="136"/>
      <c r="AS681" s="136"/>
      <c r="AT681" s="136"/>
      <c r="AU681" s="136"/>
      <c r="AV681" s="136"/>
      <c r="AW681" s="136"/>
    </row>
    <row r="682" ht="13.2" spans="1:49">
      <c r="A682" s="136"/>
      <c r="B682" s="138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5"/>
      <c r="AB682" s="136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  <c r="AP682" s="136"/>
      <c r="AQ682" s="136"/>
      <c r="AR682" s="136"/>
      <c r="AS682" s="136"/>
      <c r="AT682" s="136"/>
      <c r="AU682" s="136"/>
      <c r="AV682" s="136"/>
      <c r="AW682" s="136"/>
    </row>
    <row r="683" ht="13.2" spans="1:49">
      <c r="A683" s="136"/>
      <c r="B683" s="138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5"/>
      <c r="AB683" s="136"/>
      <c r="AC683" s="136"/>
      <c r="AD683" s="136"/>
      <c r="AE683" s="136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  <c r="AP683" s="136"/>
      <c r="AQ683" s="136"/>
      <c r="AR683" s="136"/>
      <c r="AS683" s="136"/>
      <c r="AT683" s="136"/>
      <c r="AU683" s="136"/>
      <c r="AV683" s="136"/>
      <c r="AW683" s="136"/>
    </row>
    <row r="684" ht="13.2" spans="1:49">
      <c r="A684" s="136"/>
      <c r="B684" s="138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5"/>
      <c r="AB684" s="136"/>
      <c r="AC684" s="136"/>
      <c r="AD684" s="136"/>
      <c r="AE684" s="136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  <c r="AP684" s="136"/>
      <c r="AQ684" s="136"/>
      <c r="AR684" s="136"/>
      <c r="AS684" s="136"/>
      <c r="AT684" s="136"/>
      <c r="AU684" s="136"/>
      <c r="AV684" s="136"/>
      <c r="AW684" s="136"/>
    </row>
    <row r="685" ht="13.2" spans="1:49">
      <c r="A685" s="136"/>
      <c r="B685" s="138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5"/>
      <c r="AB685" s="136"/>
      <c r="AC685" s="136"/>
      <c r="AD685" s="136"/>
      <c r="AE685" s="136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  <c r="AP685" s="136"/>
      <c r="AQ685" s="136"/>
      <c r="AR685" s="136"/>
      <c r="AS685" s="136"/>
      <c r="AT685" s="136"/>
      <c r="AU685" s="136"/>
      <c r="AV685" s="136"/>
      <c r="AW685" s="136"/>
    </row>
    <row r="686" ht="13.2" spans="1:49">
      <c r="A686" s="136"/>
      <c r="B686" s="138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5"/>
      <c r="AB686" s="136"/>
      <c r="AC686" s="136"/>
      <c r="AD686" s="136"/>
      <c r="AE686" s="136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  <c r="AP686" s="136"/>
      <c r="AQ686" s="136"/>
      <c r="AR686" s="136"/>
      <c r="AS686" s="136"/>
      <c r="AT686" s="136"/>
      <c r="AU686" s="136"/>
      <c r="AV686" s="136"/>
      <c r="AW686" s="136"/>
    </row>
    <row r="687" ht="13.2" spans="1:49">
      <c r="A687" s="136"/>
      <c r="B687" s="138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5"/>
      <c r="AB687" s="136"/>
      <c r="AC687" s="136"/>
      <c r="AD687" s="136"/>
      <c r="AE687" s="136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  <c r="AP687" s="136"/>
      <c r="AQ687" s="136"/>
      <c r="AR687" s="136"/>
      <c r="AS687" s="136"/>
      <c r="AT687" s="136"/>
      <c r="AU687" s="136"/>
      <c r="AV687" s="136"/>
      <c r="AW687" s="136"/>
    </row>
    <row r="688" ht="13.2" spans="1:49">
      <c r="A688" s="136"/>
      <c r="B688" s="138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5"/>
      <c r="AB688" s="136"/>
      <c r="AC688" s="136"/>
      <c r="AD688" s="136"/>
      <c r="AE688" s="136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  <c r="AP688" s="136"/>
      <c r="AQ688" s="136"/>
      <c r="AR688" s="136"/>
      <c r="AS688" s="136"/>
      <c r="AT688" s="136"/>
      <c r="AU688" s="136"/>
      <c r="AV688" s="136"/>
      <c r="AW688" s="136"/>
    </row>
    <row r="689" ht="13.2" spans="1:49">
      <c r="A689" s="136"/>
      <c r="B689" s="138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5"/>
      <c r="AB689" s="136"/>
      <c r="AC689" s="136"/>
      <c r="AD689" s="136"/>
      <c r="AE689" s="136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  <c r="AP689" s="136"/>
      <c r="AQ689" s="136"/>
      <c r="AR689" s="136"/>
      <c r="AS689" s="136"/>
      <c r="AT689" s="136"/>
      <c r="AU689" s="136"/>
      <c r="AV689" s="136"/>
      <c r="AW689" s="136"/>
    </row>
    <row r="690" ht="13.2" spans="1:49">
      <c r="A690" s="136"/>
      <c r="B690" s="138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5"/>
      <c r="AB690" s="136"/>
      <c r="AC690" s="136"/>
      <c r="AD690" s="136"/>
      <c r="AE690" s="136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  <c r="AP690" s="136"/>
      <c r="AQ690" s="136"/>
      <c r="AR690" s="136"/>
      <c r="AS690" s="136"/>
      <c r="AT690" s="136"/>
      <c r="AU690" s="136"/>
      <c r="AV690" s="136"/>
      <c r="AW690" s="136"/>
    </row>
    <row r="691" ht="13.2" spans="1:49">
      <c r="A691" s="136"/>
      <c r="B691" s="138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5"/>
      <c r="AB691" s="136"/>
      <c r="AC691" s="136"/>
      <c r="AD691" s="136"/>
      <c r="AE691" s="136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  <c r="AP691" s="136"/>
      <c r="AQ691" s="136"/>
      <c r="AR691" s="136"/>
      <c r="AS691" s="136"/>
      <c r="AT691" s="136"/>
      <c r="AU691" s="136"/>
      <c r="AV691" s="136"/>
      <c r="AW691" s="136"/>
    </row>
    <row r="692" ht="13.2" spans="1:49">
      <c r="A692" s="136"/>
      <c r="B692" s="138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5"/>
      <c r="AB692" s="136"/>
      <c r="AC692" s="136"/>
      <c r="AD692" s="136"/>
      <c r="AE692" s="136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  <c r="AP692" s="136"/>
      <c r="AQ692" s="136"/>
      <c r="AR692" s="136"/>
      <c r="AS692" s="136"/>
      <c r="AT692" s="136"/>
      <c r="AU692" s="136"/>
      <c r="AV692" s="136"/>
      <c r="AW692" s="136"/>
    </row>
    <row r="693" ht="13.2" spans="1:49">
      <c r="A693" s="136"/>
      <c r="B693" s="138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5"/>
      <c r="AB693" s="136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  <c r="AP693" s="136"/>
      <c r="AQ693" s="136"/>
      <c r="AR693" s="136"/>
      <c r="AS693" s="136"/>
      <c r="AT693" s="136"/>
      <c r="AU693" s="136"/>
      <c r="AV693" s="136"/>
      <c r="AW693" s="136"/>
    </row>
    <row r="694" ht="13.2" spans="1:49">
      <c r="A694" s="136"/>
      <c r="B694" s="138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5"/>
      <c r="AB694" s="136"/>
      <c r="AC694" s="136"/>
      <c r="AD694" s="136"/>
      <c r="AE694" s="136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  <c r="AP694" s="136"/>
      <c r="AQ694" s="136"/>
      <c r="AR694" s="136"/>
      <c r="AS694" s="136"/>
      <c r="AT694" s="136"/>
      <c r="AU694" s="136"/>
      <c r="AV694" s="136"/>
      <c r="AW694" s="136"/>
    </row>
    <row r="695" ht="13.2" spans="1:49">
      <c r="A695" s="136"/>
      <c r="B695" s="138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5"/>
      <c r="AB695" s="136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  <c r="AP695" s="136"/>
      <c r="AQ695" s="136"/>
      <c r="AR695" s="136"/>
      <c r="AS695" s="136"/>
      <c r="AT695" s="136"/>
      <c r="AU695" s="136"/>
      <c r="AV695" s="136"/>
      <c r="AW695" s="136"/>
    </row>
    <row r="696" ht="13.2" spans="1:49">
      <c r="A696" s="136"/>
      <c r="B696" s="138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5"/>
      <c r="AB696" s="136"/>
      <c r="AC696" s="136"/>
      <c r="AD696" s="136"/>
      <c r="AE696" s="136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  <c r="AP696" s="136"/>
      <c r="AQ696" s="136"/>
      <c r="AR696" s="136"/>
      <c r="AS696" s="136"/>
      <c r="AT696" s="136"/>
      <c r="AU696" s="136"/>
      <c r="AV696" s="136"/>
      <c r="AW696" s="136"/>
    </row>
    <row r="697" ht="13.2" spans="1:49">
      <c r="A697" s="136"/>
      <c r="B697" s="138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5"/>
      <c r="AB697" s="136"/>
      <c r="AC697" s="136"/>
      <c r="AD697" s="136"/>
      <c r="AE697" s="136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  <c r="AP697" s="136"/>
      <c r="AQ697" s="136"/>
      <c r="AR697" s="136"/>
      <c r="AS697" s="136"/>
      <c r="AT697" s="136"/>
      <c r="AU697" s="136"/>
      <c r="AV697" s="136"/>
      <c r="AW697" s="136"/>
    </row>
    <row r="698" ht="13.2" spans="1:49">
      <c r="A698" s="136"/>
      <c r="B698" s="138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5"/>
      <c r="AB698" s="136"/>
      <c r="AC698" s="136"/>
      <c r="AD698" s="136"/>
      <c r="AE698" s="136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  <c r="AP698" s="136"/>
      <c r="AQ698" s="136"/>
      <c r="AR698" s="136"/>
      <c r="AS698" s="136"/>
      <c r="AT698" s="136"/>
      <c r="AU698" s="136"/>
      <c r="AV698" s="136"/>
      <c r="AW698" s="136"/>
    </row>
    <row r="699" ht="13.2" spans="1:49">
      <c r="A699" s="136"/>
      <c r="B699" s="138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5"/>
      <c r="AB699" s="136"/>
      <c r="AC699" s="136"/>
      <c r="AD699" s="136"/>
      <c r="AE699" s="136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  <c r="AP699" s="136"/>
      <c r="AQ699" s="136"/>
      <c r="AR699" s="136"/>
      <c r="AS699" s="136"/>
      <c r="AT699" s="136"/>
      <c r="AU699" s="136"/>
      <c r="AV699" s="136"/>
      <c r="AW699" s="136"/>
    </row>
    <row r="700" ht="13.2" spans="1:49">
      <c r="A700" s="136"/>
      <c r="B700" s="138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5"/>
      <c r="AB700" s="136"/>
      <c r="AC700" s="136"/>
      <c r="AD700" s="136"/>
      <c r="AE700" s="136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  <c r="AP700" s="136"/>
      <c r="AQ700" s="136"/>
      <c r="AR700" s="136"/>
      <c r="AS700" s="136"/>
      <c r="AT700" s="136"/>
      <c r="AU700" s="136"/>
      <c r="AV700" s="136"/>
      <c r="AW700" s="136"/>
    </row>
    <row r="701" ht="13.2" spans="1:49">
      <c r="A701" s="136"/>
      <c r="B701" s="138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5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136"/>
      <c r="AS701" s="136"/>
      <c r="AT701" s="136"/>
      <c r="AU701" s="136"/>
      <c r="AV701" s="136"/>
      <c r="AW701" s="136"/>
    </row>
    <row r="702" ht="13.2" spans="1:49">
      <c r="A702" s="136"/>
      <c r="B702" s="138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5"/>
      <c r="AB702" s="136"/>
      <c r="AC702" s="136"/>
      <c r="AD702" s="136"/>
      <c r="AE702" s="136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  <c r="AP702" s="136"/>
      <c r="AQ702" s="136"/>
      <c r="AR702" s="136"/>
      <c r="AS702" s="136"/>
      <c r="AT702" s="136"/>
      <c r="AU702" s="136"/>
      <c r="AV702" s="136"/>
      <c r="AW702" s="136"/>
    </row>
    <row r="703" ht="13.2" spans="1:49">
      <c r="A703" s="136"/>
      <c r="B703" s="138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5"/>
      <c r="AB703" s="136"/>
      <c r="AC703" s="136"/>
      <c r="AD703" s="136"/>
      <c r="AE703" s="136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  <c r="AP703" s="136"/>
      <c r="AQ703" s="136"/>
      <c r="AR703" s="136"/>
      <c r="AS703" s="136"/>
      <c r="AT703" s="136"/>
      <c r="AU703" s="136"/>
      <c r="AV703" s="136"/>
      <c r="AW703" s="136"/>
    </row>
    <row r="704" ht="13.2" spans="1:49">
      <c r="A704" s="136"/>
      <c r="B704" s="138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5"/>
      <c r="AB704" s="136"/>
      <c r="AC704" s="136"/>
      <c r="AD704" s="136"/>
      <c r="AE704" s="136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  <c r="AP704" s="136"/>
      <c r="AQ704" s="136"/>
      <c r="AR704" s="136"/>
      <c r="AS704" s="136"/>
      <c r="AT704" s="136"/>
      <c r="AU704" s="136"/>
      <c r="AV704" s="136"/>
      <c r="AW704" s="136"/>
    </row>
    <row r="705" ht="13.2" spans="1:49">
      <c r="A705" s="136"/>
      <c r="B705" s="138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5"/>
      <c r="AB705" s="136"/>
      <c r="AC705" s="136"/>
      <c r="AD705" s="136"/>
      <c r="AE705" s="136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  <c r="AP705" s="136"/>
      <c r="AQ705" s="136"/>
      <c r="AR705" s="136"/>
      <c r="AS705" s="136"/>
      <c r="AT705" s="136"/>
      <c r="AU705" s="136"/>
      <c r="AV705" s="136"/>
      <c r="AW705" s="136"/>
    </row>
    <row r="706" ht="13.2" spans="1:49">
      <c r="A706" s="136"/>
      <c r="B706" s="138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5"/>
      <c r="AB706" s="136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  <c r="AP706" s="136"/>
      <c r="AQ706" s="136"/>
      <c r="AR706" s="136"/>
      <c r="AS706" s="136"/>
      <c r="AT706" s="136"/>
      <c r="AU706" s="136"/>
      <c r="AV706" s="136"/>
      <c r="AW706" s="136"/>
    </row>
    <row r="707" ht="13.2" spans="1:49">
      <c r="A707" s="136"/>
      <c r="B707" s="138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5"/>
      <c r="AB707" s="136"/>
      <c r="AC707" s="136"/>
      <c r="AD707" s="136"/>
      <c r="AE707" s="136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  <c r="AP707" s="136"/>
      <c r="AQ707" s="136"/>
      <c r="AR707" s="136"/>
      <c r="AS707" s="136"/>
      <c r="AT707" s="136"/>
      <c r="AU707" s="136"/>
      <c r="AV707" s="136"/>
      <c r="AW707" s="136"/>
    </row>
    <row r="708" ht="13.2" spans="1:49">
      <c r="A708" s="136"/>
      <c r="B708" s="138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5"/>
      <c r="AB708" s="136"/>
      <c r="AC708" s="136"/>
      <c r="AD708" s="136"/>
      <c r="AE708" s="136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  <c r="AP708" s="136"/>
      <c r="AQ708" s="136"/>
      <c r="AR708" s="136"/>
      <c r="AS708" s="136"/>
      <c r="AT708" s="136"/>
      <c r="AU708" s="136"/>
      <c r="AV708" s="136"/>
      <c r="AW708" s="136"/>
    </row>
    <row r="709" ht="13.2" spans="1:49">
      <c r="A709" s="136"/>
      <c r="B709" s="138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5"/>
      <c r="AB709" s="136"/>
      <c r="AC709" s="136"/>
      <c r="AD709" s="136"/>
      <c r="AE709" s="136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  <c r="AP709" s="136"/>
      <c r="AQ709" s="136"/>
      <c r="AR709" s="136"/>
      <c r="AS709" s="136"/>
      <c r="AT709" s="136"/>
      <c r="AU709" s="136"/>
      <c r="AV709" s="136"/>
      <c r="AW709" s="136"/>
    </row>
    <row r="710" ht="13.2" spans="1:49">
      <c r="A710" s="136"/>
      <c r="B710" s="138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5"/>
      <c r="AB710" s="136"/>
      <c r="AC710" s="136"/>
      <c r="AD710" s="136"/>
      <c r="AE710" s="136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  <c r="AP710" s="136"/>
      <c r="AQ710" s="136"/>
      <c r="AR710" s="136"/>
      <c r="AS710" s="136"/>
      <c r="AT710" s="136"/>
      <c r="AU710" s="136"/>
      <c r="AV710" s="136"/>
      <c r="AW710" s="136"/>
    </row>
    <row r="711" ht="13.2" spans="1:49">
      <c r="A711" s="136"/>
      <c r="B711" s="138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5"/>
      <c r="AB711" s="136"/>
      <c r="AC711" s="136"/>
      <c r="AD711" s="136"/>
      <c r="AE711" s="136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  <c r="AP711" s="136"/>
      <c r="AQ711" s="136"/>
      <c r="AR711" s="136"/>
      <c r="AS711" s="136"/>
      <c r="AT711" s="136"/>
      <c r="AU711" s="136"/>
      <c r="AV711" s="136"/>
      <c r="AW711" s="136"/>
    </row>
    <row r="712" ht="13.2" spans="1:49">
      <c r="A712" s="136"/>
      <c r="B712" s="138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5"/>
      <c r="AB712" s="136"/>
      <c r="AC712" s="136"/>
      <c r="AD712" s="136"/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  <c r="AP712" s="136"/>
      <c r="AQ712" s="136"/>
      <c r="AR712" s="136"/>
      <c r="AS712" s="136"/>
      <c r="AT712" s="136"/>
      <c r="AU712" s="136"/>
      <c r="AV712" s="136"/>
      <c r="AW712" s="136"/>
    </row>
    <row r="713" ht="13.2" spans="1:49">
      <c r="A713" s="136"/>
      <c r="B713" s="138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5"/>
      <c r="AB713" s="136"/>
      <c r="AC713" s="136"/>
      <c r="AD713" s="136"/>
      <c r="AE713" s="136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  <c r="AP713" s="136"/>
      <c r="AQ713" s="136"/>
      <c r="AR713" s="136"/>
      <c r="AS713" s="136"/>
      <c r="AT713" s="136"/>
      <c r="AU713" s="136"/>
      <c r="AV713" s="136"/>
      <c r="AW713" s="136"/>
    </row>
    <row r="714" ht="13.2" spans="1:49">
      <c r="A714" s="136"/>
      <c r="B714" s="138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5"/>
      <c r="AB714" s="136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  <c r="AP714" s="136"/>
      <c r="AQ714" s="136"/>
      <c r="AR714" s="136"/>
      <c r="AS714" s="136"/>
      <c r="AT714" s="136"/>
      <c r="AU714" s="136"/>
      <c r="AV714" s="136"/>
      <c r="AW714" s="136"/>
    </row>
    <row r="715" ht="13.2" spans="1:49">
      <c r="A715" s="136"/>
      <c r="B715" s="138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5"/>
      <c r="AB715" s="136"/>
      <c r="AC715" s="136"/>
      <c r="AD715" s="136"/>
      <c r="AE715" s="136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  <c r="AP715" s="136"/>
      <c r="AQ715" s="136"/>
      <c r="AR715" s="136"/>
      <c r="AS715" s="136"/>
      <c r="AT715" s="136"/>
      <c r="AU715" s="136"/>
      <c r="AV715" s="136"/>
      <c r="AW715" s="136"/>
    </row>
    <row r="716" ht="13.2" spans="1:49">
      <c r="A716" s="136"/>
      <c r="B716" s="138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5"/>
      <c r="AB716" s="136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  <c r="AP716" s="136"/>
      <c r="AQ716" s="136"/>
      <c r="AR716" s="136"/>
      <c r="AS716" s="136"/>
      <c r="AT716" s="136"/>
      <c r="AU716" s="136"/>
      <c r="AV716" s="136"/>
      <c r="AW716" s="136"/>
    </row>
    <row r="717" ht="13.2" spans="1:49">
      <c r="A717" s="136"/>
      <c r="B717" s="138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5"/>
      <c r="AB717" s="136"/>
      <c r="AC717" s="136"/>
      <c r="AD717" s="136"/>
      <c r="AE717" s="136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  <c r="AP717" s="136"/>
      <c r="AQ717" s="136"/>
      <c r="AR717" s="136"/>
      <c r="AS717" s="136"/>
      <c r="AT717" s="136"/>
      <c r="AU717" s="136"/>
      <c r="AV717" s="136"/>
      <c r="AW717" s="136"/>
    </row>
    <row r="718" ht="13.2" spans="1:49">
      <c r="A718" s="136"/>
      <c r="B718" s="138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5"/>
      <c r="AB718" s="136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  <c r="AP718" s="136"/>
      <c r="AQ718" s="136"/>
      <c r="AR718" s="136"/>
      <c r="AS718" s="136"/>
      <c r="AT718" s="136"/>
      <c r="AU718" s="136"/>
      <c r="AV718" s="136"/>
      <c r="AW718" s="136"/>
    </row>
    <row r="719" ht="13.2" spans="1:49">
      <c r="A719" s="136"/>
      <c r="B719" s="138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5"/>
      <c r="AB719" s="136"/>
      <c r="AC719" s="136"/>
      <c r="AD719" s="136"/>
      <c r="AE719" s="136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  <c r="AP719" s="136"/>
      <c r="AQ719" s="136"/>
      <c r="AR719" s="136"/>
      <c r="AS719" s="136"/>
      <c r="AT719" s="136"/>
      <c r="AU719" s="136"/>
      <c r="AV719" s="136"/>
      <c r="AW719" s="136"/>
    </row>
    <row r="720" ht="13.2" spans="1:49">
      <c r="A720" s="136"/>
      <c r="B720" s="138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5"/>
      <c r="AB720" s="136"/>
      <c r="AC720" s="136"/>
      <c r="AD720" s="136"/>
      <c r="AE720" s="136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  <c r="AP720" s="136"/>
      <c r="AQ720" s="136"/>
      <c r="AR720" s="136"/>
      <c r="AS720" s="136"/>
      <c r="AT720" s="136"/>
      <c r="AU720" s="136"/>
      <c r="AV720" s="136"/>
      <c r="AW720" s="136"/>
    </row>
    <row r="721" ht="13.2" spans="1:49">
      <c r="A721" s="136"/>
      <c r="B721" s="138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5"/>
      <c r="AB721" s="136"/>
      <c r="AC721" s="136"/>
      <c r="AD721" s="136"/>
      <c r="AE721" s="136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  <c r="AP721" s="136"/>
      <c r="AQ721" s="136"/>
      <c r="AR721" s="136"/>
      <c r="AS721" s="136"/>
      <c r="AT721" s="136"/>
      <c r="AU721" s="136"/>
      <c r="AV721" s="136"/>
      <c r="AW721" s="136"/>
    </row>
    <row r="722" ht="13.2" spans="1:49">
      <c r="A722" s="136"/>
      <c r="B722" s="138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5"/>
      <c r="AB722" s="136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  <c r="AP722" s="136"/>
      <c r="AQ722" s="136"/>
      <c r="AR722" s="136"/>
      <c r="AS722" s="136"/>
      <c r="AT722" s="136"/>
      <c r="AU722" s="136"/>
      <c r="AV722" s="136"/>
      <c r="AW722" s="136"/>
    </row>
    <row r="723" ht="13.2" spans="1:49">
      <c r="A723" s="136"/>
      <c r="B723" s="138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5"/>
      <c r="AB723" s="136"/>
      <c r="AC723" s="136"/>
      <c r="AD723" s="136"/>
      <c r="AE723" s="136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  <c r="AP723" s="136"/>
      <c r="AQ723" s="136"/>
      <c r="AR723" s="136"/>
      <c r="AS723" s="136"/>
      <c r="AT723" s="136"/>
      <c r="AU723" s="136"/>
      <c r="AV723" s="136"/>
      <c r="AW723" s="136"/>
    </row>
    <row r="724" ht="13.2" spans="1:49">
      <c r="A724" s="136"/>
      <c r="B724" s="138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5"/>
      <c r="AB724" s="136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  <c r="AP724" s="136"/>
      <c r="AQ724" s="136"/>
      <c r="AR724" s="136"/>
      <c r="AS724" s="136"/>
      <c r="AT724" s="136"/>
      <c r="AU724" s="136"/>
      <c r="AV724" s="136"/>
      <c r="AW724" s="136"/>
    </row>
    <row r="725" ht="13.2" spans="1:49">
      <c r="A725" s="136"/>
      <c r="B725" s="138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5"/>
      <c r="AB725" s="136"/>
      <c r="AC725" s="136"/>
      <c r="AD725" s="136"/>
      <c r="AE725" s="136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  <c r="AP725" s="136"/>
      <c r="AQ725" s="136"/>
      <c r="AR725" s="136"/>
      <c r="AS725" s="136"/>
      <c r="AT725" s="136"/>
      <c r="AU725" s="136"/>
      <c r="AV725" s="136"/>
      <c r="AW725" s="136"/>
    </row>
    <row r="726" ht="13.2" spans="1:49">
      <c r="A726" s="136"/>
      <c r="B726" s="138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5"/>
      <c r="AB726" s="136"/>
      <c r="AC726" s="136"/>
      <c r="AD726" s="136"/>
      <c r="AE726" s="136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  <c r="AP726" s="136"/>
      <c r="AQ726" s="136"/>
      <c r="AR726" s="136"/>
      <c r="AS726" s="136"/>
      <c r="AT726" s="136"/>
      <c r="AU726" s="136"/>
      <c r="AV726" s="136"/>
      <c r="AW726" s="136"/>
    </row>
    <row r="727" ht="13.2" spans="1:49">
      <c r="A727" s="136"/>
      <c r="B727" s="138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5"/>
      <c r="AB727" s="136"/>
      <c r="AC727" s="136"/>
      <c r="AD727" s="136"/>
      <c r="AE727" s="136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  <c r="AP727" s="136"/>
      <c r="AQ727" s="136"/>
      <c r="AR727" s="136"/>
      <c r="AS727" s="136"/>
      <c r="AT727" s="136"/>
      <c r="AU727" s="136"/>
      <c r="AV727" s="136"/>
      <c r="AW727" s="136"/>
    </row>
    <row r="728" ht="13.2" spans="1:49">
      <c r="A728" s="136"/>
      <c r="B728" s="138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5"/>
      <c r="AB728" s="136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  <c r="AP728" s="136"/>
      <c r="AQ728" s="136"/>
      <c r="AR728" s="136"/>
      <c r="AS728" s="136"/>
      <c r="AT728" s="136"/>
      <c r="AU728" s="136"/>
      <c r="AV728" s="136"/>
      <c r="AW728" s="136"/>
    </row>
    <row r="729" ht="13.2" spans="1:49">
      <c r="A729" s="136"/>
      <c r="B729" s="138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5"/>
      <c r="AB729" s="136"/>
      <c r="AC729" s="136"/>
      <c r="AD729" s="136"/>
      <c r="AE729" s="136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  <c r="AP729" s="136"/>
      <c r="AQ729" s="136"/>
      <c r="AR729" s="136"/>
      <c r="AS729" s="136"/>
      <c r="AT729" s="136"/>
      <c r="AU729" s="136"/>
      <c r="AV729" s="136"/>
      <c r="AW729" s="136"/>
    </row>
    <row r="730" ht="13.2" spans="1:49">
      <c r="A730" s="136"/>
      <c r="B730" s="138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5"/>
      <c r="AB730" s="136"/>
      <c r="AC730" s="136"/>
      <c r="AD730" s="136"/>
      <c r="AE730" s="136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  <c r="AP730" s="136"/>
      <c r="AQ730" s="136"/>
      <c r="AR730" s="136"/>
      <c r="AS730" s="136"/>
      <c r="AT730" s="136"/>
      <c r="AU730" s="136"/>
      <c r="AV730" s="136"/>
      <c r="AW730" s="136"/>
    </row>
    <row r="731" ht="13.2" spans="1:49">
      <c r="A731" s="136"/>
      <c r="B731" s="138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5"/>
      <c r="AB731" s="136"/>
      <c r="AC731" s="136"/>
      <c r="AD731" s="136"/>
      <c r="AE731" s="136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  <c r="AP731" s="136"/>
      <c r="AQ731" s="136"/>
      <c r="AR731" s="136"/>
      <c r="AS731" s="136"/>
      <c r="AT731" s="136"/>
      <c r="AU731" s="136"/>
      <c r="AV731" s="136"/>
      <c r="AW731" s="136"/>
    </row>
    <row r="732" ht="13.2" spans="1:49">
      <c r="A732" s="136"/>
      <c r="B732" s="138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5"/>
      <c r="AB732" s="136"/>
      <c r="AC732" s="136"/>
      <c r="AD732" s="136"/>
      <c r="AE732" s="136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  <c r="AP732" s="136"/>
      <c r="AQ732" s="136"/>
      <c r="AR732" s="136"/>
      <c r="AS732" s="136"/>
      <c r="AT732" s="136"/>
      <c r="AU732" s="136"/>
      <c r="AV732" s="136"/>
      <c r="AW732" s="136"/>
    </row>
    <row r="733" ht="13.2" spans="1:49">
      <c r="A733" s="136"/>
      <c r="B733" s="138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5"/>
      <c r="AB733" s="136"/>
      <c r="AC733" s="136"/>
      <c r="AD733" s="136"/>
      <c r="AE733" s="136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  <c r="AP733" s="136"/>
      <c r="AQ733" s="136"/>
      <c r="AR733" s="136"/>
      <c r="AS733" s="136"/>
      <c r="AT733" s="136"/>
      <c r="AU733" s="136"/>
      <c r="AV733" s="136"/>
      <c r="AW733" s="136"/>
    </row>
    <row r="734" ht="13.2" spans="1:49">
      <c r="A734" s="136"/>
      <c r="B734" s="138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5"/>
      <c r="AB734" s="136"/>
      <c r="AC734" s="136"/>
      <c r="AD734" s="136"/>
      <c r="AE734" s="136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  <c r="AP734" s="136"/>
      <c r="AQ734" s="136"/>
      <c r="AR734" s="136"/>
      <c r="AS734" s="136"/>
      <c r="AT734" s="136"/>
      <c r="AU734" s="136"/>
      <c r="AV734" s="136"/>
      <c r="AW734" s="136"/>
    </row>
    <row r="735" ht="13.2" spans="1:49">
      <c r="A735" s="136"/>
      <c r="B735" s="138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5"/>
      <c r="AB735" s="136"/>
      <c r="AC735" s="136"/>
      <c r="AD735" s="136"/>
      <c r="AE735" s="136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  <c r="AP735" s="136"/>
      <c r="AQ735" s="136"/>
      <c r="AR735" s="136"/>
      <c r="AS735" s="136"/>
      <c r="AT735" s="136"/>
      <c r="AU735" s="136"/>
      <c r="AV735" s="136"/>
      <c r="AW735" s="136"/>
    </row>
    <row r="736" ht="13.2" spans="1:49">
      <c r="A736" s="136"/>
      <c r="B736" s="138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5"/>
      <c r="AB736" s="136"/>
      <c r="AC736" s="136"/>
      <c r="AD736" s="136"/>
      <c r="AE736" s="136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  <c r="AP736" s="136"/>
      <c r="AQ736" s="136"/>
      <c r="AR736" s="136"/>
      <c r="AS736" s="136"/>
      <c r="AT736" s="136"/>
      <c r="AU736" s="136"/>
      <c r="AV736" s="136"/>
      <c r="AW736" s="136"/>
    </row>
    <row r="737" ht="13.2" spans="1:49">
      <c r="A737" s="136"/>
      <c r="B737" s="138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5"/>
      <c r="AB737" s="136"/>
      <c r="AC737" s="136"/>
      <c r="AD737" s="136"/>
      <c r="AE737" s="136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  <c r="AP737" s="136"/>
      <c r="AQ737" s="136"/>
      <c r="AR737" s="136"/>
      <c r="AS737" s="136"/>
      <c r="AT737" s="136"/>
      <c r="AU737" s="136"/>
      <c r="AV737" s="136"/>
      <c r="AW737" s="136"/>
    </row>
    <row r="738" ht="13.2" spans="1:49">
      <c r="A738" s="136"/>
      <c r="B738" s="138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5"/>
      <c r="AB738" s="136"/>
      <c r="AC738" s="136"/>
      <c r="AD738" s="136"/>
      <c r="AE738" s="136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  <c r="AP738" s="136"/>
      <c r="AQ738" s="136"/>
      <c r="AR738" s="136"/>
      <c r="AS738" s="136"/>
      <c r="AT738" s="136"/>
      <c r="AU738" s="136"/>
      <c r="AV738" s="136"/>
      <c r="AW738" s="136"/>
    </row>
    <row r="739" ht="13.2" spans="1:49">
      <c r="A739" s="136"/>
      <c r="B739" s="138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5"/>
      <c r="AB739" s="136"/>
      <c r="AC739" s="136"/>
      <c r="AD739" s="136"/>
      <c r="AE739" s="136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  <c r="AP739" s="136"/>
      <c r="AQ739" s="136"/>
      <c r="AR739" s="136"/>
      <c r="AS739" s="136"/>
      <c r="AT739" s="136"/>
      <c r="AU739" s="136"/>
      <c r="AV739" s="136"/>
      <c r="AW739" s="136"/>
    </row>
    <row r="740" ht="13.2" spans="1:49">
      <c r="A740" s="136"/>
      <c r="B740" s="138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5"/>
      <c r="AB740" s="136"/>
      <c r="AC740" s="136"/>
      <c r="AD740" s="136"/>
      <c r="AE740" s="136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  <c r="AP740" s="136"/>
      <c r="AQ740" s="136"/>
      <c r="AR740" s="136"/>
      <c r="AS740" s="136"/>
      <c r="AT740" s="136"/>
      <c r="AU740" s="136"/>
      <c r="AV740" s="136"/>
      <c r="AW740" s="136"/>
    </row>
    <row r="741" ht="13.2" spans="1:49">
      <c r="A741" s="136"/>
      <c r="B741" s="138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5"/>
      <c r="AB741" s="136"/>
      <c r="AC741" s="136"/>
      <c r="AD741" s="136"/>
      <c r="AE741" s="136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  <c r="AP741" s="136"/>
      <c r="AQ741" s="136"/>
      <c r="AR741" s="136"/>
      <c r="AS741" s="136"/>
      <c r="AT741" s="136"/>
      <c r="AU741" s="136"/>
      <c r="AV741" s="136"/>
      <c r="AW741" s="136"/>
    </row>
    <row r="742" ht="13.2" spans="1:49">
      <c r="A742" s="136"/>
      <c r="B742" s="138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5"/>
      <c r="AB742" s="136"/>
      <c r="AC742" s="136"/>
      <c r="AD742" s="136"/>
      <c r="AE742" s="136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  <c r="AP742" s="136"/>
      <c r="AQ742" s="136"/>
      <c r="AR742" s="136"/>
      <c r="AS742" s="136"/>
      <c r="AT742" s="136"/>
      <c r="AU742" s="136"/>
      <c r="AV742" s="136"/>
      <c r="AW742" s="136"/>
    </row>
    <row r="743" ht="13.2" spans="1:49">
      <c r="A743" s="136"/>
      <c r="B743" s="138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5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136"/>
      <c r="AS743" s="136"/>
      <c r="AT743" s="136"/>
      <c r="AU743" s="136"/>
      <c r="AV743" s="136"/>
      <c r="AW743" s="136"/>
    </row>
    <row r="744" ht="13.2" spans="1:49">
      <c r="A744" s="136"/>
      <c r="B744" s="138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5"/>
      <c r="AB744" s="136"/>
      <c r="AC744" s="136"/>
      <c r="AD744" s="136"/>
      <c r="AE744" s="136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  <c r="AP744" s="136"/>
      <c r="AQ744" s="136"/>
      <c r="AR744" s="136"/>
      <c r="AS744" s="136"/>
      <c r="AT744" s="136"/>
      <c r="AU744" s="136"/>
      <c r="AV744" s="136"/>
      <c r="AW744" s="136"/>
    </row>
    <row r="745" ht="13.2" spans="1:49">
      <c r="A745" s="136"/>
      <c r="B745" s="138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5"/>
      <c r="AB745" s="136"/>
      <c r="AC745" s="136"/>
      <c r="AD745" s="136"/>
      <c r="AE745" s="136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  <c r="AP745" s="136"/>
      <c r="AQ745" s="136"/>
      <c r="AR745" s="136"/>
      <c r="AS745" s="136"/>
      <c r="AT745" s="136"/>
      <c r="AU745" s="136"/>
      <c r="AV745" s="136"/>
      <c r="AW745" s="136"/>
    </row>
    <row r="746" ht="13.2" spans="1:49">
      <c r="A746" s="136"/>
      <c r="B746" s="138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5"/>
      <c r="AB746" s="136"/>
      <c r="AC746" s="136"/>
      <c r="AD746" s="136"/>
      <c r="AE746" s="136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  <c r="AP746" s="136"/>
      <c r="AQ746" s="136"/>
      <c r="AR746" s="136"/>
      <c r="AS746" s="136"/>
      <c r="AT746" s="136"/>
      <c r="AU746" s="136"/>
      <c r="AV746" s="136"/>
      <c r="AW746" s="136"/>
    </row>
    <row r="747" ht="13.2" spans="1:49">
      <c r="A747" s="136"/>
      <c r="B747" s="138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5"/>
      <c r="AB747" s="136"/>
      <c r="AC747" s="136"/>
      <c r="AD747" s="136"/>
      <c r="AE747" s="136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  <c r="AP747" s="136"/>
      <c r="AQ747" s="136"/>
      <c r="AR747" s="136"/>
      <c r="AS747" s="136"/>
      <c r="AT747" s="136"/>
      <c r="AU747" s="136"/>
      <c r="AV747" s="136"/>
      <c r="AW747" s="136"/>
    </row>
    <row r="748" ht="13.2" spans="1:49">
      <c r="A748" s="136"/>
      <c r="B748" s="138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5"/>
      <c r="AB748" s="136"/>
      <c r="AC748" s="136"/>
      <c r="AD748" s="136"/>
      <c r="AE748" s="136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  <c r="AP748" s="136"/>
      <c r="AQ748" s="136"/>
      <c r="AR748" s="136"/>
      <c r="AS748" s="136"/>
      <c r="AT748" s="136"/>
      <c r="AU748" s="136"/>
      <c r="AV748" s="136"/>
      <c r="AW748" s="136"/>
    </row>
    <row r="749" ht="13.2" spans="1:49">
      <c r="A749" s="136"/>
      <c r="B749" s="138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5"/>
      <c r="AB749" s="136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  <c r="AP749" s="136"/>
      <c r="AQ749" s="136"/>
      <c r="AR749" s="136"/>
      <c r="AS749" s="136"/>
      <c r="AT749" s="136"/>
      <c r="AU749" s="136"/>
      <c r="AV749" s="136"/>
      <c r="AW749" s="136"/>
    </row>
    <row r="750" ht="13.2" spans="1:49">
      <c r="A750" s="136"/>
      <c r="B750" s="138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5"/>
      <c r="AB750" s="136"/>
      <c r="AC750" s="136"/>
      <c r="AD750" s="136"/>
      <c r="AE750" s="136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  <c r="AP750" s="136"/>
      <c r="AQ750" s="136"/>
      <c r="AR750" s="136"/>
      <c r="AS750" s="136"/>
      <c r="AT750" s="136"/>
      <c r="AU750" s="136"/>
      <c r="AV750" s="136"/>
      <c r="AW750" s="136"/>
    </row>
    <row r="751" ht="13.2" spans="1:49">
      <c r="A751" s="136"/>
      <c r="B751" s="138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5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  <c r="AP751" s="136"/>
      <c r="AQ751" s="136"/>
      <c r="AR751" s="136"/>
      <c r="AS751" s="136"/>
      <c r="AT751" s="136"/>
      <c r="AU751" s="136"/>
      <c r="AV751" s="136"/>
      <c r="AW751" s="136"/>
    </row>
    <row r="752" ht="13.2" spans="1:49">
      <c r="A752" s="136"/>
      <c r="B752" s="138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5"/>
      <c r="AB752" s="136"/>
      <c r="AC752" s="136"/>
      <c r="AD752" s="136"/>
      <c r="AE752" s="136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  <c r="AP752" s="136"/>
      <c r="AQ752" s="136"/>
      <c r="AR752" s="136"/>
      <c r="AS752" s="136"/>
      <c r="AT752" s="136"/>
      <c r="AU752" s="136"/>
      <c r="AV752" s="136"/>
      <c r="AW752" s="136"/>
    </row>
    <row r="753" ht="13.2" spans="1:49">
      <c r="A753" s="136"/>
      <c r="B753" s="138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5"/>
      <c r="AB753" s="136"/>
      <c r="AC753" s="136"/>
      <c r="AD753" s="136"/>
      <c r="AE753" s="136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  <c r="AP753" s="136"/>
      <c r="AQ753" s="136"/>
      <c r="AR753" s="136"/>
      <c r="AS753" s="136"/>
      <c r="AT753" s="136"/>
      <c r="AU753" s="136"/>
      <c r="AV753" s="136"/>
      <c r="AW753" s="136"/>
    </row>
    <row r="754" ht="13.2" spans="1:49">
      <c r="A754" s="136"/>
      <c r="B754" s="138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5"/>
      <c r="AB754" s="136"/>
      <c r="AC754" s="136"/>
      <c r="AD754" s="136"/>
      <c r="AE754" s="136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  <c r="AP754" s="136"/>
      <c r="AQ754" s="136"/>
      <c r="AR754" s="136"/>
      <c r="AS754" s="136"/>
      <c r="AT754" s="136"/>
      <c r="AU754" s="136"/>
      <c r="AV754" s="136"/>
      <c r="AW754" s="136"/>
    </row>
    <row r="755" ht="13.2" spans="1:49">
      <c r="A755" s="136"/>
      <c r="B755" s="138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5"/>
      <c r="AB755" s="136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  <c r="AP755" s="136"/>
      <c r="AQ755" s="136"/>
      <c r="AR755" s="136"/>
      <c r="AS755" s="136"/>
      <c r="AT755" s="136"/>
      <c r="AU755" s="136"/>
      <c r="AV755" s="136"/>
      <c r="AW755" s="136"/>
    </row>
    <row r="756" ht="13.2" spans="1:49">
      <c r="A756" s="136"/>
      <c r="B756" s="138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5"/>
      <c r="AB756" s="136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  <c r="AP756" s="136"/>
      <c r="AQ756" s="136"/>
      <c r="AR756" s="136"/>
      <c r="AS756" s="136"/>
      <c r="AT756" s="136"/>
      <c r="AU756" s="136"/>
      <c r="AV756" s="136"/>
      <c r="AW756" s="136"/>
    </row>
    <row r="757" ht="13.2" spans="1:49">
      <c r="A757" s="136"/>
      <c r="B757" s="138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5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  <c r="AP757" s="136"/>
      <c r="AQ757" s="136"/>
      <c r="AR757" s="136"/>
      <c r="AS757" s="136"/>
      <c r="AT757" s="136"/>
      <c r="AU757" s="136"/>
      <c r="AV757" s="136"/>
      <c r="AW757" s="136"/>
    </row>
    <row r="758" ht="13.2" spans="1:49">
      <c r="A758" s="136"/>
      <c r="B758" s="138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5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136"/>
      <c r="AS758" s="136"/>
      <c r="AT758" s="136"/>
      <c r="AU758" s="136"/>
      <c r="AV758" s="136"/>
      <c r="AW758" s="136"/>
    </row>
    <row r="759" ht="13.2" spans="1:49">
      <c r="A759" s="136"/>
      <c r="B759" s="138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5"/>
      <c r="AB759" s="136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  <c r="AP759" s="136"/>
      <c r="AQ759" s="136"/>
      <c r="AR759" s="136"/>
      <c r="AS759" s="136"/>
      <c r="AT759" s="136"/>
      <c r="AU759" s="136"/>
      <c r="AV759" s="136"/>
      <c r="AW759" s="136"/>
    </row>
    <row r="760" ht="13.2" spans="1:49">
      <c r="A760" s="136"/>
      <c r="B760" s="138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5"/>
      <c r="AB760" s="136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  <c r="AP760" s="136"/>
      <c r="AQ760" s="136"/>
      <c r="AR760" s="136"/>
      <c r="AS760" s="136"/>
      <c r="AT760" s="136"/>
      <c r="AU760" s="136"/>
      <c r="AV760" s="136"/>
      <c r="AW760" s="136"/>
    </row>
    <row r="761" ht="13.2" spans="1:49">
      <c r="A761" s="136"/>
      <c r="B761" s="138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5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136"/>
      <c r="AS761" s="136"/>
      <c r="AT761" s="136"/>
      <c r="AU761" s="136"/>
      <c r="AV761" s="136"/>
      <c r="AW761" s="136"/>
    </row>
    <row r="762" ht="13.2" spans="1:49">
      <c r="A762" s="136"/>
      <c r="B762" s="138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5"/>
      <c r="AB762" s="136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  <c r="AP762" s="136"/>
      <c r="AQ762" s="136"/>
      <c r="AR762" s="136"/>
      <c r="AS762" s="136"/>
      <c r="AT762" s="136"/>
      <c r="AU762" s="136"/>
      <c r="AV762" s="136"/>
      <c r="AW762" s="136"/>
    </row>
    <row r="763" ht="13.2" spans="1:49">
      <c r="A763" s="136"/>
      <c r="B763" s="138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5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  <c r="AP763" s="136"/>
      <c r="AQ763" s="136"/>
      <c r="AR763" s="136"/>
      <c r="AS763" s="136"/>
      <c r="AT763" s="136"/>
      <c r="AU763" s="136"/>
      <c r="AV763" s="136"/>
      <c r="AW763" s="136"/>
    </row>
    <row r="764" ht="13.2" spans="1:49">
      <c r="A764" s="136"/>
      <c r="B764" s="138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5"/>
      <c r="AB764" s="136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  <c r="AP764" s="136"/>
      <c r="AQ764" s="136"/>
      <c r="AR764" s="136"/>
      <c r="AS764" s="136"/>
      <c r="AT764" s="136"/>
      <c r="AU764" s="136"/>
      <c r="AV764" s="136"/>
      <c r="AW764" s="136"/>
    </row>
    <row r="765" ht="13.2" spans="1:49">
      <c r="A765" s="136"/>
      <c r="B765" s="138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5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136"/>
      <c r="AQ765" s="136"/>
      <c r="AR765" s="136"/>
      <c r="AS765" s="136"/>
      <c r="AT765" s="136"/>
      <c r="AU765" s="136"/>
      <c r="AV765" s="136"/>
      <c r="AW765" s="136"/>
    </row>
    <row r="766" ht="13.2" spans="1:49">
      <c r="A766" s="136"/>
      <c r="B766" s="138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5"/>
      <c r="AB766" s="136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136"/>
      <c r="AQ766" s="136"/>
      <c r="AR766" s="136"/>
      <c r="AS766" s="136"/>
      <c r="AT766" s="136"/>
      <c r="AU766" s="136"/>
      <c r="AV766" s="136"/>
      <c r="AW766" s="136"/>
    </row>
    <row r="767" ht="13.2" spans="1:49">
      <c r="A767" s="136"/>
      <c r="B767" s="138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5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  <c r="AP767" s="136"/>
      <c r="AQ767" s="136"/>
      <c r="AR767" s="136"/>
      <c r="AS767" s="136"/>
      <c r="AT767" s="136"/>
      <c r="AU767" s="136"/>
      <c r="AV767" s="136"/>
      <c r="AW767" s="136"/>
    </row>
    <row r="768" ht="13.2" spans="1:49">
      <c r="A768" s="136"/>
      <c r="B768" s="138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5"/>
      <c r="AB768" s="136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  <c r="AP768" s="136"/>
      <c r="AQ768" s="136"/>
      <c r="AR768" s="136"/>
      <c r="AS768" s="136"/>
      <c r="AT768" s="136"/>
      <c r="AU768" s="136"/>
      <c r="AV768" s="136"/>
      <c r="AW768" s="136"/>
    </row>
    <row r="769" ht="13.2" spans="1:49">
      <c r="A769" s="136"/>
      <c r="B769" s="138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5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  <c r="AP769" s="136"/>
      <c r="AQ769" s="136"/>
      <c r="AR769" s="136"/>
      <c r="AS769" s="136"/>
      <c r="AT769" s="136"/>
      <c r="AU769" s="136"/>
      <c r="AV769" s="136"/>
      <c r="AW769" s="136"/>
    </row>
    <row r="770" ht="13.2" spans="1:49">
      <c r="A770" s="136"/>
      <c r="B770" s="138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5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  <c r="AP770" s="136"/>
      <c r="AQ770" s="136"/>
      <c r="AR770" s="136"/>
      <c r="AS770" s="136"/>
      <c r="AT770" s="136"/>
      <c r="AU770" s="136"/>
      <c r="AV770" s="136"/>
      <c r="AW770" s="136"/>
    </row>
    <row r="771" ht="13.2" spans="1:49">
      <c r="A771" s="136"/>
      <c r="B771" s="138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5"/>
      <c r="AB771" s="136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  <c r="AP771" s="136"/>
      <c r="AQ771" s="136"/>
      <c r="AR771" s="136"/>
      <c r="AS771" s="136"/>
      <c r="AT771" s="136"/>
      <c r="AU771" s="136"/>
      <c r="AV771" s="136"/>
      <c r="AW771" s="136"/>
    </row>
    <row r="772" ht="13.2" spans="1:49">
      <c r="A772" s="136"/>
      <c r="B772" s="138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5"/>
      <c r="AB772" s="136"/>
      <c r="AC772" s="136"/>
      <c r="AD772" s="136"/>
      <c r="AE772" s="136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  <c r="AP772" s="136"/>
      <c r="AQ772" s="136"/>
      <c r="AR772" s="136"/>
      <c r="AS772" s="136"/>
      <c r="AT772" s="136"/>
      <c r="AU772" s="136"/>
      <c r="AV772" s="136"/>
      <c r="AW772" s="136"/>
    </row>
    <row r="773" ht="13.2" spans="1:49">
      <c r="A773" s="136"/>
      <c r="B773" s="138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5"/>
      <c r="AB773" s="136"/>
      <c r="AC773" s="136"/>
      <c r="AD773" s="136"/>
      <c r="AE773" s="136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  <c r="AP773" s="136"/>
      <c r="AQ773" s="136"/>
      <c r="AR773" s="136"/>
      <c r="AS773" s="136"/>
      <c r="AT773" s="136"/>
      <c r="AU773" s="136"/>
      <c r="AV773" s="136"/>
      <c r="AW773" s="136"/>
    </row>
    <row r="774" ht="13.2" spans="1:49">
      <c r="A774" s="136"/>
      <c r="B774" s="138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5"/>
      <c r="AB774" s="136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  <c r="AP774" s="136"/>
      <c r="AQ774" s="136"/>
      <c r="AR774" s="136"/>
      <c r="AS774" s="136"/>
      <c r="AT774" s="136"/>
      <c r="AU774" s="136"/>
      <c r="AV774" s="136"/>
      <c r="AW774" s="136"/>
    </row>
    <row r="775" ht="13.2" spans="1:49">
      <c r="A775" s="136"/>
      <c r="B775" s="138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5"/>
      <c r="AB775" s="136"/>
      <c r="AC775" s="136"/>
      <c r="AD775" s="136"/>
      <c r="AE775" s="136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  <c r="AP775" s="136"/>
      <c r="AQ775" s="136"/>
      <c r="AR775" s="136"/>
      <c r="AS775" s="136"/>
      <c r="AT775" s="136"/>
      <c r="AU775" s="136"/>
      <c r="AV775" s="136"/>
      <c r="AW775" s="136"/>
    </row>
    <row r="776" ht="13.2" spans="1:49">
      <c r="A776" s="136"/>
      <c r="B776" s="138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5"/>
      <c r="AB776" s="136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  <c r="AP776" s="136"/>
      <c r="AQ776" s="136"/>
      <c r="AR776" s="136"/>
      <c r="AS776" s="136"/>
      <c r="AT776" s="136"/>
      <c r="AU776" s="136"/>
      <c r="AV776" s="136"/>
      <c r="AW776" s="136"/>
    </row>
    <row r="777" ht="13.2" spans="1:49">
      <c r="A777" s="136"/>
      <c r="B777" s="138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5"/>
      <c r="AB777" s="136"/>
      <c r="AC777" s="136"/>
      <c r="AD777" s="136"/>
      <c r="AE777" s="136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  <c r="AP777" s="136"/>
      <c r="AQ777" s="136"/>
      <c r="AR777" s="136"/>
      <c r="AS777" s="136"/>
      <c r="AT777" s="136"/>
      <c r="AU777" s="136"/>
      <c r="AV777" s="136"/>
      <c r="AW777" s="136"/>
    </row>
    <row r="778" ht="13.2" spans="1:49">
      <c r="A778" s="136"/>
      <c r="B778" s="138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5"/>
      <c r="AB778" s="136"/>
      <c r="AC778" s="136"/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136"/>
      <c r="AS778" s="136"/>
      <c r="AT778" s="136"/>
      <c r="AU778" s="136"/>
      <c r="AV778" s="136"/>
      <c r="AW778" s="136"/>
    </row>
    <row r="779" ht="13.2" spans="1:49">
      <c r="A779" s="136"/>
      <c r="B779" s="138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5"/>
      <c r="AB779" s="136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136"/>
      <c r="AS779" s="136"/>
      <c r="AT779" s="136"/>
      <c r="AU779" s="136"/>
      <c r="AV779" s="136"/>
      <c r="AW779" s="136"/>
    </row>
    <row r="780" ht="13.2" spans="1:49">
      <c r="A780" s="136"/>
      <c r="B780" s="138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5"/>
      <c r="AB780" s="136"/>
      <c r="AC780" s="136"/>
      <c r="AD780" s="136"/>
      <c r="AE780" s="136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  <c r="AP780" s="136"/>
      <c r="AQ780" s="136"/>
      <c r="AR780" s="136"/>
      <c r="AS780" s="136"/>
      <c r="AT780" s="136"/>
      <c r="AU780" s="136"/>
      <c r="AV780" s="136"/>
      <c r="AW780" s="136"/>
    </row>
    <row r="781" ht="13.2" spans="1:49">
      <c r="A781" s="136"/>
      <c r="B781" s="138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5"/>
      <c r="AB781" s="136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  <c r="AP781" s="136"/>
      <c r="AQ781" s="136"/>
      <c r="AR781" s="136"/>
      <c r="AS781" s="136"/>
      <c r="AT781" s="136"/>
      <c r="AU781" s="136"/>
      <c r="AV781" s="136"/>
      <c r="AW781" s="136"/>
    </row>
    <row r="782" ht="13.2" spans="1:49">
      <c r="A782" s="136"/>
      <c r="B782" s="138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5"/>
      <c r="AB782" s="136"/>
      <c r="AC782" s="136"/>
      <c r="AD782" s="136"/>
      <c r="AE782" s="136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  <c r="AP782" s="136"/>
      <c r="AQ782" s="136"/>
      <c r="AR782" s="136"/>
      <c r="AS782" s="136"/>
      <c r="AT782" s="136"/>
      <c r="AU782" s="136"/>
      <c r="AV782" s="136"/>
      <c r="AW782" s="136"/>
    </row>
    <row r="783" ht="13.2" spans="1:49">
      <c r="A783" s="136"/>
      <c r="B783" s="138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5"/>
      <c r="AB783" s="136"/>
      <c r="AC783" s="136"/>
      <c r="AD783" s="136"/>
      <c r="AE783" s="136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  <c r="AP783" s="136"/>
      <c r="AQ783" s="136"/>
      <c r="AR783" s="136"/>
      <c r="AS783" s="136"/>
      <c r="AT783" s="136"/>
      <c r="AU783" s="136"/>
      <c r="AV783" s="136"/>
      <c r="AW783" s="136"/>
    </row>
    <row r="784" ht="13.2" spans="1:49">
      <c r="A784" s="136"/>
      <c r="B784" s="138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5"/>
      <c r="AB784" s="136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  <c r="AP784" s="136"/>
      <c r="AQ784" s="136"/>
      <c r="AR784" s="136"/>
      <c r="AS784" s="136"/>
      <c r="AT784" s="136"/>
      <c r="AU784" s="136"/>
      <c r="AV784" s="136"/>
      <c r="AW784" s="136"/>
    </row>
    <row r="785" ht="13.2" spans="1:49">
      <c r="A785" s="136"/>
      <c r="B785" s="138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5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136"/>
      <c r="AS785" s="136"/>
      <c r="AT785" s="136"/>
      <c r="AU785" s="136"/>
      <c r="AV785" s="136"/>
      <c r="AW785" s="136"/>
    </row>
    <row r="786" ht="13.2" spans="1:49">
      <c r="A786" s="136"/>
      <c r="B786" s="138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5"/>
      <c r="AB786" s="136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  <c r="AP786" s="136"/>
      <c r="AQ786" s="136"/>
      <c r="AR786" s="136"/>
      <c r="AS786" s="136"/>
      <c r="AT786" s="136"/>
      <c r="AU786" s="136"/>
      <c r="AV786" s="136"/>
      <c r="AW786" s="136"/>
    </row>
    <row r="787" ht="13.2" spans="1:49">
      <c r="A787" s="136"/>
      <c r="B787" s="138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5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136"/>
      <c r="AS787" s="136"/>
      <c r="AT787" s="136"/>
      <c r="AU787" s="136"/>
      <c r="AV787" s="136"/>
      <c r="AW787" s="136"/>
    </row>
    <row r="788" ht="13.2" spans="1:49">
      <c r="A788" s="136"/>
      <c r="B788" s="138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5"/>
      <c r="AB788" s="136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  <c r="AP788" s="136"/>
      <c r="AQ788" s="136"/>
      <c r="AR788" s="136"/>
      <c r="AS788" s="136"/>
      <c r="AT788" s="136"/>
      <c r="AU788" s="136"/>
      <c r="AV788" s="136"/>
      <c r="AW788" s="136"/>
    </row>
    <row r="789" ht="13.2" spans="1:49">
      <c r="A789" s="136"/>
      <c r="B789" s="138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5"/>
      <c r="AB789" s="136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136"/>
      <c r="AQ789" s="136"/>
      <c r="AR789" s="136"/>
      <c r="AS789" s="136"/>
      <c r="AT789" s="136"/>
      <c r="AU789" s="136"/>
      <c r="AV789" s="136"/>
      <c r="AW789" s="136"/>
    </row>
    <row r="790" ht="13.2" spans="1:49">
      <c r="A790" s="136"/>
      <c r="B790" s="138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5"/>
      <c r="AB790" s="136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  <c r="AP790" s="136"/>
      <c r="AQ790" s="136"/>
      <c r="AR790" s="136"/>
      <c r="AS790" s="136"/>
      <c r="AT790" s="136"/>
      <c r="AU790" s="136"/>
      <c r="AV790" s="136"/>
      <c r="AW790" s="136"/>
    </row>
    <row r="791" ht="13.2" spans="1:49">
      <c r="A791" s="136"/>
      <c r="B791" s="138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5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136"/>
      <c r="AS791" s="136"/>
      <c r="AT791" s="136"/>
      <c r="AU791" s="136"/>
      <c r="AV791" s="136"/>
      <c r="AW791" s="136"/>
    </row>
    <row r="792" ht="13.2" spans="1:49">
      <c r="A792" s="136"/>
      <c r="B792" s="138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5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136"/>
      <c r="AQ792" s="136"/>
      <c r="AR792" s="136"/>
      <c r="AS792" s="136"/>
      <c r="AT792" s="136"/>
      <c r="AU792" s="136"/>
      <c r="AV792" s="136"/>
      <c r="AW792" s="136"/>
    </row>
    <row r="793" ht="13.2" spans="1:49">
      <c r="A793" s="136"/>
      <c r="B793" s="138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5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  <c r="AP793" s="136"/>
      <c r="AQ793" s="136"/>
      <c r="AR793" s="136"/>
      <c r="AS793" s="136"/>
      <c r="AT793" s="136"/>
      <c r="AU793" s="136"/>
      <c r="AV793" s="136"/>
      <c r="AW793" s="136"/>
    </row>
    <row r="794" ht="13.2" spans="1:49">
      <c r="A794" s="136"/>
      <c r="B794" s="138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5"/>
      <c r="AB794" s="136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  <c r="AP794" s="136"/>
      <c r="AQ794" s="136"/>
      <c r="AR794" s="136"/>
      <c r="AS794" s="136"/>
      <c r="AT794" s="136"/>
      <c r="AU794" s="136"/>
      <c r="AV794" s="136"/>
      <c r="AW794" s="136"/>
    </row>
    <row r="795" ht="13.2" spans="1:49">
      <c r="A795" s="136"/>
      <c r="B795" s="138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5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136"/>
      <c r="AS795" s="136"/>
      <c r="AT795" s="136"/>
      <c r="AU795" s="136"/>
      <c r="AV795" s="136"/>
      <c r="AW795" s="136"/>
    </row>
    <row r="796" ht="13.2" spans="1:49">
      <c r="A796" s="136"/>
      <c r="B796" s="138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5"/>
      <c r="AB796" s="136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  <c r="AP796" s="136"/>
      <c r="AQ796" s="136"/>
      <c r="AR796" s="136"/>
      <c r="AS796" s="136"/>
      <c r="AT796" s="136"/>
      <c r="AU796" s="136"/>
      <c r="AV796" s="136"/>
      <c r="AW796" s="136"/>
    </row>
    <row r="797" ht="13.2" spans="1:49">
      <c r="A797" s="136"/>
      <c r="B797" s="138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5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  <c r="AP797" s="136"/>
      <c r="AQ797" s="136"/>
      <c r="AR797" s="136"/>
      <c r="AS797" s="136"/>
      <c r="AT797" s="136"/>
      <c r="AU797" s="136"/>
      <c r="AV797" s="136"/>
      <c r="AW797" s="136"/>
    </row>
    <row r="798" ht="13.2" spans="1:49">
      <c r="A798" s="136"/>
      <c r="B798" s="138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5"/>
      <c r="AB798" s="136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  <c r="AP798" s="136"/>
      <c r="AQ798" s="136"/>
      <c r="AR798" s="136"/>
      <c r="AS798" s="136"/>
      <c r="AT798" s="136"/>
      <c r="AU798" s="136"/>
      <c r="AV798" s="136"/>
      <c r="AW798" s="136"/>
    </row>
    <row r="799" ht="13.2" spans="1:49">
      <c r="A799" s="136"/>
      <c r="B799" s="138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5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  <c r="AP799" s="136"/>
      <c r="AQ799" s="136"/>
      <c r="AR799" s="136"/>
      <c r="AS799" s="136"/>
      <c r="AT799" s="136"/>
      <c r="AU799" s="136"/>
      <c r="AV799" s="136"/>
      <c r="AW799" s="136"/>
    </row>
    <row r="800" ht="13.2" spans="1:49">
      <c r="A800" s="136"/>
      <c r="B800" s="138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5"/>
      <c r="AB800" s="136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  <c r="AP800" s="136"/>
      <c r="AQ800" s="136"/>
      <c r="AR800" s="136"/>
      <c r="AS800" s="136"/>
      <c r="AT800" s="136"/>
      <c r="AU800" s="136"/>
      <c r="AV800" s="136"/>
      <c r="AW800" s="136"/>
    </row>
    <row r="801" ht="13.2" spans="1:49">
      <c r="A801" s="136"/>
      <c r="B801" s="138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5"/>
      <c r="AB801" s="136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  <c r="AP801" s="136"/>
      <c r="AQ801" s="136"/>
      <c r="AR801" s="136"/>
      <c r="AS801" s="136"/>
      <c r="AT801" s="136"/>
      <c r="AU801" s="136"/>
      <c r="AV801" s="136"/>
      <c r="AW801" s="136"/>
    </row>
    <row r="802" ht="13.2" spans="1:49">
      <c r="A802" s="136"/>
      <c r="B802" s="138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5"/>
      <c r="AB802" s="136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  <c r="AP802" s="136"/>
      <c r="AQ802" s="136"/>
      <c r="AR802" s="136"/>
      <c r="AS802" s="136"/>
      <c r="AT802" s="136"/>
      <c r="AU802" s="136"/>
      <c r="AV802" s="136"/>
      <c r="AW802" s="136"/>
    </row>
    <row r="803" ht="13.2" spans="1:49">
      <c r="A803" s="136"/>
      <c r="B803" s="138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5"/>
      <c r="AB803" s="136"/>
      <c r="AC803" s="136"/>
      <c r="AD803" s="136"/>
      <c r="AE803" s="136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  <c r="AP803" s="136"/>
      <c r="AQ803" s="136"/>
      <c r="AR803" s="136"/>
      <c r="AS803" s="136"/>
      <c r="AT803" s="136"/>
      <c r="AU803" s="136"/>
      <c r="AV803" s="136"/>
      <c r="AW803" s="136"/>
    </row>
    <row r="804" ht="13.2" spans="1:49">
      <c r="A804" s="136"/>
      <c r="B804" s="138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5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136"/>
      <c r="AQ804" s="136"/>
      <c r="AR804" s="136"/>
      <c r="AS804" s="136"/>
      <c r="AT804" s="136"/>
      <c r="AU804" s="136"/>
      <c r="AV804" s="136"/>
      <c r="AW804" s="136"/>
    </row>
    <row r="805" ht="13.2" spans="1:49">
      <c r="A805" s="136"/>
      <c r="B805" s="138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5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136"/>
      <c r="AS805" s="136"/>
      <c r="AT805" s="136"/>
      <c r="AU805" s="136"/>
      <c r="AV805" s="136"/>
      <c r="AW805" s="136"/>
    </row>
    <row r="806" ht="13.2" spans="1:49">
      <c r="A806" s="136"/>
      <c r="B806" s="138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5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  <c r="AP806" s="136"/>
      <c r="AQ806" s="136"/>
      <c r="AR806" s="136"/>
      <c r="AS806" s="136"/>
      <c r="AT806" s="136"/>
      <c r="AU806" s="136"/>
      <c r="AV806" s="136"/>
      <c r="AW806" s="136"/>
    </row>
    <row r="807" ht="13.2" spans="1:49">
      <c r="A807" s="136"/>
      <c r="B807" s="138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5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136"/>
      <c r="AQ807" s="136"/>
      <c r="AR807" s="136"/>
      <c r="AS807" s="136"/>
      <c r="AT807" s="136"/>
      <c r="AU807" s="136"/>
      <c r="AV807" s="136"/>
      <c r="AW807" s="136"/>
    </row>
    <row r="808" ht="13.2" spans="1:49">
      <c r="A808" s="136"/>
      <c r="B808" s="138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5"/>
      <c r="AB808" s="136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  <c r="AP808" s="136"/>
      <c r="AQ808" s="136"/>
      <c r="AR808" s="136"/>
      <c r="AS808" s="136"/>
      <c r="AT808" s="136"/>
      <c r="AU808" s="136"/>
      <c r="AV808" s="136"/>
      <c r="AW808" s="136"/>
    </row>
    <row r="809" ht="13.2" spans="1:49">
      <c r="A809" s="136"/>
      <c r="B809" s="138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5"/>
      <c r="AB809" s="136"/>
      <c r="AC809" s="136"/>
      <c r="AD809" s="136"/>
      <c r="AE809" s="136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  <c r="AP809" s="136"/>
      <c r="AQ809" s="136"/>
      <c r="AR809" s="136"/>
      <c r="AS809" s="136"/>
      <c r="AT809" s="136"/>
      <c r="AU809" s="136"/>
      <c r="AV809" s="136"/>
      <c r="AW809" s="136"/>
    </row>
    <row r="810" ht="13.2" spans="1:49">
      <c r="A810" s="136"/>
      <c r="B810" s="138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5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  <c r="AP810" s="136"/>
      <c r="AQ810" s="136"/>
      <c r="AR810" s="136"/>
      <c r="AS810" s="136"/>
      <c r="AT810" s="136"/>
      <c r="AU810" s="136"/>
      <c r="AV810" s="136"/>
      <c r="AW810" s="136"/>
    </row>
    <row r="811" ht="13.2" spans="1:49">
      <c r="A811" s="136"/>
      <c r="B811" s="138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5"/>
      <c r="AB811" s="136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  <c r="AP811" s="136"/>
      <c r="AQ811" s="136"/>
      <c r="AR811" s="136"/>
      <c r="AS811" s="136"/>
      <c r="AT811" s="136"/>
      <c r="AU811" s="136"/>
      <c r="AV811" s="136"/>
      <c r="AW811" s="136"/>
    </row>
    <row r="812" ht="13.2" spans="1:49">
      <c r="A812" s="136"/>
      <c r="B812" s="138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5"/>
      <c r="AB812" s="136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  <c r="AP812" s="136"/>
      <c r="AQ812" s="136"/>
      <c r="AR812" s="136"/>
      <c r="AS812" s="136"/>
      <c r="AT812" s="136"/>
      <c r="AU812" s="136"/>
      <c r="AV812" s="136"/>
      <c r="AW812" s="136"/>
    </row>
    <row r="813" ht="13.2" spans="1:49">
      <c r="A813" s="136"/>
      <c r="B813" s="138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5"/>
      <c r="AB813" s="136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  <c r="AP813" s="136"/>
      <c r="AQ813" s="136"/>
      <c r="AR813" s="136"/>
      <c r="AS813" s="136"/>
      <c r="AT813" s="136"/>
      <c r="AU813" s="136"/>
      <c r="AV813" s="136"/>
      <c r="AW813" s="136"/>
    </row>
    <row r="814" ht="13.2" spans="1:49">
      <c r="A814" s="136"/>
      <c r="B814" s="138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5"/>
      <c r="AB814" s="136"/>
      <c r="AC814" s="136"/>
      <c r="AD814" s="136"/>
      <c r="AE814" s="136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  <c r="AP814" s="136"/>
      <c r="AQ814" s="136"/>
      <c r="AR814" s="136"/>
      <c r="AS814" s="136"/>
      <c r="AT814" s="136"/>
      <c r="AU814" s="136"/>
      <c r="AV814" s="136"/>
      <c r="AW814" s="136"/>
    </row>
    <row r="815" ht="13.2" spans="1:49">
      <c r="A815" s="136"/>
      <c r="B815" s="138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5"/>
      <c r="AB815" s="136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  <c r="AP815" s="136"/>
      <c r="AQ815" s="136"/>
      <c r="AR815" s="136"/>
      <c r="AS815" s="136"/>
      <c r="AT815" s="136"/>
      <c r="AU815" s="136"/>
      <c r="AV815" s="136"/>
      <c r="AW815" s="136"/>
    </row>
    <row r="816" ht="13.2" spans="1:49">
      <c r="A816" s="136"/>
      <c r="B816" s="138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5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  <c r="AP816" s="136"/>
      <c r="AQ816" s="136"/>
      <c r="AR816" s="136"/>
      <c r="AS816" s="136"/>
      <c r="AT816" s="136"/>
      <c r="AU816" s="136"/>
      <c r="AV816" s="136"/>
      <c r="AW816" s="136"/>
    </row>
    <row r="817" ht="13.2" spans="1:49">
      <c r="A817" s="136"/>
      <c r="B817" s="138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5"/>
      <c r="AB817" s="136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  <c r="AP817" s="136"/>
      <c r="AQ817" s="136"/>
      <c r="AR817" s="136"/>
      <c r="AS817" s="136"/>
      <c r="AT817" s="136"/>
      <c r="AU817" s="136"/>
      <c r="AV817" s="136"/>
      <c r="AW817" s="136"/>
    </row>
    <row r="818" ht="13.2" spans="1:49">
      <c r="A818" s="136"/>
      <c r="B818" s="138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5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  <c r="AP818" s="136"/>
      <c r="AQ818" s="136"/>
      <c r="AR818" s="136"/>
      <c r="AS818" s="136"/>
      <c r="AT818" s="136"/>
      <c r="AU818" s="136"/>
      <c r="AV818" s="136"/>
      <c r="AW818" s="136"/>
    </row>
    <row r="819" ht="13.2" spans="1:49">
      <c r="A819" s="136"/>
      <c r="B819" s="138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5"/>
      <c r="AB819" s="136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  <c r="AP819" s="136"/>
      <c r="AQ819" s="136"/>
      <c r="AR819" s="136"/>
      <c r="AS819" s="136"/>
      <c r="AT819" s="136"/>
      <c r="AU819" s="136"/>
      <c r="AV819" s="136"/>
      <c r="AW819" s="136"/>
    </row>
    <row r="820" ht="13.2" spans="1:49">
      <c r="A820" s="136"/>
      <c r="B820" s="138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5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  <c r="AP820" s="136"/>
      <c r="AQ820" s="136"/>
      <c r="AR820" s="136"/>
      <c r="AS820" s="136"/>
      <c r="AT820" s="136"/>
      <c r="AU820" s="136"/>
      <c r="AV820" s="136"/>
      <c r="AW820" s="136"/>
    </row>
    <row r="821" ht="13.2" spans="1:49">
      <c r="A821" s="136"/>
      <c r="B821" s="138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5"/>
      <c r="AB821" s="136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  <c r="AP821" s="136"/>
      <c r="AQ821" s="136"/>
      <c r="AR821" s="136"/>
      <c r="AS821" s="136"/>
      <c r="AT821" s="136"/>
      <c r="AU821" s="136"/>
      <c r="AV821" s="136"/>
      <c r="AW821" s="136"/>
    </row>
    <row r="822" ht="13.2" spans="1:49">
      <c r="A822" s="136"/>
      <c r="B822" s="138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5"/>
      <c r="AB822" s="136"/>
      <c r="AC822" s="136"/>
      <c r="AD822" s="136"/>
      <c r="AE822" s="136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  <c r="AP822" s="136"/>
      <c r="AQ822" s="136"/>
      <c r="AR822" s="136"/>
      <c r="AS822" s="136"/>
      <c r="AT822" s="136"/>
      <c r="AU822" s="136"/>
      <c r="AV822" s="136"/>
      <c r="AW822" s="136"/>
    </row>
    <row r="823" ht="13.2" spans="1:49">
      <c r="A823" s="136"/>
      <c r="B823" s="138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5"/>
      <c r="AB823" s="136"/>
      <c r="AC823" s="136"/>
      <c r="AD823" s="136"/>
      <c r="AE823" s="136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  <c r="AP823" s="136"/>
      <c r="AQ823" s="136"/>
      <c r="AR823" s="136"/>
      <c r="AS823" s="136"/>
      <c r="AT823" s="136"/>
      <c r="AU823" s="136"/>
      <c r="AV823" s="136"/>
      <c r="AW823" s="136"/>
    </row>
    <row r="824" ht="13.2" spans="1:49">
      <c r="A824" s="136"/>
      <c r="B824" s="138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5"/>
      <c r="AB824" s="136"/>
      <c r="AC824" s="136"/>
      <c r="AD824" s="136"/>
      <c r="AE824" s="136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  <c r="AP824" s="136"/>
      <c r="AQ824" s="136"/>
      <c r="AR824" s="136"/>
      <c r="AS824" s="136"/>
      <c r="AT824" s="136"/>
      <c r="AU824" s="136"/>
      <c r="AV824" s="136"/>
      <c r="AW824" s="136"/>
    </row>
    <row r="825" ht="13.2" spans="1:49">
      <c r="A825" s="136"/>
      <c r="B825" s="138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5"/>
      <c r="AB825" s="136"/>
      <c r="AC825" s="136"/>
      <c r="AD825" s="136"/>
      <c r="AE825" s="136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  <c r="AP825" s="136"/>
      <c r="AQ825" s="136"/>
      <c r="AR825" s="136"/>
      <c r="AS825" s="136"/>
      <c r="AT825" s="136"/>
      <c r="AU825" s="136"/>
      <c r="AV825" s="136"/>
      <c r="AW825" s="136"/>
    </row>
    <row r="826" ht="13.2" spans="1:49">
      <c r="A826" s="136"/>
      <c r="B826" s="138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5"/>
      <c r="AB826" s="136"/>
      <c r="AC826" s="136"/>
      <c r="AD826" s="136"/>
      <c r="AE826" s="136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  <c r="AP826" s="136"/>
      <c r="AQ826" s="136"/>
      <c r="AR826" s="136"/>
      <c r="AS826" s="136"/>
      <c r="AT826" s="136"/>
      <c r="AU826" s="136"/>
      <c r="AV826" s="136"/>
      <c r="AW826" s="136"/>
    </row>
    <row r="827" ht="13.2" spans="1:49">
      <c r="A827" s="136"/>
      <c r="B827" s="138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5"/>
      <c r="AB827" s="136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  <c r="AP827" s="136"/>
      <c r="AQ827" s="136"/>
      <c r="AR827" s="136"/>
      <c r="AS827" s="136"/>
      <c r="AT827" s="136"/>
      <c r="AU827" s="136"/>
      <c r="AV827" s="136"/>
      <c r="AW827" s="136"/>
    </row>
    <row r="828" ht="13.2" spans="1:49">
      <c r="A828" s="136"/>
      <c r="B828" s="138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5"/>
      <c r="AB828" s="136"/>
      <c r="AC828" s="136"/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136"/>
      <c r="AQ828" s="136"/>
      <c r="AR828" s="136"/>
      <c r="AS828" s="136"/>
      <c r="AT828" s="136"/>
      <c r="AU828" s="136"/>
      <c r="AV828" s="136"/>
      <c r="AW828" s="136"/>
    </row>
    <row r="829" ht="13.2" spans="1:49">
      <c r="A829" s="136"/>
      <c r="B829" s="138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5"/>
      <c r="AB829" s="136"/>
      <c r="AC829" s="136"/>
      <c r="AD829" s="136"/>
      <c r="AE829" s="136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  <c r="AP829" s="136"/>
      <c r="AQ829" s="136"/>
      <c r="AR829" s="136"/>
      <c r="AS829" s="136"/>
      <c r="AT829" s="136"/>
      <c r="AU829" s="136"/>
      <c r="AV829" s="136"/>
      <c r="AW829" s="136"/>
    </row>
    <row r="830" ht="13.2" spans="1:49">
      <c r="A830" s="136"/>
      <c r="B830" s="138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5"/>
      <c r="AB830" s="136"/>
      <c r="AC830" s="136"/>
      <c r="AD830" s="136"/>
      <c r="AE830" s="136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  <c r="AP830" s="136"/>
      <c r="AQ830" s="136"/>
      <c r="AR830" s="136"/>
      <c r="AS830" s="136"/>
      <c r="AT830" s="136"/>
      <c r="AU830" s="136"/>
      <c r="AV830" s="136"/>
      <c r="AW830" s="136"/>
    </row>
    <row r="831" ht="13.2" spans="1:49">
      <c r="A831" s="136"/>
      <c r="B831" s="138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5"/>
      <c r="AB831" s="136"/>
      <c r="AC831" s="136"/>
      <c r="AD831" s="136"/>
      <c r="AE831" s="136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  <c r="AP831" s="136"/>
      <c r="AQ831" s="136"/>
      <c r="AR831" s="136"/>
      <c r="AS831" s="136"/>
      <c r="AT831" s="136"/>
      <c r="AU831" s="136"/>
      <c r="AV831" s="136"/>
      <c r="AW831" s="136"/>
    </row>
    <row r="832" ht="13.2" spans="1:49">
      <c r="A832" s="136"/>
      <c r="B832" s="138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5"/>
      <c r="AB832" s="136"/>
      <c r="AC832" s="136"/>
      <c r="AD832" s="136"/>
      <c r="AE832" s="136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  <c r="AP832" s="136"/>
      <c r="AQ832" s="136"/>
      <c r="AR832" s="136"/>
      <c r="AS832" s="136"/>
      <c r="AT832" s="136"/>
      <c r="AU832" s="136"/>
      <c r="AV832" s="136"/>
      <c r="AW832" s="136"/>
    </row>
    <row r="833" ht="13.2" spans="1:49">
      <c r="A833" s="136"/>
      <c r="B833" s="138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5"/>
      <c r="AB833" s="136"/>
      <c r="AC833" s="136"/>
      <c r="AD833" s="136"/>
      <c r="AE833" s="136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  <c r="AP833" s="136"/>
      <c r="AQ833" s="136"/>
      <c r="AR833" s="136"/>
      <c r="AS833" s="136"/>
      <c r="AT833" s="136"/>
      <c r="AU833" s="136"/>
      <c r="AV833" s="136"/>
      <c r="AW833" s="136"/>
    </row>
    <row r="834" ht="13.2" spans="1:49">
      <c r="A834" s="136"/>
      <c r="B834" s="138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5"/>
      <c r="AB834" s="136"/>
      <c r="AC834" s="136"/>
      <c r="AD834" s="136"/>
      <c r="AE834" s="136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  <c r="AP834" s="136"/>
      <c r="AQ834" s="136"/>
      <c r="AR834" s="136"/>
      <c r="AS834" s="136"/>
      <c r="AT834" s="136"/>
      <c r="AU834" s="136"/>
      <c r="AV834" s="136"/>
      <c r="AW834" s="136"/>
    </row>
    <row r="835" ht="13.2" spans="1:49">
      <c r="A835" s="136"/>
      <c r="B835" s="138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5"/>
      <c r="AB835" s="136"/>
      <c r="AC835" s="136"/>
      <c r="AD835" s="136"/>
      <c r="AE835" s="136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  <c r="AP835" s="136"/>
      <c r="AQ835" s="136"/>
      <c r="AR835" s="136"/>
      <c r="AS835" s="136"/>
      <c r="AT835" s="136"/>
      <c r="AU835" s="136"/>
      <c r="AV835" s="136"/>
      <c r="AW835" s="136"/>
    </row>
    <row r="836" ht="13.2" spans="1:49">
      <c r="A836" s="136"/>
      <c r="B836" s="138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5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  <c r="AP836" s="136"/>
      <c r="AQ836" s="136"/>
      <c r="AR836" s="136"/>
      <c r="AS836" s="136"/>
      <c r="AT836" s="136"/>
      <c r="AU836" s="136"/>
      <c r="AV836" s="136"/>
      <c r="AW836" s="136"/>
    </row>
    <row r="837" ht="13.2" spans="1:49">
      <c r="A837" s="136"/>
      <c r="B837" s="138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5"/>
      <c r="AB837" s="136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  <c r="AP837" s="136"/>
      <c r="AQ837" s="136"/>
      <c r="AR837" s="136"/>
      <c r="AS837" s="136"/>
      <c r="AT837" s="136"/>
      <c r="AU837" s="136"/>
      <c r="AV837" s="136"/>
      <c r="AW837" s="136"/>
    </row>
    <row r="838" ht="13.2" spans="1:49">
      <c r="A838" s="136"/>
      <c r="B838" s="138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5"/>
      <c r="AB838" s="136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  <c r="AP838" s="136"/>
      <c r="AQ838" s="136"/>
      <c r="AR838" s="136"/>
      <c r="AS838" s="136"/>
      <c r="AT838" s="136"/>
      <c r="AU838" s="136"/>
      <c r="AV838" s="136"/>
      <c r="AW838" s="136"/>
    </row>
    <row r="839" ht="13.2" spans="1:49">
      <c r="A839" s="136"/>
      <c r="B839" s="138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5"/>
      <c r="AB839" s="136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  <c r="AP839" s="136"/>
      <c r="AQ839" s="136"/>
      <c r="AR839" s="136"/>
      <c r="AS839" s="136"/>
      <c r="AT839" s="136"/>
      <c r="AU839" s="136"/>
      <c r="AV839" s="136"/>
      <c r="AW839" s="136"/>
    </row>
    <row r="840" ht="13.2" spans="1:49">
      <c r="A840" s="136"/>
      <c r="B840" s="138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5"/>
      <c r="AB840" s="136"/>
      <c r="AC840" s="136"/>
      <c r="AD840" s="136"/>
      <c r="AE840" s="136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  <c r="AP840" s="136"/>
      <c r="AQ840" s="136"/>
      <c r="AR840" s="136"/>
      <c r="AS840" s="136"/>
      <c r="AT840" s="136"/>
      <c r="AU840" s="136"/>
      <c r="AV840" s="136"/>
      <c r="AW840" s="136"/>
    </row>
    <row r="841" ht="13.2" spans="1:49">
      <c r="A841" s="136"/>
      <c r="B841" s="138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5"/>
      <c r="AB841" s="136"/>
      <c r="AC841" s="136"/>
      <c r="AD841" s="136"/>
      <c r="AE841" s="136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  <c r="AP841" s="136"/>
      <c r="AQ841" s="136"/>
      <c r="AR841" s="136"/>
      <c r="AS841" s="136"/>
      <c r="AT841" s="136"/>
      <c r="AU841" s="136"/>
      <c r="AV841" s="136"/>
      <c r="AW841" s="136"/>
    </row>
    <row r="842" ht="13.2" spans="1:49">
      <c r="A842" s="136"/>
      <c r="B842" s="138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5"/>
      <c r="AB842" s="136"/>
      <c r="AC842" s="136"/>
      <c r="AD842" s="136"/>
      <c r="AE842" s="136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  <c r="AP842" s="136"/>
      <c r="AQ842" s="136"/>
      <c r="AR842" s="136"/>
      <c r="AS842" s="136"/>
      <c r="AT842" s="136"/>
      <c r="AU842" s="136"/>
      <c r="AV842" s="136"/>
      <c r="AW842" s="136"/>
    </row>
    <row r="843" ht="13.2" spans="1:49">
      <c r="A843" s="136"/>
      <c r="B843" s="138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5"/>
      <c r="AB843" s="136"/>
      <c r="AC843" s="136"/>
      <c r="AD843" s="136"/>
      <c r="AE843" s="136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  <c r="AP843" s="136"/>
      <c r="AQ843" s="136"/>
      <c r="AR843" s="136"/>
      <c r="AS843" s="136"/>
      <c r="AT843" s="136"/>
      <c r="AU843" s="136"/>
      <c r="AV843" s="136"/>
      <c r="AW843" s="136"/>
    </row>
    <row r="844" ht="13.2" spans="1:49">
      <c r="A844" s="136"/>
      <c r="B844" s="138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5"/>
      <c r="AB844" s="136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  <c r="AP844" s="136"/>
      <c r="AQ844" s="136"/>
      <c r="AR844" s="136"/>
      <c r="AS844" s="136"/>
      <c r="AT844" s="136"/>
      <c r="AU844" s="136"/>
      <c r="AV844" s="136"/>
      <c r="AW844" s="136"/>
    </row>
    <row r="845" ht="13.2" spans="1:49">
      <c r="A845" s="136"/>
      <c r="B845" s="138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5"/>
      <c r="AB845" s="136"/>
      <c r="AC845" s="136"/>
      <c r="AD845" s="136"/>
      <c r="AE845" s="136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  <c r="AP845" s="136"/>
      <c r="AQ845" s="136"/>
      <c r="AR845" s="136"/>
      <c r="AS845" s="136"/>
      <c r="AT845" s="136"/>
      <c r="AU845" s="136"/>
      <c r="AV845" s="136"/>
      <c r="AW845" s="136"/>
    </row>
    <row r="846" ht="13.2" spans="1:49">
      <c r="A846" s="136"/>
      <c r="B846" s="138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5"/>
      <c r="AB846" s="136"/>
      <c r="AC846" s="136"/>
      <c r="AD846" s="136"/>
      <c r="AE846" s="136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  <c r="AP846" s="136"/>
      <c r="AQ846" s="136"/>
      <c r="AR846" s="136"/>
      <c r="AS846" s="136"/>
      <c r="AT846" s="136"/>
      <c r="AU846" s="136"/>
      <c r="AV846" s="136"/>
      <c r="AW846" s="136"/>
    </row>
    <row r="847" ht="13.2" spans="1:49">
      <c r="A847" s="136"/>
      <c r="B847" s="138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5"/>
      <c r="AB847" s="136"/>
      <c r="AC847" s="136"/>
      <c r="AD847" s="136"/>
      <c r="AE847" s="136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  <c r="AP847" s="136"/>
      <c r="AQ847" s="136"/>
      <c r="AR847" s="136"/>
      <c r="AS847" s="136"/>
      <c r="AT847" s="136"/>
      <c r="AU847" s="136"/>
      <c r="AV847" s="136"/>
      <c r="AW847" s="136"/>
    </row>
    <row r="848" ht="13.2" spans="1:49">
      <c r="A848" s="136"/>
      <c r="B848" s="138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5"/>
      <c r="AB848" s="136"/>
      <c r="AC848" s="136"/>
      <c r="AD848" s="136"/>
      <c r="AE848" s="136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  <c r="AP848" s="136"/>
      <c r="AQ848" s="136"/>
      <c r="AR848" s="136"/>
      <c r="AS848" s="136"/>
      <c r="AT848" s="136"/>
      <c r="AU848" s="136"/>
      <c r="AV848" s="136"/>
      <c r="AW848" s="136"/>
    </row>
    <row r="849" ht="13.2" spans="1:49">
      <c r="A849" s="136"/>
      <c r="B849" s="138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5"/>
      <c r="AB849" s="136"/>
      <c r="AC849" s="136"/>
      <c r="AD849" s="136"/>
      <c r="AE849" s="136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  <c r="AP849" s="136"/>
      <c r="AQ849" s="136"/>
      <c r="AR849" s="136"/>
      <c r="AS849" s="136"/>
      <c r="AT849" s="136"/>
      <c r="AU849" s="136"/>
      <c r="AV849" s="136"/>
      <c r="AW849" s="136"/>
    </row>
    <row r="850" ht="13.2" spans="1:49">
      <c r="A850" s="136"/>
      <c r="B850" s="138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5"/>
      <c r="AB850" s="136"/>
      <c r="AC850" s="136"/>
      <c r="AD850" s="136"/>
      <c r="AE850" s="136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  <c r="AP850" s="136"/>
      <c r="AQ850" s="136"/>
      <c r="AR850" s="136"/>
      <c r="AS850" s="136"/>
      <c r="AT850" s="136"/>
      <c r="AU850" s="136"/>
      <c r="AV850" s="136"/>
      <c r="AW850" s="136"/>
    </row>
    <row r="851" ht="13.2" spans="1:49">
      <c r="A851" s="136"/>
      <c r="B851" s="138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5"/>
      <c r="AB851" s="136"/>
      <c r="AC851" s="136"/>
      <c r="AD851" s="136"/>
      <c r="AE851" s="136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  <c r="AP851" s="136"/>
      <c r="AQ851" s="136"/>
      <c r="AR851" s="136"/>
      <c r="AS851" s="136"/>
      <c r="AT851" s="136"/>
      <c r="AU851" s="136"/>
      <c r="AV851" s="136"/>
      <c r="AW851" s="136"/>
    </row>
    <row r="852" ht="13.2" spans="1:49">
      <c r="A852" s="136"/>
      <c r="B852" s="138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5"/>
      <c r="AB852" s="136"/>
      <c r="AC852" s="136"/>
      <c r="AD852" s="136"/>
      <c r="AE852" s="136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  <c r="AP852" s="136"/>
      <c r="AQ852" s="136"/>
      <c r="AR852" s="136"/>
      <c r="AS852" s="136"/>
      <c r="AT852" s="136"/>
      <c r="AU852" s="136"/>
      <c r="AV852" s="136"/>
      <c r="AW852" s="136"/>
    </row>
    <row r="853" ht="13.2" spans="1:49">
      <c r="A853" s="136"/>
      <c r="B853" s="138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5"/>
      <c r="AB853" s="136"/>
      <c r="AC853" s="136"/>
      <c r="AD853" s="136"/>
      <c r="AE853" s="136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  <c r="AP853" s="136"/>
      <c r="AQ853" s="136"/>
      <c r="AR853" s="136"/>
      <c r="AS853" s="136"/>
      <c r="AT853" s="136"/>
      <c r="AU853" s="136"/>
      <c r="AV853" s="136"/>
      <c r="AW853" s="136"/>
    </row>
    <row r="854" ht="13.2" spans="1:49">
      <c r="A854" s="136"/>
      <c r="B854" s="138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5"/>
      <c r="AB854" s="136"/>
      <c r="AC854" s="136"/>
      <c r="AD854" s="136"/>
      <c r="AE854" s="136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  <c r="AP854" s="136"/>
      <c r="AQ854" s="136"/>
      <c r="AR854" s="136"/>
      <c r="AS854" s="136"/>
      <c r="AT854" s="136"/>
      <c r="AU854" s="136"/>
      <c r="AV854" s="136"/>
      <c r="AW854" s="136"/>
    </row>
    <row r="855" ht="13.2" spans="1:49">
      <c r="A855" s="136"/>
      <c r="B855" s="138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5"/>
      <c r="AB855" s="136"/>
      <c r="AC855" s="136"/>
      <c r="AD855" s="136"/>
      <c r="AE855" s="136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  <c r="AP855" s="136"/>
      <c r="AQ855" s="136"/>
      <c r="AR855" s="136"/>
      <c r="AS855" s="136"/>
      <c r="AT855" s="136"/>
      <c r="AU855" s="136"/>
      <c r="AV855" s="136"/>
      <c r="AW855" s="136"/>
    </row>
    <row r="856" ht="13.2" spans="1:49">
      <c r="A856" s="136"/>
      <c r="B856" s="138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5"/>
      <c r="AB856" s="136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  <c r="AP856" s="136"/>
      <c r="AQ856" s="136"/>
      <c r="AR856" s="136"/>
      <c r="AS856" s="136"/>
      <c r="AT856" s="136"/>
      <c r="AU856" s="136"/>
      <c r="AV856" s="136"/>
      <c r="AW856" s="136"/>
    </row>
    <row r="857" ht="13.2" spans="1:49">
      <c r="A857" s="136"/>
      <c r="B857" s="138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5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  <c r="AQ857" s="136"/>
      <c r="AR857" s="136"/>
      <c r="AS857" s="136"/>
      <c r="AT857" s="136"/>
      <c r="AU857" s="136"/>
      <c r="AV857" s="136"/>
      <c r="AW857" s="136"/>
    </row>
    <row r="858" ht="13.2" spans="1:49">
      <c r="A858" s="136"/>
      <c r="B858" s="138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5"/>
      <c r="AB858" s="136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  <c r="AP858" s="136"/>
      <c r="AQ858" s="136"/>
      <c r="AR858" s="136"/>
      <c r="AS858" s="136"/>
      <c r="AT858" s="136"/>
      <c r="AU858" s="136"/>
      <c r="AV858" s="136"/>
      <c r="AW858" s="136"/>
    </row>
    <row r="859" ht="13.2" spans="1:49">
      <c r="A859" s="136"/>
      <c r="B859" s="138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5"/>
      <c r="AB859" s="136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  <c r="AP859" s="136"/>
      <c r="AQ859" s="136"/>
      <c r="AR859" s="136"/>
      <c r="AS859" s="136"/>
      <c r="AT859" s="136"/>
      <c r="AU859" s="136"/>
      <c r="AV859" s="136"/>
      <c r="AW859" s="136"/>
    </row>
    <row r="860" ht="13.2" spans="1:49">
      <c r="A860" s="136"/>
      <c r="B860" s="138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5"/>
      <c r="AB860" s="136"/>
      <c r="AC860" s="136"/>
      <c r="AD860" s="136"/>
      <c r="AE860" s="136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  <c r="AP860" s="136"/>
      <c r="AQ860" s="136"/>
      <c r="AR860" s="136"/>
      <c r="AS860" s="136"/>
      <c r="AT860" s="136"/>
      <c r="AU860" s="136"/>
      <c r="AV860" s="136"/>
      <c r="AW860" s="136"/>
    </row>
    <row r="861" ht="13.2" spans="1:49">
      <c r="A861" s="136"/>
      <c r="B861" s="138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5"/>
      <c r="AB861" s="136"/>
      <c r="AC861" s="136"/>
      <c r="AD861" s="136"/>
      <c r="AE861" s="136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  <c r="AP861" s="136"/>
      <c r="AQ861" s="136"/>
      <c r="AR861" s="136"/>
      <c r="AS861" s="136"/>
      <c r="AT861" s="136"/>
      <c r="AU861" s="136"/>
      <c r="AV861" s="136"/>
      <c r="AW861" s="136"/>
    </row>
    <row r="862" ht="13.2" spans="1:49">
      <c r="A862" s="136"/>
      <c r="B862" s="138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5"/>
      <c r="AB862" s="136"/>
      <c r="AC862" s="136"/>
      <c r="AD862" s="136"/>
      <c r="AE862" s="136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  <c r="AP862" s="136"/>
      <c r="AQ862" s="136"/>
      <c r="AR862" s="136"/>
      <c r="AS862" s="136"/>
      <c r="AT862" s="136"/>
      <c r="AU862" s="136"/>
      <c r="AV862" s="136"/>
      <c r="AW862" s="136"/>
    </row>
    <row r="863" ht="13.2" spans="1:49">
      <c r="A863" s="136"/>
      <c r="B863" s="138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5"/>
      <c r="AB863" s="136"/>
      <c r="AC863" s="136"/>
      <c r="AD863" s="136"/>
      <c r="AE863" s="136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  <c r="AP863" s="136"/>
      <c r="AQ863" s="136"/>
      <c r="AR863" s="136"/>
      <c r="AS863" s="136"/>
      <c r="AT863" s="136"/>
      <c r="AU863" s="136"/>
      <c r="AV863" s="136"/>
      <c r="AW863" s="136"/>
    </row>
    <row r="864" ht="13.2" spans="1:49">
      <c r="A864" s="136"/>
      <c r="B864" s="138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5"/>
      <c r="AB864" s="136"/>
      <c r="AC864" s="136"/>
      <c r="AD864" s="136"/>
      <c r="AE864" s="136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  <c r="AP864" s="136"/>
      <c r="AQ864" s="136"/>
      <c r="AR864" s="136"/>
      <c r="AS864" s="136"/>
      <c r="AT864" s="136"/>
      <c r="AU864" s="136"/>
      <c r="AV864" s="136"/>
      <c r="AW864" s="136"/>
    </row>
    <row r="865" ht="13.2" spans="1:49">
      <c r="A865" s="136"/>
      <c r="B865" s="138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5"/>
      <c r="AB865" s="136"/>
      <c r="AC865" s="136"/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136"/>
      <c r="AQ865" s="136"/>
      <c r="AR865" s="136"/>
      <c r="AS865" s="136"/>
      <c r="AT865" s="136"/>
      <c r="AU865" s="136"/>
      <c r="AV865" s="136"/>
      <c r="AW865" s="136"/>
    </row>
    <row r="866" ht="13.2" spans="1:49">
      <c r="A866" s="136"/>
      <c r="B866" s="138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5"/>
      <c r="AB866" s="136"/>
      <c r="AC866" s="136"/>
      <c r="AD866" s="136"/>
      <c r="AE866" s="136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  <c r="AP866" s="136"/>
      <c r="AQ866" s="136"/>
      <c r="AR866" s="136"/>
      <c r="AS866" s="136"/>
      <c r="AT866" s="136"/>
      <c r="AU866" s="136"/>
      <c r="AV866" s="136"/>
      <c r="AW866" s="136"/>
    </row>
    <row r="867" ht="13.2" spans="1:49">
      <c r="A867" s="136"/>
      <c r="B867" s="138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5"/>
      <c r="AB867" s="136"/>
      <c r="AC867" s="136"/>
      <c r="AD867" s="136"/>
      <c r="AE867" s="136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  <c r="AP867" s="136"/>
      <c r="AQ867" s="136"/>
      <c r="AR867" s="136"/>
      <c r="AS867" s="136"/>
      <c r="AT867" s="136"/>
      <c r="AU867" s="136"/>
      <c r="AV867" s="136"/>
      <c r="AW867" s="136"/>
    </row>
    <row r="868" ht="13.2" spans="1:49">
      <c r="A868" s="136"/>
      <c r="B868" s="138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5"/>
      <c r="AB868" s="136"/>
      <c r="AC868" s="136"/>
      <c r="AD868" s="136"/>
      <c r="AE868" s="136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  <c r="AP868" s="136"/>
      <c r="AQ868" s="136"/>
      <c r="AR868" s="136"/>
      <c r="AS868" s="136"/>
      <c r="AT868" s="136"/>
      <c r="AU868" s="136"/>
      <c r="AV868" s="136"/>
      <c r="AW868" s="136"/>
    </row>
    <row r="869" ht="13.2" spans="1:49">
      <c r="A869" s="136"/>
      <c r="B869" s="138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5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  <c r="AW869" s="136"/>
    </row>
    <row r="870" ht="13.2" spans="1:49">
      <c r="A870" s="136"/>
      <c r="B870" s="138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5"/>
      <c r="AB870" s="136"/>
      <c r="AC870" s="136"/>
      <c r="AD870" s="136"/>
      <c r="AE870" s="136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  <c r="AP870" s="136"/>
      <c r="AQ870" s="136"/>
      <c r="AR870" s="136"/>
      <c r="AS870" s="136"/>
      <c r="AT870" s="136"/>
      <c r="AU870" s="136"/>
      <c r="AV870" s="136"/>
      <c r="AW870" s="136"/>
    </row>
    <row r="871" ht="13.2" spans="1:49">
      <c r="A871" s="136"/>
      <c r="B871" s="138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5"/>
      <c r="AB871" s="136"/>
      <c r="AC871" s="136"/>
      <c r="AD871" s="136"/>
      <c r="AE871" s="136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  <c r="AP871" s="136"/>
      <c r="AQ871" s="136"/>
      <c r="AR871" s="136"/>
      <c r="AS871" s="136"/>
      <c r="AT871" s="136"/>
      <c r="AU871" s="136"/>
      <c r="AV871" s="136"/>
      <c r="AW871" s="136"/>
    </row>
    <row r="872" ht="13.2" spans="1:49">
      <c r="A872" s="136"/>
      <c r="B872" s="138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5"/>
      <c r="AB872" s="136"/>
      <c r="AC872" s="136"/>
      <c r="AD872" s="136"/>
      <c r="AE872" s="136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136"/>
      <c r="AQ872" s="136"/>
      <c r="AR872" s="136"/>
      <c r="AS872" s="136"/>
      <c r="AT872" s="136"/>
      <c r="AU872" s="136"/>
      <c r="AV872" s="136"/>
      <c r="AW872" s="136"/>
    </row>
    <row r="873" ht="13.2" spans="1:49">
      <c r="A873" s="136"/>
      <c r="B873" s="138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5"/>
      <c r="AB873" s="136"/>
      <c r="AC873" s="136"/>
      <c r="AD873" s="136"/>
      <c r="AE873" s="136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  <c r="AP873" s="136"/>
      <c r="AQ873" s="136"/>
      <c r="AR873" s="136"/>
      <c r="AS873" s="136"/>
      <c r="AT873" s="136"/>
      <c r="AU873" s="136"/>
      <c r="AV873" s="136"/>
      <c r="AW873" s="136"/>
    </row>
    <row r="874" ht="13.2" spans="1:49">
      <c r="A874" s="136"/>
      <c r="B874" s="138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5"/>
      <c r="AB874" s="136"/>
      <c r="AC874" s="136"/>
      <c r="AD874" s="136"/>
      <c r="AE874" s="136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  <c r="AP874" s="136"/>
      <c r="AQ874" s="136"/>
      <c r="AR874" s="136"/>
      <c r="AS874" s="136"/>
      <c r="AT874" s="136"/>
      <c r="AU874" s="136"/>
      <c r="AV874" s="136"/>
      <c r="AW874" s="136"/>
    </row>
    <row r="875" ht="13.2" spans="1:49">
      <c r="A875" s="136"/>
      <c r="B875" s="138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5"/>
      <c r="AB875" s="136"/>
      <c r="AC875" s="136"/>
      <c r="AD875" s="136"/>
      <c r="AE875" s="136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  <c r="AP875" s="136"/>
      <c r="AQ875" s="136"/>
      <c r="AR875" s="136"/>
      <c r="AS875" s="136"/>
      <c r="AT875" s="136"/>
      <c r="AU875" s="136"/>
      <c r="AV875" s="136"/>
      <c r="AW875" s="136"/>
    </row>
    <row r="876" ht="13.2" spans="1:49">
      <c r="A876" s="136"/>
      <c r="B876" s="138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5"/>
      <c r="AB876" s="136"/>
      <c r="AC876" s="136"/>
      <c r="AD876" s="136"/>
      <c r="AE876" s="136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  <c r="AP876" s="136"/>
      <c r="AQ876" s="136"/>
      <c r="AR876" s="136"/>
      <c r="AS876" s="136"/>
      <c r="AT876" s="136"/>
      <c r="AU876" s="136"/>
      <c r="AV876" s="136"/>
      <c r="AW876" s="136"/>
    </row>
    <row r="877" ht="13.2" spans="1:49">
      <c r="A877" s="136"/>
      <c r="B877" s="138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5"/>
      <c r="AB877" s="136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  <c r="AP877" s="136"/>
      <c r="AQ877" s="136"/>
      <c r="AR877" s="136"/>
      <c r="AS877" s="136"/>
      <c r="AT877" s="136"/>
      <c r="AU877" s="136"/>
      <c r="AV877" s="136"/>
      <c r="AW877" s="136"/>
    </row>
    <row r="878" ht="13.2" spans="1:49">
      <c r="A878" s="136"/>
      <c r="B878" s="138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5"/>
      <c r="AB878" s="136"/>
      <c r="AC878" s="136"/>
      <c r="AD878" s="136"/>
      <c r="AE878" s="136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  <c r="AP878" s="136"/>
      <c r="AQ878" s="136"/>
      <c r="AR878" s="136"/>
      <c r="AS878" s="136"/>
      <c r="AT878" s="136"/>
      <c r="AU878" s="136"/>
      <c r="AV878" s="136"/>
      <c r="AW878" s="136"/>
    </row>
    <row r="879" ht="13.2" spans="1:49">
      <c r="A879" s="136"/>
      <c r="B879" s="138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5"/>
      <c r="AB879" s="136"/>
      <c r="AC879" s="136"/>
      <c r="AD879" s="136"/>
      <c r="AE879" s="136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  <c r="AP879" s="136"/>
      <c r="AQ879" s="136"/>
      <c r="AR879" s="136"/>
      <c r="AS879" s="136"/>
      <c r="AT879" s="136"/>
      <c r="AU879" s="136"/>
      <c r="AV879" s="136"/>
      <c r="AW879" s="136"/>
    </row>
    <row r="880" ht="13.2" spans="1:49">
      <c r="A880" s="136"/>
      <c r="B880" s="138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5"/>
      <c r="AB880" s="136"/>
      <c r="AC880" s="136"/>
      <c r="AD880" s="136"/>
      <c r="AE880" s="136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  <c r="AP880" s="136"/>
      <c r="AQ880" s="136"/>
      <c r="AR880" s="136"/>
      <c r="AS880" s="136"/>
      <c r="AT880" s="136"/>
      <c r="AU880" s="136"/>
      <c r="AV880" s="136"/>
      <c r="AW880" s="136"/>
    </row>
    <row r="881" ht="13.2" spans="1:49">
      <c r="A881" s="136"/>
      <c r="B881" s="138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5"/>
      <c r="AB881" s="136"/>
      <c r="AC881" s="136"/>
      <c r="AD881" s="136"/>
      <c r="AE881" s="136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  <c r="AP881" s="136"/>
      <c r="AQ881" s="136"/>
      <c r="AR881" s="136"/>
      <c r="AS881" s="136"/>
      <c r="AT881" s="136"/>
      <c r="AU881" s="136"/>
      <c r="AV881" s="136"/>
      <c r="AW881" s="136"/>
    </row>
    <row r="882" ht="13.2" spans="1:49">
      <c r="A882" s="136"/>
      <c r="B882" s="138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5"/>
      <c r="AB882" s="136"/>
      <c r="AC882" s="136"/>
      <c r="AD882" s="136"/>
      <c r="AE882" s="136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  <c r="AP882" s="136"/>
      <c r="AQ882" s="136"/>
      <c r="AR882" s="136"/>
      <c r="AS882" s="136"/>
      <c r="AT882" s="136"/>
      <c r="AU882" s="136"/>
      <c r="AV882" s="136"/>
      <c r="AW882" s="136"/>
    </row>
    <row r="883" ht="13.2" spans="1:49">
      <c r="A883" s="136"/>
      <c r="B883" s="138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5"/>
      <c r="AB883" s="136"/>
      <c r="AC883" s="136"/>
      <c r="AD883" s="136"/>
      <c r="AE883" s="136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  <c r="AP883" s="136"/>
      <c r="AQ883" s="136"/>
      <c r="AR883" s="136"/>
      <c r="AS883" s="136"/>
      <c r="AT883" s="136"/>
      <c r="AU883" s="136"/>
      <c r="AV883" s="136"/>
      <c r="AW883" s="136"/>
    </row>
    <row r="884" ht="13.2" spans="1:49">
      <c r="A884" s="136"/>
      <c r="B884" s="138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5"/>
      <c r="AB884" s="136"/>
      <c r="AC884" s="136"/>
      <c r="AD884" s="136"/>
      <c r="AE884" s="136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  <c r="AP884" s="136"/>
      <c r="AQ884" s="136"/>
      <c r="AR884" s="136"/>
      <c r="AS884" s="136"/>
      <c r="AT884" s="136"/>
      <c r="AU884" s="136"/>
      <c r="AV884" s="136"/>
      <c r="AW884" s="136"/>
    </row>
    <row r="885" ht="13.2" spans="1:49">
      <c r="A885" s="136"/>
      <c r="B885" s="138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5"/>
      <c r="AB885" s="136"/>
      <c r="AC885" s="136"/>
      <c r="AD885" s="136"/>
      <c r="AE885" s="136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  <c r="AP885" s="136"/>
      <c r="AQ885" s="136"/>
      <c r="AR885" s="136"/>
      <c r="AS885" s="136"/>
      <c r="AT885" s="136"/>
      <c r="AU885" s="136"/>
      <c r="AV885" s="136"/>
      <c r="AW885" s="136"/>
    </row>
    <row r="886" ht="13.2" spans="1:49">
      <c r="A886" s="136"/>
      <c r="B886" s="138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5"/>
      <c r="AB886" s="136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  <c r="AP886" s="136"/>
      <c r="AQ886" s="136"/>
      <c r="AR886" s="136"/>
      <c r="AS886" s="136"/>
      <c r="AT886" s="136"/>
      <c r="AU886" s="136"/>
      <c r="AV886" s="136"/>
      <c r="AW886" s="136"/>
    </row>
    <row r="887" ht="13.2" spans="1:49">
      <c r="A887" s="136"/>
      <c r="B887" s="138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5"/>
      <c r="AB887" s="136"/>
      <c r="AC887" s="136"/>
      <c r="AD887" s="136"/>
      <c r="AE887" s="136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  <c r="AP887" s="136"/>
      <c r="AQ887" s="136"/>
      <c r="AR887" s="136"/>
      <c r="AS887" s="136"/>
      <c r="AT887" s="136"/>
      <c r="AU887" s="136"/>
      <c r="AV887" s="136"/>
      <c r="AW887" s="136"/>
    </row>
    <row r="888" ht="13.2" spans="1:49">
      <c r="A888" s="136"/>
      <c r="B888" s="138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5"/>
      <c r="AB888" s="136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  <c r="AP888" s="136"/>
      <c r="AQ888" s="136"/>
      <c r="AR888" s="136"/>
      <c r="AS888" s="136"/>
      <c r="AT888" s="136"/>
      <c r="AU888" s="136"/>
      <c r="AV888" s="136"/>
      <c r="AW888" s="136"/>
    </row>
    <row r="889" ht="13.2" spans="1:49">
      <c r="A889" s="136"/>
      <c r="B889" s="138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5"/>
      <c r="AB889" s="136"/>
      <c r="AC889" s="136"/>
      <c r="AD889" s="136"/>
      <c r="AE889" s="136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  <c r="AP889" s="136"/>
      <c r="AQ889" s="136"/>
      <c r="AR889" s="136"/>
      <c r="AS889" s="136"/>
      <c r="AT889" s="136"/>
      <c r="AU889" s="136"/>
      <c r="AV889" s="136"/>
      <c r="AW889" s="136"/>
    </row>
    <row r="890" ht="13.2" spans="1:49">
      <c r="A890" s="136"/>
      <c r="B890" s="138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5"/>
      <c r="AB890" s="136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  <c r="AP890" s="136"/>
      <c r="AQ890" s="136"/>
      <c r="AR890" s="136"/>
      <c r="AS890" s="136"/>
      <c r="AT890" s="136"/>
      <c r="AU890" s="136"/>
      <c r="AV890" s="136"/>
      <c r="AW890" s="136"/>
    </row>
    <row r="891" ht="13.2" spans="1:49">
      <c r="A891" s="136"/>
      <c r="B891" s="138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5"/>
      <c r="AB891" s="136"/>
      <c r="AC891" s="136"/>
      <c r="AD891" s="136"/>
      <c r="AE891" s="136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  <c r="AP891" s="136"/>
      <c r="AQ891" s="136"/>
      <c r="AR891" s="136"/>
      <c r="AS891" s="136"/>
      <c r="AT891" s="136"/>
      <c r="AU891" s="136"/>
      <c r="AV891" s="136"/>
      <c r="AW891" s="136"/>
    </row>
    <row r="892" ht="13.2" spans="1:49">
      <c r="A892" s="136"/>
      <c r="B892" s="138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5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136"/>
      <c r="AS892" s="136"/>
      <c r="AT892" s="136"/>
      <c r="AU892" s="136"/>
      <c r="AV892" s="136"/>
      <c r="AW892" s="136"/>
    </row>
    <row r="893" ht="13.2" spans="1:49">
      <c r="A893" s="136"/>
      <c r="B893" s="138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5"/>
      <c r="AB893" s="136"/>
      <c r="AC893" s="136"/>
      <c r="AD893" s="136"/>
      <c r="AE893" s="136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  <c r="AP893" s="136"/>
      <c r="AQ893" s="136"/>
      <c r="AR893" s="136"/>
      <c r="AS893" s="136"/>
      <c r="AT893" s="136"/>
      <c r="AU893" s="136"/>
      <c r="AV893" s="136"/>
      <c r="AW893" s="136"/>
    </row>
    <row r="894" ht="13.2" spans="1:49">
      <c r="A894" s="136"/>
      <c r="B894" s="138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5"/>
      <c r="AB894" s="136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  <c r="AP894" s="136"/>
      <c r="AQ894" s="136"/>
      <c r="AR894" s="136"/>
      <c r="AS894" s="136"/>
      <c r="AT894" s="136"/>
      <c r="AU894" s="136"/>
      <c r="AV894" s="136"/>
      <c r="AW894" s="136"/>
    </row>
    <row r="895" ht="13.2" spans="1:49">
      <c r="A895" s="136"/>
      <c r="B895" s="138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5"/>
      <c r="AB895" s="136"/>
      <c r="AC895" s="136"/>
      <c r="AD895" s="136"/>
      <c r="AE895" s="136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  <c r="AP895" s="136"/>
      <c r="AQ895" s="136"/>
      <c r="AR895" s="136"/>
      <c r="AS895" s="136"/>
      <c r="AT895" s="136"/>
      <c r="AU895" s="136"/>
      <c r="AV895" s="136"/>
      <c r="AW895" s="136"/>
    </row>
    <row r="896" ht="13.2" spans="1:49">
      <c r="A896" s="136"/>
      <c r="B896" s="138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5"/>
      <c r="AB896" s="136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  <c r="AP896" s="136"/>
      <c r="AQ896" s="136"/>
      <c r="AR896" s="136"/>
      <c r="AS896" s="136"/>
      <c r="AT896" s="136"/>
      <c r="AU896" s="136"/>
      <c r="AV896" s="136"/>
      <c r="AW896" s="136"/>
    </row>
    <row r="897" ht="13.2" spans="1:49">
      <c r="A897" s="136"/>
      <c r="B897" s="138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5"/>
      <c r="AB897" s="136"/>
      <c r="AC897" s="136"/>
      <c r="AD897" s="136"/>
      <c r="AE897" s="136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  <c r="AP897" s="136"/>
      <c r="AQ897" s="136"/>
      <c r="AR897" s="136"/>
      <c r="AS897" s="136"/>
      <c r="AT897" s="136"/>
      <c r="AU897" s="136"/>
      <c r="AV897" s="136"/>
      <c r="AW897" s="136"/>
    </row>
    <row r="898" ht="13.2" spans="1:49">
      <c r="A898" s="136"/>
      <c r="B898" s="138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5"/>
      <c r="AB898" s="136"/>
      <c r="AC898" s="136"/>
      <c r="AD898" s="136"/>
      <c r="AE898" s="136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  <c r="AP898" s="136"/>
      <c r="AQ898" s="136"/>
      <c r="AR898" s="136"/>
      <c r="AS898" s="136"/>
      <c r="AT898" s="136"/>
      <c r="AU898" s="136"/>
      <c r="AV898" s="136"/>
      <c r="AW898" s="136"/>
    </row>
    <row r="899" ht="13.2" spans="1:49">
      <c r="A899" s="136"/>
      <c r="B899" s="138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5"/>
      <c r="AB899" s="136"/>
      <c r="AC899" s="136"/>
      <c r="AD899" s="136"/>
      <c r="AE899" s="136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  <c r="AP899" s="136"/>
      <c r="AQ899" s="136"/>
      <c r="AR899" s="136"/>
      <c r="AS899" s="136"/>
      <c r="AT899" s="136"/>
      <c r="AU899" s="136"/>
      <c r="AV899" s="136"/>
      <c r="AW899" s="136"/>
    </row>
    <row r="900" ht="13.2" spans="1:49">
      <c r="A900" s="136"/>
      <c r="B900" s="138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5"/>
      <c r="AB900" s="136"/>
      <c r="AC900" s="136"/>
      <c r="AD900" s="136"/>
      <c r="AE900" s="136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  <c r="AP900" s="136"/>
      <c r="AQ900" s="136"/>
      <c r="AR900" s="136"/>
      <c r="AS900" s="136"/>
      <c r="AT900" s="136"/>
      <c r="AU900" s="136"/>
      <c r="AV900" s="136"/>
      <c r="AW900" s="136"/>
    </row>
    <row r="901" ht="13.2" spans="1:49">
      <c r="A901" s="136"/>
      <c r="B901" s="138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5"/>
      <c r="AB901" s="136"/>
      <c r="AC901" s="136"/>
      <c r="AD901" s="136"/>
      <c r="AE901" s="136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  <c r="AP901" s="136"/>
      <c r="AQ901" s="136"/>
      <c r="AR901" s="136"/>
      <c r="AS901" s="136"/>
      <c r="AT901" s="136"/>
      <c r="AU901" s="136"/>
      <c r="AV901" s="136"/>
      <c r="AW901" s="136"/>
    </row>
    <row r="902" ht="13.2" spans="1:49">
      <c r="A902" s="136"/>
      <c r="B902" s="138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5"/>
      <c r="AB902" s="136"/>
      <c r="AC902" s="136"/>
      <c r="AD902" s="136"/>
      <c r="AE902" s="136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  <c r="AP902" s="136"/>
      <c r="AQ902" s="136"/>
      <c r="AR902" s="136"/>
      <c r="AS902" s="136"/>
      <c r="AT902" s="136"/>
      <c r="AU902" s="136"/>
      <c r="AV902" s="136"/>
      <c r="AW902" s="136"/>
    </row>
    <row r="903" ht="13.2" spans="1:49">
      <c r="A903" s="136"/>
      <c r="B903" s="138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5"/>
      <c r="AB903" s="136"/>
      <c r="AC903" s="136"/>
      <c r="AD903" s="136"/>
      <c r="AE903" s="136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  <c r="AP903" s="136"/>
      <c r="AQ903" s="136"/>
      <c r="AR903" s="136"/>
      <c r="AS903" s="136"/>
      <c r="AT903" s="136"/>
      <c r="AU903" s="136"/>
      <c r="AV903" s="136"/>
      <c r="AW903" s="136"/>
    </row>
    <row r="904" ht="13.2" spans="1:49">
      <c r="A904" s="136"/>
      <c r="B904" s="138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5"/>
      <c r="AB904" s="136"/>
      <c r="AC904" s="136"/>
      <c r="AD904" s="136"/>
      <c r="AE904" s="136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  <c r="AP904" s="136"/>
      <c r="AQ904" s="136"/>
      <c r="AR904" s="136"/>
      <c r="AS904" s="136"/>
      <c r="AT904" s="136"/>
      <c r="AU904" s="136"/>
      <c r="AV904" s="136"/>
      <c r="AW904" s="136"/>
    </row>
    <row r="905" ht="13.2" spans="1:49">
      <c r="A905" s="136"/>
      <c r="B905" s="138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5"/>
      <c r="AB905" s="136"/>
      <c r="AC905" s="136"/>
      <c r="AD905" s="136"/>
      <c r="AE905" s="136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  <c r="AP905" s="136"/>
      <c r="AQ905" s="136"/>
      <c r="AR905" s="136"/>
      <c r="AS905" s="136"/>
      <c r="AT905" s="136"/>
      <c r="AU905" s="136"/>
      <c r="AV905" s="136"/>
      <c r="AW905" s="136"/>
    </row>
    <row r="906" ht="13.2" spans="1:49">
      <c r="A906" s="136"/>
      <c r="B906" s="138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5"/>
      <c r="AB906" s="136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  <c r="AP906" s="136"/>
      <c r="AQ906" s="136"/>
      <c r="AR906" s="136"/>
      <c r="AS906" s="136"/>
      <c r="AT906" s="136"/>
      <c r="AU906" s="136"/>
      <c r="AV906" s="136"/>
      <c r="AW906" s="136"/>
    </row>
    <row r="907" ht="13.2" spans="1:49">
      <c r="A907" s="136"/>
      <c r="B907" s="138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5"/>
      <c r="AB907" s="136"/>
      <c r="AC907" s="136"/>
      <c r="AD907" s="136"/>
      <c r="AE907" s="136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  <c r="AP907" s="136"/>
      <c r="AQ907" s="136"/>
      <c r="AR907" s="136"/>
      <c r="AS907" s="136"/>
      <c r="AT907" s="136"/>
      <c r="AU907" s="136"/>
      <c r="AV907" s="136"/>
      <c r="AW907" s="136"/>
    </row>
    <row r="908" ht="13.2" spans="1:49">
      <c r="A908" s="136"/>
      <c r="B908" s="138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5"/>
      <c r="AB908" s="136"/>
      <c r="AC908" s="136"/>
      <c r="AD908" s="136"/>
      <c r="AE908" s="136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  <c r="AP908" s="136"/>
      <c r="AQ908" s="136"/>
      <c r="AR908" s="136"/>
      <c r="AS908" s="136"/>
      <c r="AT908" s="136"/>
      <c r="AU908" s="136"/>
      <c r="AV908" s="136"/>
      <c r="AW908" s="136"/>
    </row>
    <row r="909" ht="13.2" spans="1:49">
      <c r="A909" s="136"/>
      <c r="B909" s="138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5"/>
      <c r="AB909" s="136"/>
      <c r="AC909" s="136"/>
      <c r="AD909" s="136"/>
      <c r="AE909" s="136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  <c r="AP909" s="136"/>
      <c r="AQ909" s="136"/>
      <c r="AR909" s="136"/>
      <c r="AS909" s="136"/>
      <c r="AT909" s="136"/>
      <c r="AU909" s="136"/>
      <c r="AV909" s="136"/>
      <c r="AW909" s="136"/>
    </row>
    <row r="910" ht="13.2" spans="1:49">
      <c r="A910" s="136"/>
      <c r="B910" s="138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5"/>
      <c r="AB910" s="136"/>
      <c r="AC910" s="136"/>
      <c r="AD910" s="136"/>
      <c r="AE910" s="136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  <c r="AP910" s="136"/>
      <c r="AQ910" s="136"/>
      <c r="AR910" s="136"/>
      <c r="AS910" s="136"/>
      <c r="AT910" s="136"/>
      <c r="AU910" s="136"/>
      <c r="AV910" s="136"/>
      <c r="AW910" s="136"/>
    </row>
    <row r="911" ht="13.2" spans="1:49">
      <c r="A911" s="136"/>
      <c r="B911" s="138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5"/>
      <c r="AB911" s="136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136"/>
      <c r="AQ911" s="136"/>
      <c r="AR911" s="136"/>
      <c r="AS911" s="136"/>
      <c r="AT911" s="136"/>
      <c r="AU911" s="136"/>
      <c r="AV911" s="136"/>
      <c r="AW911" s="136"/>
    </row>
    <row r="912" ht="13.2" spans="1:49">
      <c r="A912" s="136"/>
      <c r="B912" s="138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5"/>
      <c r="AB912" s="136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  <c r="AP912" s="136"/>
      <c r="AQ912" s="136"/>
      <c r="AR912" s="136"/>
      <c r="AS912" s="136"/>
      <c r="AT912" s="136"/>
      <c r="AU912" s="136"/>
      <c r="AV912" s="136"/>
      <c r="AW912" s="136"/>
    </row>
    <row r="913" ht="13.2" spans="1:49">
      <c r="A913" s="136"/>
      <c r="B913" s="138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5"/>
      <c r="AB913" s="136"/>
      <c r="AC913" s="136"/>
      <c r="AD913" s="136"/>
      <c r="AE913" s="136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  <c r="AP913" s="136"/>
      <c r="AQ913" s="136"/>
      <c r="AR913" s="136"/>
      <c r="AS913" s="136"/>
      <c r="AT913" s="136"/>
      <c r="AU913" s="136"/>
      <c r="AV913" s="136"/>
      <c r="AW913" s="136"/>
    </row>
    <row r="914" ht="13.2" spans="1:49">
      <c r="A914" s="136"/>
      <c r="B914" s="138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5"/>
      <c r="AB914" s="136"/>
      <c r="AC914" s="136"/>
      <c r="AD914" s="136"/>
      <c r="AE914" s="136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  <c r="AP914" s="136"/>
      <c r="AQ914" s="136"/>
      <c r="AR914" s="136"/>
      <c r="AS914" s="136"/>
      <c r="AT914" s="136"/>
      <c r="AU914" s="136"/>
      <c r="AV914" s="136"/>
      <c r="AW914" s="136"/>
    </row>
    <row r="915" ht="13.2" spans="1:49">
      <c r="A915" s="136"/>
      <c r="B915" s="138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5"/>
      <c r="AB915" s="136"/>
      <c r="AC915" s="136"/>
      <c r="AD915" s="136"/>
      <c r="AE915" s="136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136"/>
      <c r="AQ915" s="136"/>
      <c r="AR915" s="136"/>
      <c r="AS915" s="136"/>
      <c r="AT915" s="136"/>
      <c r="AU915" s="136"/>
      <c r="AV915" s="136"/>
      <c r="AW915" s="136"/>
    </row>
    <row r="916" ht="13.2" spans="1:49">
      <c r="A916" s="136"/>
      <c r="B916" s="138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5"/>
      <c r="AB916" s="136"/>
      <c r="AC916" s="136"/>
      <c r="AD916" s="136"/>
      <c r="AE916" s="136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136"/>
      <c r="AS916" s="136"/>
      <c r="AT916" s="136"/>
      <c r="AU916" s="136"/>
      <c r="AV916" s="136"/>
      <c r="AW916" s="136"/>
    </row>
    <row r="917" ht="13.2" spans="1:49">
      <c r="A917" s="136"/>
      <c r="B917" s="138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5"/>
      <c r="AB917" s="136"/>
      <c r="AC917" s="136"/>
      <c r="AD917" s="136"/>
      <c r="AE917" s="136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  <c r="AP917" s="136"/>
      <c r="AQ917" s="136"/>
      <c r="AR917" s="136"/>
      <c r="AS917" s="136"/>
      <c r="AT917" s="136"/>
      <c r="AU917" s="136"/>
      <c r="AV917" s="136"/>
      <c r="AW917" s="136"/>
    </row>
    <row r="918" ht="13.2" spans="1:49">
      <c r="A918" s="136"/>
      <c r="B918" s="138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5"/>
      <c r="AB918" s="136"/>
      <c r="AC918" s="136"/>
      <c r="AD918" s="136"/>
      <c r="AE918" s="136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  <c r="AP918" s="136"/>
      <c r="AQ918" s="136"/>
      <c r="AR918" s="136"/>
      <c r="AS918" s="136"/>
      <c r="AT918" s="136"/>
      <c r="AU918" s="136"/>
      <c r="AV918" s="136"/>
      <c r="AW918" s="136"/>
    </row>
    <row r="919" ht="13.2" spans="1:49">
      <c r="A919" s="136"/>
      <c r="B919" s="138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5"/>
      <c r="AB919" s="136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  <c r="AP919" s="136"/>
      <c r="AQ919" s="136"/>
      <c r="AR919" s="136"/>
      <c r="AS919" s="136"/>
      <c r="AT919" s="136"/>
      <c r="AU919" s="136"/>
      <c r="AV919" s="136"/>
      <c r="AW919" s="136"/>
    </row>
    <row r="920" ht="13.2" spans="1:49">
      <c r="A920" s="136"/>
      <c r="B920" s="138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5"/>
      <c r="AB920" s="136"/>
      <c r="AC920" s="136"/>
      <c r="AD920" s="136"/>
      <c r="AE920" s="136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  <c r="AP920" s="136"/>
      <c r="AQ920" s="136"/>
      <c r="AR920" s="136"/>
      <c r="AS920" s="136"/>
      <c r="AT920" s="136"/>
      <c r="AU920" s="136"/>
      <c r="AV920" s="136"/>
      <c r="AW920" s="136"/>
    </row>
    <row r="921" ht="13.2" spans="1:49">
      <c r="A921" s="136"/>
      <c r="B921" s="138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5"/>
      <c r="AB921" s="136"/>
      <c r="AC921" s="136"/>
      <c r="AD921" s="136"/>
      <c r="AE921" s="136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  <c r="AP921" s="136"/>
      <c r="AQ921" s="136"/>
      <c r="AR921" s="136"/>
      <c r="AS921" s="136"/>
      <c r="AT921" s="136"/>
      <c r="AU921" s="136"/>
      <c r="AV921" s="136"/>
      <c r="AW921" s="136"/>
    </row>
    <row r="922" ht="13.2" spans="1:49">
      <c r="A922" s="136"/>
      <c r="B922" s="138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5"/>
      <c r="AB922" s="136"/>
      <c r="AC922" s="136"/>
      <c r="AD922" s="136"/>
      <c r="AE922" s="136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  <c r="AP922" s="136"/>
      <c r="AQ922" s="136"/>
      <c r="AR922" s="136"/>
      <c r="AS922" s="136"/>
      <c r="AT922" s="136"/>
      <c r="AU922" s="136"/>
      <c r="AV922" s="136"/>
      <c r="AW922" s="136"/>
    </row>
    <row r="923" ht="13.2" spans="1:49">
      <c r="A923" s="136"/>
      <c r="B923" s="138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5"/>
      <c r="AB923" s="136"/>
      <c r="AC923" s="136"/>
      <c r="AD923" s="136"/>
      <c r="AE923" s="136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  <c r="AP923" s="136"/>
      <c r="AQ923" s="136"/>
      <c r="AR923" s="136"/>
      <c r="AS923" s="136"/>
      <c r="AT923" s="136"/>
      <c r="AU923" s="136"/>
      <c r="AV923" s="136"/>
      <c r="AW923" s="136"/>
    </row>
    <row r="924" ht="13.2" spans="1:49">
      <c r="A924" s="136"/>
      <c r="B924" s="138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5"/>
      <c r="AB924" s="136"/>
      <c r="AC924" s="136"/>
      <c r="AD924" s="136"/>
      <c r="AE924" s="136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  <c r="AP924" s="136"/>
      <c r="AQ924" s="136"/>
      <c r="AR924" s="136"/>
      <c r="AS924" s="136"/>
      <c r="AT924" s="136"/>
      <c r="AU924" s="136"/>
      <c r="AV924" s="136"/>
      <c r="AW924" s="136"/>
    </row>
    <row r="925" ht="13.2" spans="1:49">
      <c r="A925" s="136"/>
      <c r="B925" s="138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5"/>
      <c r="AB925" s="136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  <c r="AP925" s="136"/>
      <c r="AQ925" s="136"/>
      <c r="AR925" s="136"/>
      <c r="AS925" s="136"/>
      <c r="AT925" s="136"/>
      <c r="AU925" s="136"/>
      <c r="AV925" s="136"/>
      <c r="AW925" s="136"/>
    </row>
    <row r="926" ht="13.2" spans="1:49">
      <c r="A926" s="136"/>
      <c r="B926" s="138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5"/>
      <c r="AB926" s="136"/>
      <c r="AC926" s="136"/>
      <c r="AD926" s="136"/>
      <c r="AE926" s="136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  <c r="AP926" s="136"/>
      <c r="AQ926" s="136"/>
      <c r="AR926" s="136"/>
      <c r="AS926" s="136"/>
      <c r="AT926" s="136"/>
      <c r="AU926" s="136"/>
      <c r="AV926" s="136"/>
      <c r="AW926" s="136"/>
    </row>
    <row r="927" ht="13.2" spans="1:49">
      <c r="A927" s="136"/>
      <c r="B927" s="138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5"/>
      <c r="AB927" s="136"/>
      <c r="AC927" s="136"/>
      <c r="AD927" s="136"/>
      <c r="AE927" s="136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  <c r="AP927" s="136"/>
      <c r="AQ927" s="136"/>
      <c r="AR927" s="136"/>
      <c r="AS927" s="136"/>
      <c r="AT927" s="136"/>
      <c r="AU927" s="136"/>
      <c r="AV927" s="136"/>
      <c r="AW927" s="136"/>
    </row>
    <row r="928" ht="13.2" spans="1:49">
      <c r="A928" s="136"/>
      <c r="B928" s="138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5"/>
      <c r="AB928" s="136"/>
      <c r="AC928" s="136"/>
      <c r="AD928" s="136"/>
      <c r="AE928" s="136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  <c r="AP928" s="136"/>
      <c r="AQ928" s="136"/>
      <c r="AR928" s="136"/>
      <c r="AS928" s="136"/>
      <c r="AT928" s="136"/>
      <c r="AU928" s="136"/>
      <c r="AV928" s="136"/>
      <c r="AW928" s="136"/>
    </row>
    <row r="929" ht="13.2" spans="1:49">
      <c r="A929" s="136"/>
      <c r="B929" s="138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5"/>
      <c r="AB929" s="136"/>
      <c r="AC929" s="136"/>
      <c r="AD929" s="136"/>
      <c r="AE929" s="136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  <c r="AP929" s="136"/>
      <c r="AQ929" s="136"/>
      <c r="AR929" s="136"/>
      <c r="AS929" s="136"/>
      <c r="AT929" s="136"/>
      <c r="AU929" s="136"/>
      <c r="AV929" s="136"/>
      <c r="AW929" s="136"/>
    </row>
    <row r="930" ht="13.2" spans="1:49">
      <c r="A930" s="136"/>
      <c r="B930" s="138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5"/>
      <c r="AB930" s="136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  <c r="AP930" s="136"/>
      <c r="AQ930" s="136"/>
      <c r="AR930" s="136"/>
      <c r="AS930" s="136"/>
      <c r="AT930" s="136"/>
      <c r="AU930" s="136"/>
      <c r="AV930" s="136"/>
      <c r="AW930" s="136"/>
    </row>
    <row r="931" ht="13.2" spans="1:49">
      <c r="A931" s="136"/>
      <c r="B931" s="138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5"/>
      <c r="AB931" s="136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  <c r="AP931" s="136"/>
      <c r="AQ931" s="136"/>
      <c r="AR931" s="136"/>
      <c r="AS931" s="136"/>
      <c r="AT931" s="136"/>
      <c r="AU931" s="136"/>
      <c r="AV931" s="136"/>
      <c r="AW931" s="136"/>
    </row>
    <row r="932" ht="13.2" spans="1:49">
      <c r="A932" s="136"/>
      <c r="B932" s="138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5"/>
      <c r="AB932" s="136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  <c r="AP932" s="136"/>
      <c r="AQ932" s="136"/>
      <c r="AR932" s="136"/>
      <c r="AS932" s="136"/>
      <c r="AT932" s="136"/>
      <c r="AU932" s="136"/>
      <c r="AV932" s="136"/>
      <c r="AW932" s="136"/>
    </row>
    <row r="933" ht="13.2" spans="1:49">
      <c r="A933" s="136"/>
      <c r="B933" s="138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5"/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136"/>
      <c r="AQ933" s="136"/>
      <c r="AR933" s="136"/>
      <c r="AS933" s="136"/>
      <c r="AT933" s="136"/>
      <c r="AU933" s="136"/>
      <c r="AV933" s="136"/>
      <c r="AW933" s="136"/>
    </row>
    <row r="934" ht="13.2" spans="1:49">
      <c r="A934" s="136"/>
      <c r="B934" s="138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5"/>
      <c r="AB934" s="136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  <c r="AP934" s="136"/>
      <c r="AQ934" s="136"/>
      <c r="AR934" s="136"/>
      <c r="AS934" s="136"/>
      <c r="AT934" s="136"/>
      <c r="AU934" s="136"/>
      <c r="AV934" s="136"/>
      <c r="AW934" s="136"/>
    </row>
    <row r="935" ht="13.2" spans="1:49">
      <c r="A935" s="136"/>
      <c r="B935" s="138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5"/>
      <c r="AB935" s="136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  <c r="AP935" s="136"/>
      <c r="AQ935" s="136"/>
      <c r="AR935" s="136"/>
      <c r="AS935" s="136"/>
      <c r="AT935" s="136"/>
      <c r="AU935" s="136"/>
      <c r="AV935" s="136"/>
      <c r="AW935" s="136"/>
    </row>
    <row r="936" ht="13.2" spans="1:49">
      <c r="A936" s="136"/>
      <c r="B936" s="138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5"/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136"/>
      <c r="AQ936" s="136"/>
      <c r="AR936" s="136"/>
      <c r="AS936" s="136"/>
      <c r="AT936" s="136"/>
      <c r="AU936" s="136"/>
      <c r="AV936" s="136"/>
      <c r="AW936" s="136"/>
    </row>
    <row r="937" ht="13.2" spans="1:49">
      <c r="A937" s="136"/>
      <c r="B937" s="138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5"/>
      <c r="AB937" s="136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  <c r="AP937" s="136"/>
      <c r="AQ937" s="136"/>
      <c r="AR937" s="136"/>
      <c r="AS937" s="136"/>
      <c r="AT937" s="136"/>
      <c r="AU937" s="136"/>
      <c r="AV937" s="136"/>
      <c r="AW937" s="136"/>
    </row>
    <row r="938" ht="13.2" spans="1:49">
      <c r="A938" s="136"/>
      <c r="B938" s="138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5"/>
      <c r="AB938" s="136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  <c r="AP938" s="136"/>
      <c r="AQ938" s="136"/>
      <c r="AR938" s="136"/>
      <c r="AS938" s="136"/>
      <c r="AT938" s="136"/>
      <c r="AU938" s="136"/>
      <c r="AV938" s="136"/>
      <c r="AW938" s="136"/>
    </row>
    <row r="939" ht="13.2" spans="1:49">
      <c r="A939" s="136"/>
      <c r="B939" s="138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5"/>
      <c r="AB939" s="136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  <c r="AP939" s="136"/>
      <c r="AQ939" s="136"/>
      <c r="AR939" s="136"/>
      <c r="AS939" s="136"/>
      <c r="AT939" s="136"/>
      <c r="AU939" s="136"/>
      <c r="AV939" s="136"/>
      <c r="AW939" s="136"/>
    </row>
    <row r="940" ht="13.2" spans="1:49">
      <c r="A940" s="136"/>
      <c r="B940" s="138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5"/>
      <c r="AB940" s="136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  <c r="AP940" s="136"/>
      <c r="AQ940" s="136"/>
      <c r="AR940" s="136"/>
      <c r="AS940" s="136"/>
      <c r="AT940" s="136"/>
      <c r="AU940" s="136"/>
      <c r="AV940" s="136"/>
      <c r="AW940" s="136"/>
    </row>
    <row r="941" ht="13.2" spans="1:49">
      <c r="A941" s="136"/>
      <c r="B941" s="138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5"/>
      <c r="AB941" s="136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  <c r="AP941" s="136"/>
      <c r="AQ941" s="136"/>
      <c r="AR941" s="136"/>
      <c r="AS941" s="136"/>
      <c r="AT941" s="136"/>
      <c r="AU941" s="136"/>
      <c r="AV941" s="136"/>
      <c r="AW941" s="136"/>
    </row>
    <row r="942" ht="13.2" spans="1:49">
      <c r="A942" s="136"/>
      <c r="B942" s="138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5"/>
      <c r="AB942" s="136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  <c r="AP942" s="136"/>
      <c r="AQ942" s="136"/>
      <c r="AR942" s="136"/>
      <c r="AS942" s="136"/>
      <c r="AT942" s="136"/>
      <c r="AU942" s="136"/>
      <c r="AV942" s="136"/>
      <c r="AW942" s="136"/>
    </row>
    <row r="943" ht="13.2" spans="1:49">
      <c r="A943" s="136"/>
      <c r="B943" s="138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5"/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136"/>
      <c r="AS943" s="136"/>
      <c r="AT943" s="136"/>
      <c r="AU943" s="136"/>
      <c r="AV943" s="136"/>
      <c r="AW943" s="136"/>
    </row>
    <row r="944" ht="13.2" spans="1:49">
      <c r="A944" s="136"/>
      <c r="B944" s="138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5"/>
      <c r="AB944" s="136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  <c r="AP944" s="136"/>
      <c r="AQ944" s="136"/>
      <c r="AR944" s="136"/>
      <c r="AS944" s="136"/>
      <c r="AT944" s="136"/>
      <c r="AU944" s="136"/>
      <c r="AV944" s="136"/>
      <c r="AW944" s="136"/>
    </row>
    <row r="945" ht="13.2" spans="1:49">
      <c r="A945" s="136"/>
      <c r="B945" s="138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5"/>
      <c r="AB945" s="136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  <c r="AP945" s="136"/>
      <c r="AQ945" s="136"/>
      <c r="AR945" s="136"/>
      <c r="AS945" s="136"/>
      <c r="AT945" s="136"/>
      <c r="AU945" s="136"/>
      <c r="AV945" s="136"/>
      <c r="AW945" s="136"/>
    </row>
    <row r="946" ht="13.2" spans="1:49">
      <c r="A946" s="136"/>
      <c r="B946" s="138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5"/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136"/>
      <c r="AQ946" s="136"/>
      <c r="AR946" s="136"/>
      <c r="AS946" s="136"/>
      <c r="AT946" s="136"/>
      <c r="AU946" s="136"/>
      <c r="AV946" s="136"/>
      <c r="AW946" s="136"/>
    </row>
    <row r="947" ht="13.2" spans="1:49">
      <c r="A947" s="136"/>
      <c r="B947" s="138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5"/>
      <c r="AB947" s="136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  <c r="AP947" s="136"/>
      <c r="AQ947" s="136"/>
      <c r="AR947" s="136"/>
      <c r="AS947" s="136"/>
      <c r="AT947" s="136"/>
      <c r="AU947" s="136"/>
      <c r="AV947" s="136"/>
      <c r="AW947" s="136"/>
    </row>
    <row r="948" ht="13.2" spans="1:49">
      <c r="A948" s="136"/>
      <c r="B948" s="138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5"/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136"/>
      <c r="AQ948" s="136"/>
      <c r="AR948" s="136"/>
      <c r="AS948" s="136"/>
      <c r="AT948" s="136"/>
      <c r="AU948" s="136"/>
      <c r="AV948" s="136"/>
      <c r="AW948" s="136"/>
    </row>
    <row r="949" ht="13.2" spans="1:49">
      <c r="A949" s="136"/>
      <c r="B949" s="138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5"/>
      <c r="AB949" s="136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  <c r="AP949" s="136"/>
      <c r="AQ949" s="136"/>
      <c r="AR949" s="136"/>
      <c r="AS949" s="136"/>
      <c r="AT949" s="136"/>
      <c r="AU949" s="136"/>
      <c r="AV949" s="136"/>
      <c r="AW949" s="136"/>
    </row>
    <row r="950" ht="13.2" spans="1:49">
      <c r="A950" s="136"/>
      <c r="B950" s="138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5"/>
      <c r="AB950" s="136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  <c r="AP950" s="136"/>
      <c r="AQ950" s="136"/>
      <c r="AR950" s="136"/>
      <c r="AS950" s="136"/>
      <c r="AT950" s="136"/>
      <c r="AU950" s="136"/>
      <c r="AV950" s="136"/>
      <c r="AW950" s="136"/>
    </row>
    <row r="951" ht="13.2" spans="1:49">
      <c r="A951" s="136"/>
      <c r="B951" s="138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5"/>
      <c r="AB951" s="136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  <c r="AP951" s="136"/>
      <c r="AQ951" s="136"/>
      <c r="AR951" s="136"/>
      <c r="AS951" s="136"/>
      <c r="AT951" s="136"/>
      <c r="AU951" s="136"/>
      <c r="AV951" s="136"/>
      <c r="AW951" s="136"/>
    </row>
    <row r="952" ht="13.2" spans="1:49">
      <c r="A952" s="136"/>
      <c r="B952" s="138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5"/>
      <c r="AB952" s="136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  <c r="AP952" s="136"/>
      <c r="AQ952" s="136"/>
      <c r="AR952" s="136"/>
      <c r="AS952" s="136"/>
      <c r="AT952" s="136"/>
      <c r="AU952" s="136"/>
      <c r="AV952" s="136"/>
      <c r="AW952" s="136"/>
    </row>
    <row r="953" ht="13.2" spans="1:49">
      <c r="A953" s="136"/>
      <c r="B953" s="138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5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136"/>
      <c r="AS953" s="136"/>
      <c r="AT953" s="136"/>
      <c r="AU953" s="136"/>
      <c r="AV953" s="136"/>
      <c r="AW953" s="136"/>
    </row>
    <row r="954" ht="13.2" spans="1:49">
      <c r="A954" s="136"/>
      <c r="B954" s="138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5"/>
      <c r="AB954" s="136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  <c r="AP954" s="136"/>
      <c r="AQ954" s="136"/>
      <c r="AR954" s="136"/>
      <c r="AS954" s="136"/>
      <c r="AT954" s="136"/>
      <c r="AU954" s="136"/>
      <c r="AV954" s="136"/>
      <c r="AW954" s="136"/>
    </row>
    <row r="955" ht="13.2" spans="1:49">
      <c r="A955" s="136"/>
      <c r="B955" s="138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5"/>
      <c r="AB955" s="136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  <c r="AP955" s="136"/>
      <c r="AQ955" s="136"/>
      <c r="AR955" s="136"/>
      <c r="AS955" s="136"/>
      <c r="AT955" s="136"/>
      <c r="AU955" s="136"/>
      <c r="AV955" s="136"/>
      <c r="AW955" s="136"/>
    </row>
    <row r="956" ht="13.2" spans="1:49">
      <c r="A956" s="136"/>
      <c r="B956" s="138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5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136"/>
      <c r="AQ956" s="136"/>
      <c r="AR956" s="136"/>
      <c r="AS956" s="136"/>
      <c r="AT956" s="136"/>
      <c r="AU956" s="136"/>
      <c r="AV956" s="136"/>
      <c r="AW956" s="136"/>
    </row>
    <row r="957" ht="13.2" spans="1:49">
      <c r="A957" s="136"/>
      <c r="B957" s="138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5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136"/>
      <c r="AQ957" s="136"/>
      <c r="AR957" s="136"/>
      <c r="AS957" s="136"/>
      <c r="AT957" s="136"/>
      <c r="AU957" s="136"/>
      <c r="AV957" s="136"/>
      <c r="AW957" s="136"/>
    </row>
    <row r="958" ht="13.2" spans="1:49">
      <c r="A958" s="136"/>
      <c r="B958" s="138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5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136"/>
      <c r="AQ958" s="136"/>
      <c r="AR958" s="136"/>
      <c r="AS958" s="136"/>
      <c r="AT958" s="136"/>
      <c r="AU958" s="136"/>
      <c r="AV958" s="136"/>
      <c r="AW958" s="136"/>
    </row>
    <row r="959" ht="13.2" spans="1:49">
      <c r="A959" s="136"/>
      <c r="B959" s="138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5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136"/>
      <c r="AS959" s="136"/>
      <c r="AT959" s="136"/>
      <c r="AU959" s="136"/>
      <c r="AV959" s="136"/>
      <c r="AW959" s="136"/>
    </row>
    <row r="960" ht="13.2" spans="1:49">
      <c r="A960" s="136"/>
      <c r="B960" s="138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5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136"/>
      <c r="AQ960" s="136"/>
      <c r="AR960" s="136"/>
      <c r="AS960" s="136"/>
      <c r="AT960" s="136"/>
      <c r="AU960" s="136"/>
      <c r="AV960" s="136"/>
      <c r="AW960" s="136"/>
    </row>
    <row r="961" ht="13.2" spans="1:49">
      <c r="A961" s="136"/>
      <c r="B961" s="138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5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  <c r="AU961" s="136"/>
      <c r="AV961" s="136"/>
      <c r="AW961" s="136"/>
    </row>
    <row r="962" ht="13.2" spans="1:49">
      <c r="A962" s="136"/>
      <c r="B962" s="138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5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  <c r="AT962" s="136"/>
      <c r="AU962" s="136"/>
      <c r="AV962" s="136"/>
      <c r="AW962" s="136"/>
    </row>
    <row r="963" ht="13.2" spans="1:49">
      <c r="A963" s="136"/>
      <c r="B963" s="138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5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136"/>
      <c r="AQ963" s="136"/>
      <c r="AR963" s="136"/>
      <c r="AS963" s="136"/>
      <c r="AT963" s="136"/>
      <c r="AU963" s="136"/>
      <c r="AV963" s="136"/>
      <c r="AW963" s="136"/>
    </row>
    <row r="964" ht="13.2" spans="1:49">
      <c r="A964" s="136"/>
      <c r="B964" s="138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5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  <c r="AT964" s="136"/>
      <c r="AU964" s="136"/>
      <c r="AV964" s="136"/>
      <c r="AW964" s="136"/>
    </row>
    <row r="965" ht="13.2" spans="1:49">
      <c r="A965" s="136"/>
      <c r="B965" s="138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5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136"/>
      <c r="AS965" s="136"/>
      <c r="AT965" s="136"/>
      <c r="AU965" s="136"/>
      <c r="AV965" s="136"/>
      <c r="AW965" s="136"/>
    </row>
    <row r="966" ht="13.2" spans="1:49">
      <c r="A966" s="136"/>
      <c r="B966" s="138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5"/>
      <c r="AB966" s="136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  <c r="AP966" s="136"/>
      <c r="AQ966" s="136"/>
      <c r="AR966" s="136"/>
      <c r="AS966" s="136"/>
      <c r="AT966" s="136"/>
      <c r="AU966" s="136"/>
      <c r="AV966" s="136"/>
      <c r="AW966" s="136"/>
    </row>
    <row r="967" ht="13.2" spans="1:49">
      <c r="A967" s="136"/>
      <c r="B967" s="138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5"/>
      <c r="AB967" s="136"/>
      <c r="AC967" s="136"/>
      <c r="AD967" s="136"/>
      <c r="AE967" s="136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  <c r="AP967" s="136"/>
      <c r="AQ967" s="136"/>
      <c r="AR967" s="136"/>
      <c r="AS967" s="136"/>
      <c r="AT967" s="136"/>
      <c r="AU967" s="136"/>
      <c r="AV967" s="136"/>
      <c r="AW967" s="136"/>
    </row>
  </sheetData>
  <mergeCells count="23">
    <mergeCell ref="A1:C1"/>
    <mergeCell ref="A2:C2"/>
    <mergeCell ref="A3:C3"/>
    <mergeCell ref="A4:C4"/>
    <mergeCell ref="I5:T5"/>
    <mergeCell ref="D6:G6"/>
    <mergeCell ref="I6:K6"/>
    <mergeCell ref="L6:N6"/>
    <mergeCell ref="O6:Q6"/>
    <mergeCell ref="R6:T6"/>
    <mergeCell ref="U6:W6"/>
    <mergeCell ref="X6:Z6"/>
    <mergeCell ref="B7:C7"/>
    <mergeCell ref="D7:G7"/>
    <mergeCell ref="B8:C8"/>
    <mergeCell ref="B9:C9"/>
    <mergeCell ref="B10:C10"/>
    <mergeCell ref="L137:P137"/>
    <mergeCell ref="L138:P138"/>
    <mergeCell ref="L139:P139"/>
    <mergeCell ref="L140:P140"/>
    <mergeCell ref="L141:P141"/>
    <mergeCell ref="A6:A1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989"/>
  <sheetViews>
    <sheetView topLeftCell="A22" workbookViewId="0">
      <selection activeCell="D11" sqref="D11:G135"/>
    </sheetView>
  </sheetViews>
  <sheetFormatPr defaultColWidth="14" defaultRowHeight="15.75" customHeight="1"/>
  <cols>
    <col min="1" max="1" width="5.71296296296296" style="2" customWidth="1"/>
    <col min="2" max="2" width="19.287037037037" style="2" customWidth="1"/>
    <col min="3" max="3" width="16.5740740740741" style="2" customWidth="1"/>
    <col min="4" max="9" width="10.712962962963" style="2" customWidth="1"/>
    <col min="10" max="27" width="14.4259259259259" style="2"/>
    <col min="28" max="28" width="14.4259259259259" style="3"/>
    <col min="29" max="16384" width="14.4259259259259" style="2"/>
  </cols>
  <sheetData>
    <row r="1" ht="16.2" spans="1:50">
      <c r="A1" s="4" t="s">
        <v>0</v>
      </c>
      <c r="B1" s="5"/>
      <c r="C1" s="5"/>
      <c r="D1" s="6"/>
      <c r="E1" s="6"/>
      <c r="F1" s="6"/>
      <c r="G1" s="6"/>
      <c r="H1" s="6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6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ht="16.2" spans="1:50">
      <c r="A2" s="4" t="s">
        <v>1</v>
      </c>
      <c r="B2" s="5"/>
      <c r="C2" s="5"/>
      <c r="D2" s="6"/>
      <c r="E2" s="6"/>
      <c r="F2" s="6"/>
      <c r="G2" s="6"/>
      <c r="H2" s="6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6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ht="16.2" spans="1:50">
      <c r="A3" s="7" t="s">
        <v>2</v>
      </c>
      <c r="B3" s="7"/>
      <c r="C3" s="4"/>
      <c r="D3" s="6"/>
      <c r="E3" s="6"/>
      <c r="F3" s="6"/>
      <c r="G3" s="6"/>
      <c r="H3" s="6"/>
      <c r="I3" s="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6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ht="16.2" spans="1:50">
      <c r="A4" s="7" t="s">
        <v>3</v>
      </c>
      <c r="B4" s="7"/>
      <c r="C4" s="4"/>
      <c r="D4" s="6"/>
      <c r="E4" s="6"/>
      <c r="F4" s="6"/>
      <c r="G4" s="6"/>
      <c r="H4" s="6"/>
      <c r="I4" s="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6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ht="16.2" spans="1:50">
      <c r="A5" s="8"/>
      <c r="B5" s="9"/>
      <c r="C5" s="8"/>
      <c r="D5" s="8"/>
      <c r="E5" s="8"/>
      <c r="F5" s="8"/>
      <c r="G5" s="8"/>
      <c r="H5" s="8"/>
      <c r="I5" s="8"/>
      <c r="J5" s="38" t="s">
        <v>4</v>
      </c>
      <c r="K5" s="39"/>
      <c r="L5" s="3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6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ht="16.2" spans="1:50">
      <c r="A6" s="10" t="s">
        <v>5</v>
      </c>
      <c r="B6" s="11" t="s">
        <v>6</v>
      </c>
      <c r="C6" s="12" t="s">
        <v>7</v>
      </c>
      <c r="D6" s="13" t="s">
        <v>8</v>
      </c>
      <c r="E6" s="14"/>
      <c r="F6" s="14"/>
      <c r="G6" s="14"/>
      <c r="H6" s="15"/>
      <c r="I6" s="15"/>
      <c r="J6" s="40" t="s">
        <v>9</v>
      </c>
      <c r="K6" s="41"/>
      <c r="L6" s="42"/>
      <c r="M6" s="40" t="s">
        <v>10</v>
      </c>
      <c r="N6" s="41"/>
      <c r="O6" s="42"/>
      <c r="P6" s="40" t="s">
        <v>11</v>
      </c>
      <c r="Q6" s="41"/>
      <c r="R6" s="42"/>
      <c r="S6" s="40" t="s">
        <v>12</v>
      </c>
      <c r="T6" s="41"/>
      <c r="U6" s="42"/>
      <c r="V6" s="40" t="s">
        <v>13</v>
      </c>
      <c r="W6" s="41"/>
      <c r="X6" s="42"/>
      <c r="Y6" s="40" t="s">
        <v>14</v>
      </c>
      <c r="Z6" s="41"/>
      <c r="AA6" s="50"/>
      <c r="AB6" s="6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ht="16.2" spans="1:50">
      <c r="A7" s="16"/>
      <c r="B7" s="11" t="s">
        <v>15</v>
      </c>
      <c r="C7" s="15"/>
      <c r="D7" s="17" t="s">
        <v>16</v>
      </c>
      <c r="E7" s="17"/>
      <c r="F7" s="17"/>
      <c r="G7" s="17"/>
      <c r="H7" s="18" t="s">
        <v>17</v>
      </c>
      <c r="I7" s="15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51"/>
      <c r="AA7" s="52"/>
      <c r="AB7" s="6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ht="16.2" spans="1:50">
      <c r="A8" s="16"/>
      <c r="B8" s="19" t="s">
        <v>18</v>
      </c>
      <c r="C8" s="20"/>
      <c r="D8" s="129" t="s">
        <v>9</v>
      </c>
      <c r="E8" s="129" t="s">
        <v>9</v>
      </c>
      <c r="F8" s="129" t="s">
        <v>12</v>
      </c>
      <c r="G8" s="129" t="s">
        <v>13</v>
      </c>
      <c r="H8" s="22" t="s">
        <v>532</v>
      </c>
      <c r="I8" s="22" t="s">
        <v>533</v>
      </c>
      <c r="J8" s="44" t="s">
        <v>19</v>
      </c>
      <c r="K8" s="45" t="s">
        <v>20</v>
      </c>
      <c r="L8" s="45" t="s">
        <v>21</v>
      </c>
      <c r="M8" s="45" t="s">
        <v>19</v>
      </c>
      <c r="N8" s="45" t="s">
        <v>20</v>
      </c>
      <c r="O8" s="45" t="s">
        <v>21</v>
      </c>
      <c r="P8" s="45" t="s">
        <v>19</v>
      </c>
      <c r="Q8" s="45" t="s">
        <v>20</v>
      </c>
      <c r="R8" s="45" t="s">
        <v>21</v>
      </c>
      <c r="S8" s="45" t="s">
        <v>19</v>
      </c>
      <c r="T8" s="45" t="s">
        <v>20</v>
      </c>
      <c r="U8" s="45" t="s">
        <v>21</v>
      </c>
      <c r="V8" s="45" t="s">
        <v>19</v>
      </c>
      <c r="W8" s="45" t="s">
        <v>20</v>
      </c>
      <c r="X8" s="45" t="s">
        <v>21</v>
      </c>
      <c r="Y8" s="45" t="s">
        <v>19</v>
      </c>
      <c r="Z8" s="53" t="s">
        <v>20</v>
      </c>
      <c r="AA8" s="52" t="s">
        <v>21</v>
      </c>
      <c r="AB8" s="6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ht="16.2" spans="1:50">
      <c r="A9" s="16"/>
      <c r="B9" s="19" t="s">
        <v>22</v>
      </c>
      <c r="C9" s="20"/>
      <c r="D9" s="23" t="s">
        <v>23</v>
      </c>
      <c r="E9" s="23" t="s">
        <v>24</v>
      </c>
      <c r="F9" s="23" t="s">
        <v>25</v>
      </c>
      <c r="G9" s="23" t="s">
        <v>26</v>
      </c>
      <c r="H9" s="24"/>
      <c r="I9" s="24"/>
      <c r="J9" s="46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54"/>
      <c r="AA9" s="52"/>
      <c r="AB9" s="6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ht="16.2" spans="1:50">
      <c r="A10" s="25"/>
      <c r="B10" s="19" t="s">
        <v>27</v>
      </c>
      <c r="C10" s="26"/>
      <c r="D10" s="27">
        <v>20</v>
      </c>
      <c r="E10" s="27">
        <v>10</v>
      </c>
      <c r="F10" s="27">
        <v>10</v>
      </c>
      <c r="G10" s="27">
        <v>10</v>
      </c>
      <c r="H10" s="28"/>
      <c r="I10" s="28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54"/>
      <c r="AA10" s="52"/>
      <c r="AB10" s="6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ht="16.2" spans="1:50">
      <c r="A11" s="29">
        <v>1</v>
      </c>
      <c r="B11" s="30" t="s">
        <v>28</v>
      </c>
      <c r="C11" s="31" t="s">
        <v>29</v>
      </c>
      <c r="D11" s="32">
        <v>18</v>
      </c>
      <c r="E11" s="32">
        <v>9</v>
      </c>
      <c r="F11" s="32">
        <v>9</v>
      </c>
      <c r="G11" s="32">
        <v>10</v>
      </c>
      <c r="H11" s="33">
        <v>46</v>
      </c>
      <c r="I11" s="32">
        <f>SUM(D11:G11)</f>
        <v>46</v>
      </c>
      <c r="J11" s="48">
        <v>10</v>
      </c>
      <c r="K11" s="49" t="e">
        <f>IF($D$8="CO1",SUMIF($D11,"&gt;0",$D$10),)+IF($E$8="CO1",SUMIF($E11,"&gt;0",$E$10),)+IF($F$8="CO1",SUMIF($F11,"&gt;0",$F$10),)+IF($G$8="CO1",SUMIF($G11,"&gt;0",$G$10),)+IF($H$8="CO1",SUMIF($H11,"&gt;0",$H$10),)+IF($I$8="CO1",SUMIF($I11,"&gt;0",$I$10),)+IF(#REF!="CO1",SUMIF(#REF!,"&gt;0",#REF!),)+IF(#REF!="CO1",SUMIF(#REF!,"&gt;0",#REF!),)</f>
        <v>#REF!</v>
      </c>
      <c r="L11" s="49" t="e">
        <f t="shared" ref="L11:L147" si="0">IF(J11=0," ",J11/K11*100)</f>
        <v>#REF!</v>
      </c>
      <c r="M11" s="49" t="e">
        <f>IF($D$8="CO2",SUM(D11),)+IF($E$8="CO2",SUM(E11),)+IF($F$8="CO2",SUM(F11),)+IF($G$8="CO2",SUM(G11),)+IF($H$8="CO2",SUM(H11),)+IF($I$8="CO2",SUM(I11),)+IF(#REF!="CO2",SUM(#REF!),)+IF(#REF!="CO2",SUM(#REF!),)</f>
        <v>#REF!</v>
      </c>
      <c r="N11" s="49" t="e">
        <f>IF($D$8="CO2",SUMIF($D11,"&gt;0",$D$10),)+IF($E$8="CO2",SUMIF($E11,"&gt;0",$E$10),)+IF($F$8="CO2",SUMIF($F11,"&gt;0",$F$10),)+IF($G$8="CO2",SUMIF($G11,"&gt;0",$G$10),)+IF($H$8="CO2",SUMIF($H11,"&gt;0",$H$10),)+IF($I$8="CO2",SUMIF($I11,"&gt;0",$I$10),)+IF(#REF!="CO2",SUMIF(#REF!,"&gt;0",#REF!),)+IF(#REF!="CO2",SUMIF(#REF!,"&gt;0",#REF!),)</f>
        <v>#REF!</v>
      </c>
      <c r="O11" s="49" t="e">
        <f t="shared" ref="O11:O74" si="1">IF(M11=0," ",M11/N11*100)</f>
        <v>#REF!</v>
      </c>
      <c r="P11" s="49" t="e">
        <f>IF($D$8="CO3",SUM(D11),)+IF($E$8="CO3",SUM(E11),)+IF($F$8="CO3",SUM(F11),)+IF($G$8="CO3",SUM(G11),)+IF($H$8="CO3",SUM(H11),)+IF($I$8="CO3",SUM(I11),)+IF(#REF!="CO3",SUM(#REF!),)+IF(#REF!="CO3",SUM(#REF!),)</f>
        <v>#REF!</v>
      </c>
      <c r="Q11" s="49" t="e">
        <f>IF($D$8="CO3",SUMIF($D11,"&gt;0",$D$10),)+IF($E$8="CO3",SUMIF($E11,"&gt;0",$E$10),)+IF($F$8="CO3",SUMIF($F11,"&gt;0",$F$10),)+IF($G$8="CO3",SUMIF($G11,"&gt;0",$G$10),)+IF($H$8="CO3",SUMIF($H11,"&gt;0",$H$10),)+IF($I$8="CO3",SUMIF($I11,"&gt;0",$I$10),)+IF(#REF!="CO3",SUMIF(#REF!,"&gt;0",#REF!),)+IF(#REF!="CO3",SUMIF(#REF!,"&gt;0",#REF!),)</f>
        <v>#REF!</v>
      </c>
      <c r="R11" s="49" t="e">
        <f t="shared" ref="R11:R74" si="2">IF(P11=0," ",P11/Q11*100)</f>
        <v>#REF!</v>
      </c>
      <c r="S11" s="49" t="e">
        <f>IF($D$8="CO4",SUM(D11),)+IF($E$8="CO4",SUM(E11),)+IF($F$8="CO4",SUM(F11),)+IF($G$8="CO4",SUM(G11),)+IF($H$8="CO4",SUM(H11),)+IF($I$8="CO4",SUM(I11),)+IF(#REF!="CO4",SUM(#REF!),)+IF(#REF!="CO4",SUM(#REF!),)</f>
        <v>#REF!</v>
      </c>
      <c r="T11" s="49" t="e">
        <f>IF($D$8="CO4",SUMIF($D11,"&gt;0",$D$10),)+IF($E$8="CO4",SUMIF($E11,"&gt;0",$E$10),)+IF($F$8="CO4",SUMIF($F11,"&gt;0",$F$10),)+IF($G$8="CO4",SUMIF($G11,"&gt;0",$G$10),)+IF($H$8="CO4",SUMIF($H11,"&gt;0",$H$10),)+IF($I$8="CO4",SUMIF($I11,"&gt;0",$I$10),)+IF(#REF!="CO4",SUMIF(#REF!,"&gt;0",#REF!),)+IF(#REF!="CO4",SUMIF(#REF!,"&gt;0",#REF!),)</f>
        <v>#REF!</v>
      </c>
      <c r="U11" s="49" t="e">
        <f t="shared" ref="U11:U74" si="3">IF(S11=0," ",S11/T11*100)</f>
        <v>#REF!</v>
      </c>
      <c r="V11" s="49" t="e">
        <f>IF($D$8="CO5",SUM(D11),)+IF($E$8="CO5",SUM(E11),)+IF($F$8="CO5",SUM(F11),)+IF($G$8="CO5",SUM(G11),)+IF($H$8="CO5",SUM(H11),)+IF($I$8="CO5",SUM(I11),)+IF(#REF!="CO5",SUM(#REF!),)+IF(#REF!="CO5",SUM(#REF!),)</f>
        <v>#REF!</v>
      </c>
      <c r="W11" s="49" t="e">
        <f>IF($D$8="CO5",SUMIF($D11,"&gt;0",$D$10),)+IF($E$8="CO5",SUMIF($E11,"&gt;0",$E$10),)+IF($F$8="CO5",SUMIF($F11,"&gt;0",$F$10),)+IF($G$8="CO5",SUMIF($G11,"&gt;0",$G$10),)+IF($H$8="CO5",SUMIF($H11,"&gt;0",$H$10),)+IF($I$8="CO5",SUMIF($I11,"&gt;0",$I$10),)+IF(#REF!="CO5",SUMIF(#REF!,"&gt;0",#REF!),)+IF(#REF!="CO5",SUMIF(#REF!,"&gt;0",#REF!),)</f>
        <v>#REF!</v>
      </c>
      <c r="X11" s="49" t="e">
        <f t="shared" ref="X11:X74" si="4">IF(V11=0," ",V11/W11*100)</f>
        <v>#REF!</v>
      </c>
      <c r="Y11" s="49" t="e">
        <f>IF($D$8="CO6",SUM(D11),)+IF($E$8="CO6",SUM(E11),)+IF($F$8="CO6",SUM(F11),)+IF($G$8="CO6",SUM(G11),)+IF($H$8="CO6",SUM(H11),)+IF($I$8="CO6",SUM(I11),)+IF(#REF!="CO6",SUM(#REF!),)+IF(#REF!="CO6",SUM(#REF!),)</f>
        <v>#REF!</v>
      </c>
      <c r="Z11" s="55" t="e">
        <f>IF($D$8="CO6",SUMIF($D11,"&gt;0",$D$10),)+IF($E$8="CO6",SUMIF($E11,"&gt;0",$E$10),)+IF($F$8="CO6",SUMIF($F11,"&gt;0",$F$10),)+IF($G$8="CO6",SUMIF($G11,"&gt;0",$G$10),)+IF($H$8="CO6",SUMIF($H11,"&gt;0",$H$10),)+IF($I$8="CO6",SUMIF($I11,"&gt;0",$I$10),)+IF(#REF!="CO6",SUMIF(#REF!,"&gt;0",#REF!),)+IF(#REF!="CO6",SUMIF(#REF!,"&gt;0",#REF!),)</f>
        <v>#REF!</v>
      </c>
      <c r="AA11" s="56" t="e">
        <f t="shared" ref="AA11:AA74" si="5">IF(Y11=0," ",Y11/Z11*100)</f>
        <v>#REF!</v>
      </c>
      <c r="AB11" s="6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ht="16.2" spans="1:50">
      <c r="A12" s="34">
        <v>2</v>
      </c>
      <c r="B12" s="30" t="s">
        <v>30</v>
      </c>
      <c r="C12" s="35" t="s">
        <v>31</v>
      </c>
      <c r="D12" s="32">
        <v>19</v>
      </c>
      <c r="E12" s="32">
        <v>9</v>
      </c>
      <c r="F12" s="32">
        <v>10</v>
      </c>
      <c r="G12" s="32">
        <v>10</v>
      </c>
      <c r="H12" s="33">
        <v>48</v>
      </c>
      <c r="I12" s="32">
        <f t="shared" ref="I12:I75" si="6">SUM(D12:G12)</f>
        <v>48</v>
      </c>
      <c r="J12" s="48" t="e">
        <f>IF($D$8="CO1",SUM(D12),)+IF($E$8="CO1",SUM(E12),)+IF($F$8="CO1",SUM(F12),)+IF($G$8="CO1",SUM(G12),)+IF($H$8="CO1",SUM(H12),)+IF($I$8="CO1",SUM(I12),)+IF(#REF!="CO1",SUM(#REF!),)+IF(#REF!="CO1",SUM(#REF!),)</f>
        <v>#REF!</v>
      </c>
      <c r="K12" s="49" t="e">
        <f>IF($D$8="CO1",SUMIF($D12,"&gt;0",$D$10),)+IF($E$8="CO1",SUMIF($E12,"&gt;0",$E$10),)+IF($F$8="CO1",SUMIF($F12,"&gt;0",$F$10),)+IF($G$8="CO1",SUMIF($G12,"&gt;0",$G$10),)+IF($H$8="CO1",SUMIF($H12,"&gt;0",$H$10),)+IF($I$8="CO1",SUMIF($I12,"&gt;0",$I$10),)+IF(#REF!="CO1",SUMIF(#REF!,"&gt;0",#REF!),)+IF(#REF!="CO1",SUMIF(#REF!,"&gt;0",#REF!),)</f>
        <v>#REF!</v>
      </c>
      <c r="L12" s="49" t="e">
        <f t="shared" si="0"/>
        <v>#REF!</v>
      </c>
      <c r="M12" s="49" t="e">
        <f>IF($D$8="CO2",SUM(D12),)+IF($E$8="CO2",SUM(E12),)+IF($F$8="CO2",SUM(F12),)+IF($G$8="CO2",SUM(G12),)+IF($H$8="CO2",SUM(H12),)+IF($I$8="CO2",SUM(I12),)+IF(#REF!="CO2",SUM(#REF!),)+IF(#REF!="CO2",SUM(#REF!),)</f>
        <v>#REF!</v>
      </c>
      <c r="N12" s="49" t="e">
        <f>IF($D$8="CO2",SUMIF($D12,"&gt;0",$D$10),)+IF($E$8="CO2",SUMIF($E12,"&gt;0",$E$10),)+IF($F$8="CO2",SUMIF($F12,"&gt;0",$F$10),)+IF($G$8="CO2",SUMIF($G12,"&gt;0",$G$10),)+IF($H$8="CO2",SUMIF($H12,"&gt;0",$H$10),)+IF($I$8="CO2",SUMIF($I12,"&gt;0",$I$10),)+IF(#REF!="CO2",SUMIF(#REF!,"&gt;0",#REF!),)+IF(#REF!="CO2",SUMIF(#REF!,"&gt;0",#REF!),)</f>
        <v>#REF!</v>
      </c>
      <c r="O12" s="49" t="e">
        <f t="shared" si="1"/>
        <v>#REF!</v>
      </c>
      <c r="P12" s="49" t="e">
        <f>IF($D$8="CO3",SUM(D12),)+IF($E$8="CO3",SUM(E12),)+IF($F$8="CO3",SUM(F12),)+IF($G$8="CO3",SUM(G12),)+IF($H$8="CO3",SUM(H12),)+IF($I$8="CO3",SUM(I12),)+IF(#REF!="CO3",SUM(#REF!),)+IF(#REF!="CO3",SUM(#REF!),)</f>
        <v>#REF!</v>
      </c>
      <c r="Q12" s="49" t="e">
        <f>IF($D$8="CO3",SUMIF($D12,"&gt;0",$D$10),)+IF($E$8="CO3",SUMIF($E12,"&gt;0",$E$10),)+IF($F$8="CO3",SUMIF($F12,"&gt;0",$F$10),)+IF($G$8="CO3",SUMIF($G12,"&gt;0",$G$10),)+IF($H$8="CO3",SUMIF($H12,"&gt;0",$H$10),)+IF($I$8="CO3",SUMIF($I12,"&gt;0",$I$10),)+IF(#REF!="CO3",SUMIF(#REF!,"&gt;0",#REF!),)+IF(#REF!="CO3",SUMIF(#REF!,"&gt;0",#REF!),)</f>
        <v>#REF!</v>
      </c>
      <c r="R12" s="49" t="e">
        <f t="shared" si="2"/>
        <v>#REF!</v>
      </c>
      <c r="S12" s="49" t="e">
        <f>IF($D$8="CO4",SUM(D12),)+IF($E$8="CO4",SUM(E12),)+IF($F$8="CO4",SUM(F12),)+IF($G$8="CO4",SUM(G12),)+IF($H$8="CO4",SUM(H12),)+IF($I$8="CO4",SUM(I12),)+IF(#REF!="CO4",SUM(#REF!),)+IF(#REF!="CO4",SUM(#REF!),)</f>
        <v>#REF!</v>
      </c>
      <c r="T12" s="49" t="e">
        <f>IF($D$8="CO4",SUMIF($D12,"&gt;0",$D$10),)+IF($E$8="CO4",SUMIF($E12,"&gt;0",$E$10),)+IF($F$8="CO4",SUMIF($F12,"&gt;0",$F$10),)+IF($G$8="CO4",SUMIF($G12,"&gt;0",$G$10),)+IF($H$8="CO4",SUMIF($H12,"&gt;0",$H$10),)+IF($I$8="CO4",SUMIF($I12,"&gt;0",$I$10),)+IF(#REF!="CO4",SUMIF(#REF!,"&gt;0",#REF!),)+IF(#REF!="CO4",SUMIF(#REF!,"&gt;0",#REF!),)</f>
        <v>#REF!</v>
      </c>
      <c r="U12" s="49" t="e">
        <f t="shared" si="3"/>
        <v>#REF!</v>
      </c>
      <c r="V12" s="49" t="e">
        <f>IF($D$8="CO5",SUM(D12),)+IF($E$8="CO5",SUM(E12),)+IF($F$8="CO5",SUM(F12),)+IF($G$8="CO5",SUM(G12),)+IF($H$8="CO5",SUM(H12),)+IF($I$8="CO5",SUM(I12),)+IF(#REF!="CO5",SUM(#REF!),)+IF(#REF!="CO5",SUM(#REF!),)</f>
        <v>#REF!</v>
      </c>
      <c r="W12" s="49" t="e">
        <f>IF($D$8="CO5",SUMIF($D12,"&gt;0",$D$10),)+IF($E$8="CO5",SUMIF($E12,"&gt;0",$E$10),)+IF($F$8="CO5",SUMIF($F12,"&gt;0",$F$10),)+IF($G$8="CO5",SUMIF($G12,"&gt;0",$G$10),)+IF($H$8="CO5",SUMIF($H12,"&gt;0",$H$10),)+IF($I$8="CO5",SUMIF($I12,"&gt;0",$I$10),)+IF(#REF!="CO5",SUMIF(#REF!,"&gt;0",#REF!),)+IF(#REF!="CO5",SUMIF(#REF!,"&gt;0",#REF!),)</f>
        <v>#REF!</v>
      </c>
      <c r="X12" s="49" t="e">
        <f t="shared" si="4"/>
        <v>#REF!</v>
      </c>
      <c r="Y12" s="49" t="e">
        <f>IF($D$8="CO6",SUM(D12),)+IF($E$8="CO6",SUM(E12),)+IF($F$8="CO6",SUM(F12),)+IF($G$8="CO6",SUM(G12),)+IF($H$8="CO6",SUM(H12),)+IF($I$8="CO6",SUM(I12),)+IF(#REF!="CO6",SUM(#REF!),)+IF(#REF!="CO6",SUM(#REF!),)</f>
        <v>#REF!</v>
      </c>
      <c r="Z12" s="55" t="e">
        <f>IF($D$8="CO6",SUMIF($D12,"&gt;0",$D$10),)+IF($E$8="CO6",SUMIF($E12,"&gt;0",$E$10),)+IF($F$8="CO6",SUMIF($F12,"&gt;0",$F$10),)+IF($G$8="CO6",SUMIF($G12,"&gt;0",$G$10),)+IF($H$8="CO6",SUMIF($H12,"&gt;0",$H$10),)+IF($I$8="CO6",SUMIF($I12,"&gt;0",$I$10),)+IF(#REF!="CO6",SUMIF(#REF!,"&gt;0",#REF!),)+IF(#REF!="CO6",SUMIF(#REF!,"&gt;0",#REF!),)</f>
        <v>#REF!</v>
      </c>
      <c r="AA12" s="56" t="e">
        <f t="shared" si="5"/>
        <v>#REF!</v>
      </c>
      <c r="AB12" s="6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ht="46.8" spans="1:50">
      <c r="A13" s="29">
        <v>3</v>
      </c>
      <c r="B13" s="30" t="s">
        <v>32</v>
      </c>
      <c r="C13" s="35" t="s">
        <v>33</v>
      </c>
      <c r="D13" s="32">
        <v>19</v>
      </c>
      <c r="E13" s="32">
        <v>9</v>
      </c>
      <c r="F13" s="32">
        <v>10</v>
      </c>
      <c r="G13" s="32">
        <v>10</v>
      </c>
      <c r="H13" s="33">
        <v>48</v>
      </c>
      <c r="I13" s="32">
        <f t="shared" si="6"/>
        <v>48</v>
      </c>
      <c r="J13" s="48" t="e">
        <f>IF($D$8="CO1",SUM(D13),)+IF($E$8="CO1",SUM(E13),)+IF($F$8="CO1",SUM(F13),)+IF($G$8="CO1",SUM(G13),)+IF($H$8="CO1",SUM(H13),)+IF($I$8="CO1",SUM(I13),)+IF(#REF!="CO1",SUM(#REF!),)+IF(#REF!="CO1",SUM(#REF!),)</f>
        <v>#REF!</v>
      </c>
      <c r="K13" s="49" t="e">
        <f>IF($D$8="CO1",SUMIF($D13,"&gt;0",$D$10),)+IF($E$8="CO1",SUMIF($E13,"&gt;0",$E$10),)+IF($F$8="CO1",SUMIF($F13,"&gt;0",$F$10),)+IF($G$8="CO1",SUMIF($G13,"&gt;0",$G$10),)+IF($H$8="CO1",SUMIF($H13,"&gt;0",$H$10),)+IF($I$8="CO1",SUMIF($I13,"&gt;0",$I$10),)+IF(#REF!="CO1",SUMIF(#REF!,"&gt;0",#REF!),)+IF(#REF!="CO1",SUMIF(#REF!,"&gt;0",#REF!),)</f>
        <v>#REF!</v>
      </c>
      <c r="L13" s="49" t="e">
        <f t="shared" si="0"/>
        <v>#REF!</v>
      </c>
      <c r="M13" s="49" t="e">
        <f>IF($D$8="CO2",SUM(D13),)+IF($E$8="CO2",SUM(E13),)+IF($F$8="CO2",SUM(F13),)+IF($G$8="CO2",SUM(G13),)+IF($H$8="CO2",SUM(H13),)+IF($I$8="CO2",SUM(I13),)+IF(#REF!="CO2",SUM(#REF!),)+IF(#REF!="CO2",SUM(#REF!),)</f>
        <v>#REF!</v>
      </c>
      <c r="N13" s="49" t="e">
        <f>IF($D$8="CO2",SUMIF($D13,"&gt;0",$D$10),)+IF($E$8="CO2",SUMIF($E13,"&gt;0",$E$10),)+IF($F$8="CO2",SUMIF($F13,"&gt;0",$F$10),)+IF($G$8="CO2",SUMIF($G13,"&gt;0",$G$10),)+IF($H$8="CO2",SUMIF($H13,"&gt;0",$H$10),)+IF($I$8="CO2",SUMIF($I13,"&gt;0",$I$10),)+IF(#REF!="CO2",SUMIF(#REF!,"&gt;0",#REF!),)+IF(#REF!="CO2",SUMIF(#REF!,"&gt;0",#REF!),)</f>
        <v>#REF!</v>
      </c>
      <c r="O13" s="49" t="e">
        <f t="shared" si="1"/>
        <v>#REF!</v>
      </c>
      <c r="P13" s="49" t="e">
        <f>IF($D$8="CO3",SUM(D13),)+IF($E$8="CO3",SUM(E13),)+IF($F$8="CO3",SUM(F13),)+IF($G$8="CO3",SUM(G13),)+IF($H$8="CO3",SUM(H13),)+IF($I$8="CO3",SUM(I13),)+IF(#REF!="CO3",SUM(#REF!),)+IF(#REF!="CO3",SUM(#REF!),)</f>
        <v>#REF!</v>
      </c>
      <c r="Q13" s="49" t="e">
        <f>IF($D$8="CO3",SUMIF($D13,"&gt;0",$D$10),)+IF($E$8="CO3",SUMIF($E13,"&gt;0",$E$10),)+IF($F$8="CO3",SUMIF($F13,"&gt;0",$F$10),)+IF($G$8="CO3",SUMIF($G13,"&gt;0",$G$10),)+IF($H$8="CO3",SUMIF($H13,"&gt;0",$H$10),)+IF($I$8="CO3",SUMIF($I13,"&gt;0",$I$10),)+IF(#REF!="CO3",SUMIF(#REF!,"&gt;0",#REF!),)+IF(#REF!="CO3",SUMIF(#REF!,"&gt;0",#REF!),)</f>
        <v>#REF!</v>
      </c>
      <c r="R13" s="49" t="e">
        <f t="shared" si="2"/>
        <v>#REF!</v>
      </c>
      <c r="S13" s="49" t="e">
        <f>IF($D$8="CO4",SUM(D13),)+IF($E$8="CO4",SUM(E13),)+IF($F$8="CO4",SUM(F13),)+IF($G$8="CO4",SUM(G13),)+IF($H$8="CO4",SUM(H13),)+IF($I$8="CO4",SUM(I13),)+IF(#REF!="CO4",SUM(#REF!),)+IF(#REF!="CO4",SUM(#REF!),)</f>
        <v>#REF!</v>
      </c>
      <c r="T13" s="49" t="e">
        <f>IF($D$8="CO4",SUMIF($D13,"&gt;0",$D$10),)+IF($E$8="CO4",SUMIF($E13,"&gt;0",$E$10),)+IF($F$8="CO4",SUMIF($F13,"&gt;0",$F$10),)+IF($G$8="CO4",SUMIF($G13,"&gt;0",$G$10),)+IF($H$8="CO4",SUMIF($H13,"&gt;0",$H$10),)+IF($I$8="CO4",SUMIF($I13,"&gt;0",$I$10),)+IF(#REF!="CO4",SUMIF(#REF!,"&gt;0",#REF!),)+IF(#REF!="CO4",SUMIF(#REF!,"&gt;0",#REF!),)</f>
        <v>#REF!</v>
      </c>
      <c r="U13" s="49" t="e">
        <f t="shared" si="3"/>
        <v>#REF!</v>
      </c>
      <c r="V13" s="49" t="e">
        <f>IF($D$8="CO5",SUM(D13),)+IF($E$8="CO5",SUM(E13),)+IF($F$8="CO5",SUM(F13),)+IF($G$8="CO5",SUM(G13),)+IF($H$8="CO5",SUM(H13),)+IF($I$8="CO5",SUM(I13),)+IF(#REF!="CO5",SUM(#REF!),)+IF(#REF!="CO5",SUM(#REF!),)</f>
        <v>#REF!</v>
      </c>
      <c r="W13" s="49" t="e">
        <f>IF($D$8="CO5",SUMIF($D13,"&gt;0",$D$10),)+IF($E$8="CO5",SUMIF($E13,"&gt;0",$E$10),)+IF($F$8="CO5",SUMIF($F13,"&gt;0",$F$10),)+IF($G$8="CO5",SUMIF($G13,"&gt;0",$G$10),)+IF($H$8="CO5",SUMIF($H13,"&gt;0",$H$10),)+IF($I$8="CO5",SUMIF($I13,"&gt;0",$I$10),)+IF(#REF!="CO5",SUMIF(#REF!,"&gt;0",#REF!),)+IF(#REF!="CO5",SUMIF(#REF!,"&gt;0",#REF!),)</f>
        <v>#REF!</v>
      </c>
      <c r="X13" s="49" t="e">
        <f t="shared" si="4"/>
        <v>#REF!</v>
      </c>
      <c r="Y13" s="49" t="e">
        <f>IF($D$8="CO6",SUM(D13),)+IF($E$8="CO6",SUM(E13),)+IF($F$8="CO6",SUM(F13),)+IF($G$8="CO6",SUM(G13),)+IF($H$8="CO6",SUM(H13),)+IF($I$8="CO6",SUM(I13),)+IF(#REF!="CO6",SUM(#REF!),)+IF(#REF!="CO6",SUM(#REF!),)</f>
        <v>#REF!</v>
      </c>
      <c r="Z13" s="55" t="e">
        <f>IF($D$8="CO6",SUMIF($D13,"&gt;0",$D$10),)+IF($E$8="CO6",SUMIF($E13,"&gt;0",$E$10),)+IF($F$8="CO6",SUMIF($F13,"&gt;0",$F$10),)+IF($G$8="CO6",SUMIF($G13,"&gt;0",$G$10),)+IF($H$8="CO6",SUMIF($H13,"&gt;0",$H$10),)+IF($I$8="CO6",SUMIF($I13,"&gt;0",$I$10),)+IF(#REF!="CO6",SUMIF(#REF!,"&gt;0",#REF!),)+IF(#REF!="CO6",SUMIF(#REF!,"&gt;0",#REF!),)</f>
        <v>#REF!</v>
      </c>
      <c r="AA13" s="56" t="e">
        <f t="shared" si="5"/>
        <v>#REF!</v>
      </c>
      <c r="AB13" s="6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ht="46.8" spans="1:50">
      <c r="A14" s="34">
        <v>4</v>
      </c>
      <c r="B14" s="30" t="s">
        <v>34</v>
      </c>
      <c r="C14" s="35" t="s">
        <v>35</v>
      </c>
      <c r="D14" s="32">
        <v>17</v>
      </c>
      <c r="E14" s="32">
        <v>9</v>
      </c>
      <c r="F14" s="32">
        <v>9</v>
      </c>
      <c r="G14" s="32">
        <v>10</v>
      </c>
      <c r="H14" s="33">
        <v>45</v>
      </c>
      <c r="I14" s="32">
        <f t="shared" si="6"/>
        <v>45</v>
      </c>
      <c r="J14" s="48" t="e">
        <f>IF($D$8="CO1",SUM(D14),)+IF($E$8="CO1",SUM(E14),)+IF($F$8="CO1",SUM(F14),)+IF($G$8="CO1",SUM(G14),)+IF($H$8="CO1",SUM(H14),)+IF($I$8="CO1",SUM(I14),)+IF(#REF!="CO1",SUM(#REF!),)+IF(#REF!="CO1",SUM(#REF!),)</f>
        <v>#REF!</v>
      </c>
      <c r="K14" s="49" t="e">
        <f>IF($D$8="CO1",SUMIF($D14,"&gt;0",$D$10),)+IF($E$8="CO1",SUMIF($E14,"&gt;0",$E$10),)+IF($F$8="CO1",SUMIF($F14,"&gt;0",$F$10),)+IF($G$8="CO1",SUMIF($G14,"&gt;0",$G$10),)+IF($H$8="CO1",SUMIF($H14,"&gt;0",$H$10),)+IF($I$8="CO1",SUMIF($I14,"&gt;0",$I$10),)+IF(#REF!="CO1",SUMIF(#REF!,"&gt;0",#REF!),)+IF(#REF!="CO1",SUMIF(#REF!,"&gt;0",#REF!),)</f>
        <v>#REF!</v>
      </c>
      <c r="L14" s="49" t="e">
        <f t="shared" si="0"/>
        <v>#REF!</v>
      </c>
      <c r="M14" s="49" t="e">
        <f>IF($D$8="CO2",SUM(D14),)+IF($E$8="CO2",SUM(E14),)+IF($F$8="CO2",SUM(F14),)+IF($G$8="CO2",SUM(G14),)+IF($H$8="CO2",SUM(H14),)+IF($I$8="CO2",SUM(I14),)+IF(#REF!="CO2",SUM(#REF!),)+IF(#REF!="CO2",SUM(#REF!),)</f>
        <v>#REF!</v>
      </c>
      <c r="N14" s="49" t="e">
        <f>IF($D$8="CO2",SUMIF($D14,"&gt;0",$D$10),)+IF($E$8="CO2",SUMIF($E14,"&gt;0",$E$10),)+IF($F$8="CO2",SUMIF($F14,"&gt;0",$F$10),)+IF($G$8="CO2",SUMIF($G14,"&gt;0",$G$10),)+IF($H$8="CO2",SUMIF($H14,"&gt;0",$H$10),)+IF($I$8="CO2",SUMIF($I14,"&gt;0",$I$10),)+IF(#REF!="CO2",SUMIF(#REF!,"&gt;0",#REF!),)+IF(#REF!="CO2",SUMIF(#REF!,"&gt;0",#REF!),)</f>
        <v>#REF!</v>
      </c>
      <c r="O14" s="49" t="e">
        <f t="shared" si="1"/>
        <v>#REF!</v>
      </c>
      <c r="P14" s="49" t="e">
        <f>IF($D$8="CO3",SUM(D14),)+IF($E$8="CO3",SUM(E14),)+IF($F$8="CO3",SUM(F14),)+IF($G$8="CO3",SUM(G14),)+IF($H$8="CO3",SUM(H14),)+IF($I$8="CO3",SUM(I14),)+IF(#REF!="CO3",SUM(#REF!),)+IF(#REF!="CO3",SUM(#REF!),)</f>
        <v>#REF!</v>
      </c>
      <c r="Q14" s="49" t="e">
        <f>IF($D$8="CO3",SUMIF($D14,"&gt;0",$D$10),)+IF($E$8="CO3",SUMIF($E14,"&gt;0",$E$10),)+IF($F$8="CO3",SUMIF($F14,"&gt;0",$F$10),)+IF($G$8="CO3",SUMIF($G14,"&gt;0",$G$10),)+IF($H$8="CO3",SUMIF($H14,"&gt;0",$H$10),)+IF($I$8="CO3",SUMIF($I14,"&gt;0",$I$10),)+IF(#REF!="CO3",SUMIF(#REF!,"&gt;0",#REF!),)+IF(#REF!="CO3",SUMIF(#REF!,"&gt;0",#REF!),)</f>
        <v>#REF!</v>
      </c>
      <c r="R14" s="49" t="e">
        <f t="shared" si="2"/>
        <v>#REF!</v>
      </c>
      <c r="S14" s="49" t="e">
        <f>IF($D$8="CO4",SUM(D14),)+IF($E$8="CO4",SUM(E14),)+IF($F$8="CO4",SUM(F14),)+IF($G$8="CO4",SUM(G14),)+IF($H$8="CO4",SUM(H14),)+IF($I$8="CO4",SUM(I14),)+IF(#REF!="CO4",SUM(#REF!),)+IF(#REF!="CO4",SUM(#REF!),)</f>
        <v>#REF!</v>
      </c>
      <c r="T14" s="49" t="e">
        <f>IF($D$8="CO4",SUMIF($D14,"&gt;0",$D$10),)+IF($E$8="CO4",SUMIF($E14,"&gt;0",$E$10),)+IF($F$8="CO4",SUMIF($F14,"&gt;0",$F$10),)+IF($G$8="CO4",SUMIF($G14,"&gt;0",$G$10),)+IF($H$8="CO4",SUMIF($H14,"&gt;0",$H$10),)+IF($I$8="CO4",SUMIF($I14,"&gt;0",$I$10),)+IF(#REF!="CO4",SUMIF(#REF!,"&gt;0",#REF!),)+IF(#REF!="CO4",SUMIF(#REF!,"&gt;0",#REF!),)</f>
        <v>#REF!</v>
      </c>
      <c r="U14" s="49" t="e">
        <f t="shared" si="3"/>
        <v>#REF!</v>
      </c>
      <c r="V14" s="49" t="e">
        <f>IF($D$8="CO5",SUM(D14),)+IF($E$8="CO5",SUM(E14),)+IF($F$8="CO5",SUM(F14),)+IF($G$8="CO5",SUM(G14),)+IF($H$8="CO5",SUM(H14),)+IF($I$8="CO5",SUM(I14),)+IF(#REF!="CO5",SUM(#REF!),)+IF(#REF!="CO5",SUM(#REF!),)</f>
        <v>#REF!</v>
      </c>
      <c r="W14" s="49" t="e">
        <f>IF($D$8="CO5",SUMIF($D14,"&gt;0",$D$10),)+IF($E$8="CO5",SUMIF($E14,"&gt;0",$E$10),)+IF($F$8="CO5",SUMIF($F14,"&gt;0",$F$10),)+IF($G$8="CO5",SUMIF($G14,"&gt;0",$G$10),)+IF($H$8="CO5",SUMIF($H14,"&gt;0",$H$10),)+IF($I$8="CO5",SUMIF($I14,"&gt;0",$I$10),)+IF(#REF!="CO5",SUMIF(#REF!,"&gt;0",#REF!),)+IF(#REF!="CO5",SUMIF(#REF!,"&gt;0",#REF!),)</f>
        <v>#REF!</v>
      </c>
      <c r="X14" s="49" t="e">
        <f t="shared" si="4"/>
        <v>#REF!</v>
      </c>
      <c r="Y14" s="49" t="e">
        <f>IF($D$8="CO6",SUM(D14),)+IF($E$8="CO6",SUM(E14),)+IF($F$8="CO6",SUM(F14),)+IF($G$8="CO6",SUM(G14),)+IF($H$8="CO6",SUM(H14),)+IF($I$8="CO6",SUM(I14),)+IF(#REF!="CO6",SUM(#REF!),)+IF(#REF!="CO6",SUM(#REF!),)</f>
        <v>#REF!</v>
      </c>
      <c r="Z14" s="55" t="e">
        <f>IF($D$8="CO6",SUMIF($D14,"&gt;0",$D$10),)+IF($E$8="CO6",SUMIF($E14,"&gt;0",$E$10),)+IF($F$8="CO6",SUMIF($F14,"&gt;0",$F$10),)+IF($G$8="CO6",SUMIF($G14,"&gt;0",$G$10),)+IF($H$8="CO6",SUMIF($H14,"&gt;0",$H$10),)+IF($I$8="CO6",SUMIF($I14,"&gt;0",$I$10),)+IF(#REF!="CO6",SUMIF(#REF!,"&gt;0",#REF!),)+IF(#REF!="CO6",SUMIF(#REF!,"&gt;0",#REF!),)</f>
        <v>#REF!</v>
      </c>
      <c r="AA14" s="56" t="e">
        <f t="shared" si="5"/>
        <v>#REF!</v>
      </c>
      <c r="AB14" s="6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ht="16.2" spans="1:50">
      <c r="A15" s="29">
        <v>5</v>
      </c>
      <c r="B15" s="30" t="s">
        <v>36</v>
      </c>
      <c r="C15" s="35" t="s">
        <v>37</v>
      </c>
      <c r="D15" s="32">
        <v>19</v>
      </c>
      <c r="E15" s="32">
        <v>9</v>
      </c>
      <c r="F15" s="32">
        <v>10</v>
      </c>
      <c r="G15" s="32">
        <v>10</v>
      </c>
      <c r="H15" s="33">
        <v>48</v>
      </c>
      <c r="I15" s="32">
        <f t="shared" si="6"/>
        <v>48</v>
      </c>
      <c r="J15" s="48" t="e">
        <f>IF($D$8="CO1",SUM(D15),)+IF($E$8="CO1",SUM(E15),)+IF($F$8="CO1",SUM(F15),)+IF($G$8="CO1",SUM(G15),)+IF($H$8="CO1",SUM(H15),)+IF($I$8="CO1",SUM(I15),)+IF(#REF!="CO1",SUM(#REF!),)+IF(#REF!="CO1",SUM(#REF!),)</f>
        <v>#REF!</v>
      </c>
      <c r="K15" s="49" t="e">
        <f>IF($D$8="CO1",SUMIF($D15,"&gt;0",$D$10),)+IF($E$8="CO1",SUMIF($E15,"&gt;0",$E$10),)+IF($F$8="CO1",SUMIF($F15,"&gt;0",$F$10),)+IF($G$8="CO1",SUMIF($G15,"&gt;0",$G$10),)+IF($H$8="CO1",SUMIF($H15,"&gt;0",$H$10),)+IF($I$8="CO1",SUMIF($I15,"&gt;0",$I$10),)+IF(#REF!="CO1",SUMIF(#REF!,"&gt;0",#REF!),)+IF(#REF!="CO1",SUMIF(#REF!,"&gt;0",#REF!),)</f>
        <v>#REF!</v>
      </c>
      <c r="L15" s="49" t="e">
        <f t="shared" si="0"/>
        <v>#REF!</v>
      </c>
      <c r="M15" s="49" t="e">
        <f>IF($D$8="CO2",SUM(D15),)+IF($E$8="CO2",SUM(E15),)+IF($F$8="CO2",SUM(F15),)+IF($G$8="CO2",SUM(G15),)+IF($H$8="CO2",SUM(H15),)+IF($I$8="CO2",SUM(I15),)+IF(#REF!="CO2",SUM(#REF!),)+IF(#REF!="CO2",SUM(#REF!),)</f>
        <v>#REF!</v>
      </c>
      <c r="N15" s="49" t="e">
        <f>IF($D$8="CO2",SUMIF($D15,"&gt;0",$D$10),)+IF($E$8="CO2",SUMIF($E15,"&gt;0",$E$10),)+IF($F$8="CO2",SUMIF($F15,"&gt;0",$F$10),)+IF($G$8="CO2",SUMIF($G15,"&gt;0",$G$10),)+IF($H$8="CO2",SUMIF($H15,"&gt;0",$H$10),)+IF($I$8="CO2",SUMIF($I15,"&gt;0",$I$10),)+IF(#REF!="CO2",SUMIF(#REF!,"&gt;0",#REF!),)+IF(#REF!="CO2",SUMIF(#REF!,"&gt;0",#REF!),)</f>
        <v>#REF!</v>
      </c>
      <c r="O15" s="49" t="e">
        <f t="shared" si="1"/>
        <v>#REF!</v>
      </c>
      <c r="P15" s="49" t="e">
        <f>IF($D$8="CO3",SUM(D15),)+IF($E$8="CO3",SUM(E15),)+IF($F$8="CO3",SUM(F15),)+IF($G$8="CO3",SUM(G15),)+IF($H$8="CO3",SUM(H15),)+IF($I$8="CO3",SUM(I15),)+IF(#REF!="CO3",SUM(#REF!),)+IF(#REF!="CO3",SUM(#REF!),)</f>
        <v>#REF!</v>
      </c>
      <c r="Q15" s="49" t="e">
        <f>IF($D$8="CO3",SUMIF($D15,"&gt;0",$D$10),)+IF($E$8="CO3",SUMIF($E15,"&gt;0",$E$10),)+IF($F$8="CO3",SUMIF($F15,"&gt;0",$F$10),)+IF($G$8="CO3",SUMIF($G15,"&gt;0",$G$10),)+IF($H$8="CO3",SUMIF($H15,"&gt;0",$H$10),)+IF($I$8="CO3",SUMIF($I15,"&gt;0",$I$10),)+IF(#REF!="CO3",SUMIF(#REF!,"&gt;0",#REF!),)+IF(#REF!="CO3",SUMIF(#REF!,"&gt;0",#REF!),)</f>
        <v>#REF!</v>
      </c>
      <c r="R15" s="49" t="e">
        <f t="shared" si="2"/>
        <v>#REF!</v>
      </c>
      <c r="S15" s="49" t="e">
        <f>IF($D$8="CO4",SUM(D15),)+IF($E$8="CO4",SUM(E15),)+IF($F$8="CO4",SUM(F15),)+IF($G$8="CO4",SUM(G15),)+IF($H$8="CO4",SUM(H15),)+IF($I$8="CO4",SUM(I15),)+IF(#REF!="CO4",SUM(#REF!),)+IF(#REF!="CO4",SUM(#REF!),)</f>
        <v>#REF!</v>
      </c>
      <c r="T15" s="49" t="e">
        <f>IF($D$8="CO4",SUMIF($D15,"&gt;0",$D$10),)+IF($E$8="CO4",SUMIF($E15,"&gt;0",$E$10),)+IF($F$8="CO4",SUMIF($F15,"&gt;0",$F$10),)+IF($G$8="CO4",SUMIF($G15,"&gt;0",$G$10),)+IF($H$8="CO4",SUMIF($H15,"&gt;0",$H$10),)+IF($I$8="CO4",SUMIF($I15,"&gt;0",$I$10),)+IF(#REF!="CO4",SUMIF(#REF!,"&gt;0",#REF!),)+IF(#REF!="CO4",SUMIF(#REF!,"&gt;0",#REF!),)</f>
        <v>#REF!</v>
      </c>
      <c r="U15" s="49" t="e">
        <f t="shared" si="3"/>
        <v>#REF!</v>
      </c>
      <c r="V15" s="49" t="e">
        <f>IF($D$8="CO5",SUM(D15),)+IF($E$8="CO5",SUM(E15),)+IF($F$8="CO5",SUM(F15),)+IF($G$8="CO5",SUM(G15),)+IF($H$8="CO5",SUM(H15),)+IF($I$8="CO5",SUM(I15),)+IF(#REF!="CO5",SUM(#REF!),)+IF(#REF!="CO5",SUM(#REF!),)</f>
        <v>#REF!</v>
      </c>
      <c r="W15" s="49" t="e">
        <f>IF($D$8="CO5",SUMIF($D15,"&gt;0",$D$10),)+IF($E$8="CO5",SUMIF($E15,"&gt;0",$E$10),)+IF($F$8="CO5",SUMIF($F15,"&gt;0",$F$10),)+IF($G$8="CO5",SUMIF($G15,"&gt;0",$G$10),)+IF($H$8="CO5",SUMIF($H15,"&gt;0",$H$10),)+IF($I$8="CO5",SUMIF($I15,"&gt;0",$I$10),)+IF(#REF!="CO5",SUMIF(#REF!,"&gt;0",#REF!),)+IF(#REF!="CO5",SUMIF(#REF!,"&gt;0",#REF!),)</f>
        <v>#REF!</v>
      </c>
      <c r="X15" s="49" t="e">
        <f t="shared" si="4"/>
        <v>#REF!</v>
      </c>
      <c r="Y15" s="49" t="e">
        <f>IF($D$8="CO6",SUM(D15),)+IF($E$8="CO6",SUM(E15),)+IF($F$8="CO6",SUM(F15),)+IF($G$8="CO6",SUM(G15),)+IF($H$8="CO6",SUM(H15),)+IF($I$8="CO6",SUM(I15),)+IF(#REF!="CO6",SUM(#REF!),)+IF(#REF!="CO6",SUM(#REF!),)</f>
        <v>#REF!</v>
      </c>
      <c r="Z15" s="55" t="e">
        <f>IF($D$8="CO6",SUMIF($D15,"&gt;0",$D$10),)+IF($E$8="CO6",SUMIF($E15,"&gt;0",$E$10),)+IF($F$8="CO6",SUMIF($F15,"&gt;0",$F$10),)+IF($G$8="CO6",SUMIF($G15,"&gt;0",$G$10),)+IF($H$8="CO6",SUMIF($H15,"&gt;0",$H$10),)+IF($I$8="CO6",SUMIF($I15,"&gt;0",$I$10),)+IF(#REF!="CO6",SUMIF(#REF!,"&gt;0",#REF!),)+IF(#REF!="CO6",SUMIF(#REF!,"&gt;0",#REF!),)</f>
        <v>#REF!</v>
      </c>
      <c r="AA15" s="56" t="e">
        <f t="shared" si="5"/>
        <v>#REF!</v>
      </c>
      <c r="AB15" s="6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ht="16.2" spans="1:50">
      <c r="A16" s="34">
        <v>6</v>
      </c>
      <c r="B16" s="30" t="s">
        <v>38</v>
      </c>
      <c r="C16" s="35" t="s">
        <v>39</v>
      </c>
      <c r="D16" s="32">
        <v>19</v>
      </c>
      <c r="E16" s="32">
        <v>9</v>
      </c>
      <c r="F16" s="32">
        <v>10</v>
      </c>
      <c r="G16" s="32">
        <v>10</v>
      </c>
      <c r="H16" s="33">
        <v>48</v>
      </c>
      <c r="I16" s="32">
        <f t="shared" si="6"/>
        <v>48</v>
      </c>
      <c r="J16" s="48" t="e">
        <f>IF($D$8="CO1",SUM(D16),)+IF($E$8="CO1",SUM(E16),)+IF($F$8="CO1",SUM(F16),)+IF($G$8="CO1",SUM(G16),)+IF($H$8="CO1",SUM(H16),)+IF($I$8="CO1",SUM(I16),)+IF(#REF!="CO1",SUM(#REF!),)+IF(#REF!="CO1",SUM(#REF!),)</f>
        <v>#REF!</v>
      </c>
      <c r="K16" s="49" t="e">
        <f>IF($D$8="CO1",SUMIF($D16,"&gt;0",$D$10),)+IF($E$8="CO1",SUMIF($E16,"&gt;0",$E$10),)+IF($F$8="CO1",SUMIF($F16,"&gt;0",$F$10),)+IF($G$8="CO1",SUMIF($G16,"&gt;0",$G$10),)+IF($H$8="CO1",SUMIF($H16,"&gt;0",$H$10),)+IF($I$8="CO1",SUMIF($I16,"&gt;0",$I$10),)+IF(#REF!="CO1",SUMIF(#REF!,"&gt;0",#REF!),)+IF(#REF!="CO1",SUMIF(#REF!,"&gt;0",#REF!),)</f>
        <v>#REF!</v>
      </c>
      <c r="L16" s="49" t="e">
        <f t="shared" si="0"/>
        <v>#REF!</v>
      </c>
      <c r="M16" s="49" t="e">
        <f>IF($D$8="CO2",SUM(D16),)+IF($E$8="CO2",SUM(E16),)+IF($F$8="CO2",SUM(F16),)+IF($G$8="CO2",SUM(G16),)+IF($H$8="CO2",SUM(H16),)+IF($I$8="CO2",SUM(I16),)+IF(#REF!="CO2",SUM(#REF!),)+IF(#REF!="CO2",SUM(#REF!),)</f>
        <v>#REF!</v>
      </c>
      <c r="N16" s="49" t="e">
        <f>IF($D$8="CO2",SUMIF($D16,"&gt;0",$D$10),)+IF($E$8="CO2",SUMIF($E16,"&gt;0",$E$10),)+IF($F$8="CO2",SUMIF($F16,"&gt;0",$F$10),)+IF($G$8="CO2",SUMIF($G16,"&gt;0",$G$10),)+IF($H$8="CO2",SUMIF($H16,"&gt;0",$H$10),)+IF($I$8="CO2",SUMIF($I16,"&gt;0",$I$10),)+IF(#REF!="CO2",SUMIF(#REF!,"&gt;0",#REF!),)+IF(#REF!="CO2",SUMIF(#REF!,"&gt;0",#REF!),)</f>
        <v>#REF!</v>
      </c>
      <c r="O16" s="49" t="e">
        <f t="shared" si="1"/>
        <v>#REF!</v>
      </c>
      <c r="P16" s="49" t="e">
        <f>IF($D$8="CO3",SUM(D16),)+IF($E$8="CO3",SUM(E16),)+IF($F$8="CO3",SUM(F16),)+IF($G$8="CO3",SUM(G16),)+IF($H$8="CO3",SUM(H16),)+IF($I$8="CO3",SUM(I16),)+IF(#REF!="CO3",SUM(#REF!),)+IF(#REF!="CO3",SUM(#REF!),)</f>
        <v>#REF!</v>
      </c>
      <c r="Q16" s="49" t="e">
        <f>IF($D$8="CO3",SUMIF($D16,"&gt;0",$D$10),)+IF($E$8="CO3",SUMIF($E16,"&gt;0",$E$10),)+IF($F$8="CO3",SUMIF($F16,"&gt;0",$F$10),)+IF($G$8="CO3",SUMIF($G16,"&gt;0",$G$10),)+IF($H$8="CO3",SUMIF($H16,"&gt;0",$H$10),)+IF($I$8="CO3",SUMIF($I16,"&gt;0",$I$10),)+IF(#REF!="CO3",SUMIF(#REF!,"&gt;0",#REF!),)+IF(#REF!="CO3",SUMIF(#REF!,"&gt;0",#REF!),)</f>
        <v>#REF!</v>
      </c>
      <c r="R16" s="49" t="e">
        <f t="shared" si="2"/>
        <v>#REF!</v>
      </c>
      <c r="S16" s="49" t="e">
        <f>IF($D$8="CO4",SUM(D16),)+IF($E$8="CO4",SUM(E16),)+IF($F$8="CO4",SUM(F16),)+IF($G$8="CO4",SUM(G16),)+IF($H$8="CO4",SUM(H16),)+IF($I$8="CO4",SUM(I16),)+IF(#REF!="CO4",SUM(#REF!),)+IF(#REF!="CO4",SUM(#REF!),)</f>
        <v>#REF!</v>
      </c>
      <c r="T16" s="49" t="e">
        <f>IF($D$8="CO4",SUMIF($D16,"&gt;0",$D$10),)+IF($E$8="CO4",SUMIF($E16,"&gt;0",$E$10),)+IF($F$8="CO4",SUMIF($F16,"&gt;0",$F$10),)+IF($G$8="CO4",SUMIF($G16,"&gt;0",$G$10),)+IF($H$8="CO4",SUMIF($H16,"&gt;0",$H$10),)+IF($I$8="CO4",SUMIF($I16,"&gt;0",$I$10),)+IF(#REF!="CO4",SUMIF(#REF!,"&gt;0",#REF!),)+IF(#REF!="CO4",SUMIF(#REF!,"&gt;0",#REF!),)</f>
        <v>#REF!</v>
      </c>
      <c r="U16" s="49" t="e">
        <f t="shared" si="3"/>
        <v>#REF!</v>
      </c>
      <c r="V16" s="49" t="e">
        <f>IF($D$8="CO5",SUM(D16),)+IF($E$8="CO5",SUM(E16),)+IF($F$8="CO5",SUM(F16),)+IF($G$8="CO5",SUM(G16),)+IF($H$8="CO5",SUM(H16),)+IF($I$8="CO5",SUM(I16),)+IF(#REF!="CO5",SUM(#REF!),)+IF(#REF!="CO5",SUM(#REF!),)</f>
        <v>#REF!</v>
      </c>
      <c r="W16" s="49" t="e">
        <f>IF($D$8="CO5",SUMIF($D16,"&gt;0",$D$10),)+IF($E$8="CO5",SUMIF($E16,"&gt;0",$E$10),)+IF($F$8="CO5",SUMIF($F16,"&gt;0",$F$10),)+IF($G$8="CO5",SUMIF($G16,"&gt;0",$G$10),)+IF($H$8="CO5",SUMIF($H16,"&gt;0",$H$10),)+IF($I$8="CO5",SUMIF($I16,"&gt;0",$I$10),)+IF(#REF!="CO5",SUMIF(#REF!,"&gt;0",#REF!),)+IF(#REF!="CO5",SUMIF(#REF!,"&gt;0",#REF!),)</f>
        <v>#REF!</v>
      </c>
      <c r="X16" s="49" t="e">
        <f t="shared" si="4"/>
        <v>#REF!</v>
      </c>
      <c r="Y16" s="49" t="e">
        <f>IF($D$8="CO6",SUM(D16),)+IF($E$8="CO6",SUM(E16),)+IF($F$8="CO6",SUM(F16),)+IF($G$8="CO6",SUM(G16),)+IF($H$8="CO6",SUM(H16),)+IF($I$8="CO6",SUM(I16),)+IF(#REF!="CO6",SUM(#REF!),)+IF(#REF!="CO6",SUM(#REF!),)</f>
        <v>#REF!</v>
      </c>
      <c r="Z16" s="55" t="e">
        <f>IF($D$8="CO6",SUMIF($D16,"&gt;0",$D$10),)+IF($E$8="CO6",SUMIF($E16,"&gt;0",$E$10),)+IF($F$8="CO6",SUMIF($F16,"&gt;0",$F$10),)+IF($G$8="CO6",SUMIF($G16,"&gt;0",$G$10),)+IF($H$8="CO6",SUMIF($H16,"&gt;0",$H$10),)+IF($I$8="CO6",SUMIF($I16,"&gt;0",$I$10),)+IF(#REF!="CO6",SUMIF(#REF!,"&gt;0",#REF!),)+IF(#REF!="CO6",SUMIF(#REF!,"&gt;0",#REF!),)</f>
        <v>#REF!</v>
      </c>
      <c r="AA16" s="56" t="e">
        <f t="shared" si="5"/>
        <v>#REF!</v>
      </c>
      <c r="AB16" s="6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ht="31.2" spans="1:50">
      <c r="A17" s="29">
        <v>7</v>
      </c>
      <c r="B17" s="30" t="s">
        <v>40</v>
      </c>
      <c r="C17" s="35" t="s">
        <v>41</v>
      </c>
      <c r="D17" s="32">
        <v>17</v>
      </c>
      <c r="E17" s="32">
        <v>9</v>
      </c>
      <c r="F17" s="32">
        <v>9</v>
      </c>
      <c r="G17" s="32">
        <v>10</v>
      </c>
      <c r="H17" s="33">
        <v>45</v>
      </c>
      <c r="I17" s="32">
        <f t="shared" si="6"/>
        <v>45</v>
      </c>
      <c r="J17" s="48" t="e">
        <f>IF($D$8="CO1",SUM(D17),)+IF($E$8="CO1",SUM(E17),)+IF($F$8="CO1",SUM(F17),)+IF($G$8="CO1",SUM(G17),)+IF($H$8="CO1",SUM(H17),)+IF($I$8="CO1",SUM(I17),)+IF(#REF!="CO1",SUM(#REF!),)+IF(#REF!="CO1",SUM(#REF!),)</f>
        <v>#REF!</v>
      </c>
      <c r="K17" s="49" t="e">
        <f>IF($D$8="CO1",SUMIF($D17,"&gt;0",$D$10),)+IF($E$8="CO1",SUMIF($E17,"&gt;0",$E$10),)+IF($F$8="CO1",SUMIF($F17,"&gt;0",$F$10),)+IF($G$8="CO1",SUMIF($G17,"&gt;0",$G$10),)+IF($H$8="CO1",SUMIF($H17,"&gt;0",$H$10),)+IF($I$8="CO1",SUMIF($I17,"&gt;0",$I$10),)+IF(#REF!="CO1",SUMIF(#REF!,"&gt;0",#REF!),)+IF(#REF!="CO1",SUMIF(#REF!,"&gt;0",#REF!),)</f>
        <v>#REF!</v>
      </c>
      <c r="L17" s="49" t="e">
        <f t="shared" si="0"/>
        <v>#REF!</v>
      </c>
      <c r="M17" s="49" t="e">
        <f>IF($D$8="CO2",SUM(D17),)+IF($E$8="CO2",SUM(E17),)+IF($F$8="CO2",SUM(F17),)+IF($G$8="CO2",SUM(G17),)+IF($H$8="CO2",SUM(H17),)+IF($I$8="CO2",SUM(I17),)+IF(#REF!="CO2",SUM(#REF!),)+IF(#REF!="CO2",SUM(#REF!),)</f>
        <v>#REF!</v>
      </c>
      <c r="N17" s="49" t="e">
        <f>IF($D$8="CO2",SUMIF($D17,"&gt;0",$D$10),)+IF($E$8="CO2",SUMIF($E17,"&gt;0",$E$10),)+IF($F$8="CO2",SUMIF($F17,"&gt;0",$F$10),)+IF($G$8="CO2",SUMIF($G17,"&gt;0",$G$10),)+IF($H$8="CO2",SUMIF($H17,"&gt;0",$H$10),)+IF($I$8="CO2",SUMIF($I17,"&gt;0",$I$10),)+IF(#REF!="CO2",SUMIF(#REF!,"&gt;0",#REF!),)+IF(#REF!="CO2",SUMIF(#REF!,"&gt;0",#REF!),)</f>
        <v>#REF!</v>
      </c>
      <c r="O17" s="49" t="e">
        <f t="shared" si="1"/>
        <v>#REF!</v>
      </c>
      <c r="P17" s="49" t="e">
        <f>IF($D$8="CO3",SUM(D17),)+IF($E$8="CO3",SUM(E17),)+IF($F$8="CO3",SUM(F17),)+IF($G$8="CO3",SUM(G17),)+IF($H$8="CO3",SUM(H17),)+IF($I$8="CO3",SUM(I17),)+IF(#REF!="CO3",SUM(#REF!),)+IF(#REF!="CO3",SUM(#REF!),)</f>
        <v>#REF!</v>
      </c>
      <c r="Q17" s="49" t="e">
        <f>IF($D$8="CO3",SUMIF($D17,"&gt;0",$D$10),)+IF($E$8="CO3",SUMIF($E17,"&gt;0",$E$10),)+IF($F$8="CO3",SUMIF($F17,"&gt;0",$F$10),)+IF($G$8="CO3",SUMIF($G17,"&gt;0",$G$10),)+IF($H$8="CO3",SUMIF($H17,"&gt;0",$H$10),)+IF($I$8="CO3",SUMIF($I17,"&gt;0",$I$10),)+IF(#REF!="CO3",SUMIF(#REF!,"&gt;0",#REF!),)+IF(#REF!="CO3",SUMIF(#REF!,"&gt;0",#REF!),)</f>
        <v>#REF!</v>
      </c>
      <c r="R17" s="49" t="e">
        <f t="shared" si="2"/>
        <v>#REF!</v>
      </c>
      <c r="S17" s="49" t="e">
        <f>IF($D$8="CO4",SUM(D17),)+IF($E$8="CO4",SUM(E17),)+IF($F$8="CO4",SUM(F17),)+IF($G$8="CO4",SUM(G17),)+IF($H$8="CO4",SUM(H17),)+IF($I$8="CO4",SUM(I17),)+IF(#REF!="CO4",SUM(#REF!),)+IF(#REF!="CO4",SUM(#REF!),)</f>
        <v>#REF!</v>
      </c>
      <c r="T17" s="49" t="e">
        <f>IF($D$8="CO4",SUMIF($D17,"&gt;0",$D$10),)+IF($E$8="CO4",SUMIF($E17,"&gt;0",$E$10),)+IF($F$8="CO4",SUMIF($F17,"&gt;0",$F$10),)+IF($G$8="CO4",SUMIF($G17,"&gt;0",$G$10),)+IF($H$8="CO4",SUMIF($H17,"&gt;0",$H$10),)+IF($I$8="CO4",SUMIF($I17,"&gt;0",$I$10),)+IF(#REF!="CO4",SUMIF(#REF!,"&gt;0",#REF!),)+IF(#REF!="CO4",SUMIF(#REF!,"&gt;0",#REF!),)</f>
        <v>#REF!</v>
      </c>
      <c r="U17" s="49" t="e">
        <f t="shared" si="3"/>
        <v>#REF!</v>
      </c>
      <c r="V17" s="49" t="e">
        <f>IF($D$8="CO5",SUM(D17),)+IF($E$8="CO5",SUM(E17),)+IF($F$8="CO5",SUM(F17),)+IF($G$8="CO5",SUM(G17),)+IF($H$8="CO5",SUM(H17),)+IF($I$8="CO5",SUM(I17),)+IF(#REF!="CO5",SUM(#REF!),)+IF(#REF!="CO5",SUM(#REF!),)</f>
        <v>#REF!</v>
      </c>
      <c r="W17" s="49" t="e">
        <f>IF($D$8="CO5",SUMIF($D17,"&gt;0",$D$10),)+IF($E$8="CO5",SUMIF($E17,"&gt;0",$E$10),)+IF($F$8="CO5",SUMIF($F17,"&gt;0",$F$10),)+IF($G$8="CO5",SUMIF($G17,"&gt;0",$G$10),)+IF($H$8="CO5",SUMIF($H17,"&gt;0",$H$10),)+IF($I$8="CO5",SUMIF($I17,"&gt;0",$I$10),)+IF(#REF!="CO5",SUMIF(#REF!,"&gt;0",#REF!),)+IF(#REF!="CO5",SUMIF(#REF!,"&gt;0",#REF!),)</f>
        <v>#REF!</v>
      </c>
      <c r="X17" s="49" t="e">
        <f t="shared" si="4"/>
        <v>#REF!</v>
      </c>
      <c r="Y17" s="49" t="e">
        <f>IF($D$8="CO6",SUM(D17),)+IF($E$8="CO6",SUM(E17),)+IF($F$8="CO6",SUM(F17),)+IF($G$8="CO6",SUM(G17),)+IF($H$8="CO6",SUM(H17),)+IF($I$8="CO6",SUM(I17),)+IF(#REF!="CO6",SUM(#REF!),)+IF(#REF!="CO6",SUM(#REF!),)</f>
        <v>#REF!</v>
      </c>
      <c r="Z17" s="55" t="e">
        <f>IF($D$8="CO6",SUMIF($D17,"&gt;0",$D$10),)+IF($E$8="CO6",SUMIF($E17,"&gt;0",$E$10),)+IF($F$8="CO6",SUMIF($F17,"&gt;0",$F$10),)+IF($G$8="CO6",SUMIF($G17,"&gt;0",$G$10),)+IF($H$8="CO6",SUMIF($H17,"&gt;0",$H$10),)+IF($I$8="CO6",SUMIF($I17,"&gt;0",$I$10),)+IF(#REF!="CO6",SUMIF(#REF!,"&gt;0",#REF!),)+IF(#REF!="CO6",SUMIF(#REF!,"&gt;0",#REF!),)</f>
        <v>#REF!</v>
      </c>
      <c r="AA17" s="56" t="e">
        <f t="shared" si="5"/>
        <v>#REF!</v>
      </c>
      <c r="AB17" s="6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ht="16.2" spans="1:50">
      <c r="A18" s="34">
        <v>8</v>
      </c>
      <c r="B18" s="30" t="s">
        <v>42</v>
      </c>
      <c r="C18" s="31" t="s">
        <v>43</v>
      </c>
      <c r="D18" s="32">
        <v>15</v>
      </c>
      <c r="E18" s="32">
        <v>8</v>
      </c>
      <c r="F18" s="32">
        <v>7</v>
      </c>
      <c r="G18" s="32">
        <v>9</v>
      </c>
      <c r="H18" s="33">
        <v>39</v>
      </c>
      <c r="I18" s="32">
        <f t="shared" si="6"/>
        <v>39</v>
      </c>
      <c r="J18" s="48" t="e">
        <f>IF($D$8="CO1",SUM(D18),)+IF($E$8="CO1",SUM(E18),)+IF($F$8="CO1",SUM(F18),)+IF($G$8="CO1",SUM(G18),)+IF($H$8="CO1",SUM(H18),)+IF($I$8="CO1",SUM(I18),)+IF(#REF!="CO1",SUM(#REF!),)+IF(#REF!="CO1",SUM(#REF!),)</f>
        <v>#REF!</v>
      </c>
      <c r="K18" s="49" t="e">
        <f>IF($D$8="CO1",SUMIF($D18,"&gt;0",$D$10),)+IF($E$8="CO1",SUMIF($E18,"&gt;0",$E$10),)+IF($F$8="CO1",SUMIF($F18,"&gt;0",$F$10),)+IF($G$8="CO1",SUMIF($G18,"&gt;0",$G$10),)+IF($H$8="CO1",SUMIF($H18,"&gt;0",$H$10),)+IF($I$8="CO1",SUMIF($I18,"&gt;0",$I$10),)+IF(#REF!="CO1",SUMIF(#REF!,"&gt;0",#REF!),)+IF(#REF!="CO1",SUMIF(#REF!,"&gt;0",#REF!),)</f>
        <v>#REF!</v>
      </c>
      <c r="L18" s="49" t="e">
        <f t="shared" si="0"/>
        <v>#REF!</v>
      </c>
      <c r="M18" s="49" t="e">
        <f>IF($D$8="CO2",SUM(D18),)+IF($E$8="CO2",SUM(E18),)+IF($F$8="CO2",SUM(F18),)+IF($G$8="CO2",SUM(G18),)+IF($H$8="CO2",SUM(H18),)+IF($I$8="CO2",SUM(I18),)+IF(#REF!="CO2",SUM(#REF!),)+IF(#REF!="CO2",SUM(#REF!),)</f>
        <v>#REF!</v>
      </c>
      <c r="N18" s="49" t="e">
        <f>IF($D$8="CO2",SUMIF($D18,"&gt;0",$D$10),)+IF($E$8="CO2",SUMIF($E18,"&gt;0",$E$10),)+IF($F$8="CO2",SUMIF($F18,"&gt;0",$F$10),)+IF($G$8="CO2",SUMIF($G18,"&gt;0",$G$10),)+IF($H$8="CO2",SUMIF($H18,"&gt;0",$H$10),)+IF($I$8="CO2",SUMIF($I18,"&gt;0",$I$10),)+IF(#REF!="CO2",SUMIF(#REF!,"&gt;0",#REF!),)+IF(#REF!="CO2",SUMIF(#REF!,"&gt;0",#REF!),)</f>
        <v>#REF!</v>
      </c>
      <c r="O18" s="49" t="e">
        <f t="shared" si="1"/>
        <v>#REF!</v>
      </c>
      <c r="P18" s="49" t="e">
        <f>IF($D$8="CO3",SUM(D18),)+IF($E$8="CO3",SUM(E18),)+IF($F$8="CO3",SUM(F18),)+IF($G$8="CO3",SUM(G18),)+IF($H$8="CO3",SUM(H18),)+IF($I$8="CO3",SUM(I18),)+IF(#REF!="CO3",SUM(#REF!),)+IF(#REF!="CO3",SUM(#REF!),)</f>
        <v>#REF!</v>
      </c>
      <c r="Q18" s="49" t="e">
        <f>IF($D$8="CO3",SUMIF($D18,"&gt;0",$D$10),)+IF($E$8="CO3",SUMIF($E18,"&gt;0",$E$10),)+IF($F$8="CO3",SUMIF($F18,"&gt;0",$F$10),)+IF($G$8="CO3",SUMIF($G18,"&gt;0",$G$10),)+IF($H$8="CO3",SUMIF($H18,"&gt;0",$H$10),)+IF($I$8="CO3",SUMIF($I18,"&gt;0",$I$10),)+IF(#REF!="CO3",SUMIF(#REF!,"&gt;0",#REF!),)+IF(#REF!="CO3",SUMIF(#REF!,"&gt;0",#REF!),)</f>
        <v>#REF!</v>
      </c>
      <c r="R18" s="49" t="e">
        <f t="shared" si="2"/>
        <v>#REF!</v>
      </c>
      <c r="S18" s="49" t="e">
        <f>IF($D$8="CO4",SUM(D18),)+IF($E$8="CO4",SUM(E18),)+IF($F$8="CO4",SUM(F18),)+IF($G$8="CO4",SUM(G18),)+IF($H$8="CO4",SUM(H18),)+IF($I$8="CO4",SUM(I18),)+IF(#REF!="CO4",SUM(#REF!),)+IF(#REF!="CO4",SUM(#REF!),)</f>
        <v>#REF!</v>
      </c>
      <c r="T18" s="49" t="e">
        <f>IF($D$8="CO4",SUMIF($D18,"&gt;0",$D$10),)+IF($E$8="CO4",SUMIF($E18,"&gt;0",$E$10),)+IF($F$8="CO4",SUMIF($F18,"&gt;0",$F$10),)+IF($G$8="CO4",SUMIF($G18,"&gt;0",$G$10),)+IF($H$8="CO4",SUMIF($H18,"&gt;0",$H$10),)+IF($I$8="CO4",SUMIF($I18,"&gt;0",$I$10),)+IF(#REF!="CO4",SUMIF(#REF!,"&gt;0",#REF!),)+IF(#REF!="CO4",SUMIF(#REF!,"&gt;0",#REF!),)</f>
        <v>#REF!</v>
      </c>
      <c r="U18" s="49" t="e">
        <f t="shared" si="3"/>
        <v>#REF!</v>
      </c>
      <c r="V18" s="49" t="e">
        <f>IF($D$8="CO5",SUM(D18),)+IF($E$8="CO5",SUM(E18),)+IF($F$8="CO5",SUM(F18),)+IF($G$8="CO5",SUM(G18),)+IF($H$8="CO5",SUM(H18),)+IF($I$8="CO5",SUM(I18),)+IF(#REF!="CO5",SUM(#REF!),)+IF(#REF!="CO5",SUM(#REF!),)</f>
        <v>#REF!</v>
      </c>
      <c r="W18" s="49" t="e">
        <f>IF($D$8="CO5",SUMIF($D18,"&gt;0",$D$10),)+IF($E$8="CO5",SUMIF($E18,"&gt;0",$E$10),)+IF($F$8="CO5",SUMIF($F18,"&gt;0",$F$10),)+IF($G$8="CO5",SUMIF($G18,"&gt;0",$G$10),)+IF($H$8="CO5",SUMIF($H18,"&gt;0",$H$10),)+IF($I$8="CO5",SUMIF($I18,"&gt;0",$I$10),)+IF(#REF!="CO5",SUMIF(#REF!,"&gt;0",#REF!),)+IF(#REF!="CO5",SUMIF(#REF!,"&gt;0",#REF!),)</f>
        <v>#REF!</v>
      </c>
      <c r="X18" s="49" t="e">
        <f t="shared" si="4"/>
        <v>#REF!</v>
      </c>
      <c r="Y18" s="49" t="e">
        <f>IF($D$8="CO6",SUM(D18),)+IF($E$8="CO6",SUM(E18),)+IF($F$8="CO6",SUM(F18),)+IF($G$8="CO6",SUM(G18),)+IF($H$8="CO6",SUM(H18),)+IF($I$8="CO6",SUM(I18),)+IF(#REF!="CO6",SUM(#REF!),)+IF(#REF!="CO6",SUM(#REF!),)</f>
        <v>#REF!</v>
      </c>
      <c r="Z18" s="55" t="e">
        <f>IF($D$8="CO6",SUMIF($D18,"&gt;0",$D$10),)+IF($E$8="CO6",SUMIF($E18,"&gt;0",$E$10),)+IF($F$8="CO6",SUMIF($F18,"&gt;0",$F$10),)+IF($G$8="CO6",SUMIF($G18,"&gt;0",$G$10),)+IF($H$8="CO6",SUMIF($H18,"&gt;0",$H$10),)+IF($I$8="CO6",SUMIF($I18,"&gt;0",$I$10),)+IF(#REF!="CO6",SUMIF(#REF!,"&gt;0",#REF!),)+IF(#REF!="CO6",SUMIF(#REF!,"&gt;0",#REF!),)</f>
        <v>#REF!</v>
      </c>
      <c r="AA18" s="56" t="e">
        <f t="shared" si="5"/>
        <v>#REF!</v>
      </c>
      <c r="AB18" s="57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ht="16.2" spans="1:50">
      <c r="A19" s="29">
        <v>9</v>
      </c>
      <c r="B19" s="30" t="s">
        <v>44</v>
      </c>
      <c r="C19" s="35" t="s">
        <v>45</v>
      </c>
      <c r="D19" s="32">
        <v>18</v>
      </c>
      <c r="E19" s="32">
        <v>9</v>
      </c>
      <c r="F19" s="32">
        <v>9</v>
      </c>
      <c r="G19" s="32">
        <v>10</v>
      </c>
      <c r="H19" s="33">
        <v>46</v>
      </c>
      <c r="I19" s="32">
        <f t="shared" si="6"/>
        <v>46</v>
      </c>
      <c r="J19" s="48" t="e">
        <f>IF($D$8="CO1",SUM(D19),)+IF($E$8="CO1",SUM(E19),)+IF($F$8="CO1",SUM(F19),)+IF($G$8="CO1",SUM(G19),)+IF($H$8="CO1",SUM(H19),)+IF($I$8="CO1",SUM(I19),)+IF(#REF!="CO1",SUM(#REF!),)+IF(#REF!="CO1",SUM(#REF!),)</f>
        <v>#REF!</v>
      </c>
      <c r="K19" s="49" t="e">
        <f>IF($D$8="CO1",SUMIF($D19,"&gt;0",$D$10),)+IF($E$8="CO1",SUMIF($E19,"&gt;0",$E$10),)+IF($F$8="CO1",SUMIF($F19,"&gt;0",$F$10),)+IF($G$8="CO1",SUMIF($G19,"&gt;0",$G$10),)+IF($H$8="CO1",SUMIF($H19,"&gt;0",$H$10),)+IF($I$8="CO1",SUMIF($I19,"&gt;0",$I$10),)+IF(#REF!="CO1",SUMIF(#REF!,"&gt;0",#REF!),)+IF(#REF!="CO1",SUMIF(#REF!,"&gt;0",#REF!),)</f>
        <v>#REF!</v>
      </c>
      <c r="L19" s="49" t="e">
        <f t="shared" si="0"/>
        <v>#REF!</v>
      </c>
      <c r="M19" s="49" t="e">
        <f>IF($D$8="CO2",SUM(D19),)+IF($E$8="CO2",SUM(E19),)+IF($F$8="CO2",SUM(F19),)+IF($G$8="CO2",SUM(G19),)+IF($H$8="CO2",SUM(H19),)+IF($I$8="CO2",SUM(I19),)+IF(#REF!="CO2",SUM(#REF!),)+IF(#REF!="CO2",SUM(#REF!),)</f>
        <v>#REF!</v>
      </c>
      <c r="N19" s="49" t="e">
        <f>IF($D$8="CO2",SUMIF($D19,"&gt;0",$D$10),)+IF($E$8="CO2",SUMIF($E19,"&gt;0",$E$10),)+IF($F$8="CO2",SUMIF($F19,"&gt;0",$F$10),)+IF($G$8="CO2",SUMIF($G19,"&gt;0",$G$10),)+IF($H$8="CO2",SUMIF($H19,"&gt;0",$H$10),)+IF($I$8="CO2",SUMIF($I19,"&gt;0",$I$10),)+IF(#REF!="CO2",SUMIF(#REF!,"&gt;0",#REF!),)+IF(#REF!="CO2",SUMIF(#REF!,"&gt;0",#REF!),)</f>
        <v>#REF!</v>
      </c>
      <c r="O19" s="49" t="e">
        <f t="shared" si="1"/>
        <v>#REF!</v>
      </c>
      <c r="P19" s="49" t="e">
        <f>IF($D$8="CO3",SUM(D19),)+IF($E$8="CO3",SUM(E19),)+IF($F$8="CO3",SUM(F19),)+IF($G$8="CO3",SUM(G19),)+IF($H$8="CO3",SUM(H19),)+IF($I$8="CO3",SUM(I19),)+IF(#REF!="CO3",SUM(#REF!),)+IF(#REF!="CO3",SUM(#REF!),)</f>
        <v>#REF!</v>
      </c>
      <c r="Q19" s="49" t="e">
        <f>IF($D$8="CO3",SUMIF($D19,"&gt;0",$D$10),)+IF($E$8="CO3",SUMIF($E19,"&gt;0",$E$10),)+IF($F$8="CO3",SUMIF($F19,"&gt;0",$F$10),)+IF($G$8="CO3",SUMIF($G19,"&gt;0",$G$10),)+IF($H$8="CO3",SUMIF($H19,"&gt;0",$H$10),)+IF($I$8="CO3",SUMIF($I19,"&gt;0",$I$10),)+IF(#REF!="CO3",SUMIF(#REF!,"&gt;0",#REF!),)+IF(#REF!="CO3",SUMIF(#REF!,"&gt;0",#REF!),)</f>
        <v>#REF!</v>
      </c>
      <c r="R19" s="49" t="e">
        <f t="shared" si="2"/>
        <v>#REF!</v>
      </c>
      <c r="S19" s="49" t="e">
        <f>IF($D$8="CO4",SUM(D19),)+IF($E$8="CO4",SUM(E19),)+IF($F$8="CO4",SUM(F19),)+IF($G$8="CO4",SUM(G19),)+IF($H$8="CO4",SUM(H19),)+IF($I$8="CO4",SUM(I19),)+IF(#REF!="CO4",SUM(#REF!),)+IF(#REF!="CO4",SUM(#REF!),)</f>
        <v>#REF!</v>
      </c>
      <c r="T19" s="49" t="e">
        <f>IF($D$8="CO4",SUMIF($D19,"&gt;0",$D$10),)+IF($E$8="CO4",SUMIF($E19,"&gt;0",$E$10),)+IF($F$8="CO4",SUMIF($F19,"&gt;0",$F$10),)+IF($G$8="CO4",SUMIF($G19,"&gt;0",$G$10),)+IF($H$8="CO4",SUMIF($H19,"&gt;0",$H$10),)+IF($I$8="CO4",SUMIF($I19,"&gt;0",$I$10),)+IF(#REF!="CO4",SUMIF(#REF!,"&gt;0",#REF!),)+IF(#REF!="CO4",SUMIF(#REF!,"&gt;0",#REF!),)</f>
        <v>#REF!</v>
      </c>
      <c r="U19" s="49" t="e">
        <f t="shared" si="3"/>
        <v>#REF!</v>
      </c>
      <c r="V19" s="49" t="e">
        <f>IF($D$8="CO5",SUM(D19),)+IF($E$8="CO5",SUM(E19),)+IF($F$8="CO5",SUM(F19),)+IF($G$8="CO5",SUM(G19),)+IF($H$8="CO5",SUM(H19),)+IF($I$8="CO5",SUM(I19),)+IF(#REF!="CO5",SUM(#REF!),)+IF(#REF!="CO5",SUM(#REF!),)</f>
        <v>#REF!</v>
      </c>
      <c r="W19" s="49" t="e">
        <f>IF($D$8="CO5",SUMIF($D19,"&gt;0",$D$10),)+IF($E$8="CO5",SUMIF($E19,"&gt;0",$E$10),)+IF($F$8="CO5",SUMIF($F19,"&gt;0",$F$10),)+IF($G$8="CO5",SUMIF($G19,"&gt;0",$G$10),)+IF($H$8="CO5",SUMIF($H19,"&gt;0",$H$10),)+IF($I$8="CO5",SUMIF($I19,"&gt;0",$I$10),)+IF(#REF!="CO5",SUMIF(#REF!,"&gt;0",#REF!),)+IF(#REF!="CO5",SUMIF(#REF!,"&gt;0",#REF!),)</f>
        <v>#REF!</v>
      </c>
      <c r="X19" s="49" t="e">
        <f t="shared" si="4"/>
        <v>#REF!</v>
      </c>
      <c r="Y19" s="49" t="e">
        <f>IF($D$8="CO6",SUM(D19),)+IF($E$8="CO6",SUM(E19),)+IF($F$8="CO6",SUM(F19),)+IF($G$8="CO6",SUM(G19),)+IF($H$8="CO6",SUM(H19),)+IF($I$8="CO6",SUM(I19),)+IF(#REF!="CO6",SUM(#REF!),)+IF(#REF!="CO6",SUM(#REF!),)</f>
        <v>#REF!</v>
      </c>
      <c r="Z19" s="55" t="e">
        <f>IF($D$8="CO6",SUMIF($D19,"&gt;0",$D$10),)+IF($E$8="CO6",SUMIF($E19,"&gt;0",$E$10),)+IF($F$8="CO6",SUMIF($F19,"&gt;0",$F$10),)+IF($G$8="CO6",SUMIF($G19,"&gt;0",$G$10),)+IF($H$8="CO6",SUMIF($H19,"&gt;0",$H$10),)+IF($I$8="CO6",SUMIF($I19,"&gt;0",$I$10),)+IF(#REF!="CO6",SUMIF(#REF!,"&gt;0",#REF!),)+IF(#REF!="CO6",SUMIF(#REF!,"&gt;0",#REF!),)</f>
        <v>#REF!</v>
      </c>
      <c r="AA19" s="56" t="e">
        <f t="shared" si="5"/>
        <v>#REF!</v>
      </c>
      <c r="AB19" s="57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ht="16.2" spans="1:50">
      <c r="A20" s="34">
        <v>10</v>
      </c>
      <c r="B20" s="30" t="s">
        <v>46</v>
      </c>
      <c r="C20" s="35" t="s">
        <v>47</v>
      </c>
      <c r="D20" s="32">
        <v>18</v>
      </c>
      <c r="E20" s="32">
        <v>9</v>
      </c>
      <c r="F20" s="32">
        <v>10</v>
      </c>
      <c r="G20" s="32">
        <v>10</v>
      </c>
      <c r="H20" s="33">
        <v>47</v>
      </c>
      <c r="I20" s="32">
        <f t="shared" si="6"/>
        <v>47</v>
      </c>
      <c r="J20" s="48" t="e">
        <f>IF($D$8="CO1",SUM(D20),)+IF($E$8="CO1",SUM(E20),)+IF($F$8="CO1",SUM(F20),)+IF($G$8="CO1",SUM(G20),)+IF($H$8="CO1",SUM(H20),)+IF($I$8="CO1",SUM(I20),)+IF(#REF!="CO1",SUM(#REF!),)+IF(#REF!="CO1",SUM(#REF!),)</f>
        <v>#REF!</v>
      </c>
      <c r="K20" s="49" t="e">
        <f>IF($D$8="CO1",SUMIF($D20,"&gt;0",$D$10),)+IF($E$8="CO1",SUMIF($E20,"&gt;0",$E$10),)+IF($F$8="CO1",SUMIF($F20,"&gt;0",$F$10),)+IF($G$8="CO1",SUMIF($G20,"&gt;0",$G$10),)+IF($H$8="CO1",SUMIF($H20,"&gt;0",$H$10),)+IF($I$8="CO1",SUMIF($I20,"&gt;0",$I$10),)+IF(#REF!="CO1",SUMIF(#REF!,"&gt;0",#REF!),)+IF(#REF!="CO1",SUMIF(#REF!,"&gt;0",#REF!),)</f>
        <v>#REF!</v>
      </c>
      <c r="L20" s="49" t="e">
        <f t="shared" si="0"/>
        <v>#REF!</v>
      </c>
      <c r="M20" s="49" t="e">
        <f>IF($D$8="CO2",SUM(D20),)+IF($E$8="CO2",SUM(E20),)+IF($F$8="CO2",SUM(F20),)+IF($G$8="CO2",SUM(G20),)+IF($H$8="CO2",SUM(H20),)+IF($I$8="CO2",SUM(I20),)+IF(#REF!="CO2",SUM(#REF!),)+IF(#REF!="CO2",SUM(#REF!),)</f>
        <v>#REF!</v>
      </c>
      <c r="N20" s="49" t="e">
        <f>IF($D$8="CO2",SUMIF($D20,"&gt;0",$D$10),)+IF($E$8="CO2",SUMIF($E20,"&gt;0",$E$10),)+IF($F$8="CO2",SUMIF($F20,"&gt;0",$F$10),)+IF($G$8="CO2",SUMIF($G20,"&gt;0",$G$10),)+IF($H$8="CO2",SUMIF($H20,"&gt;0",$H$10),)+IF($I$8="CO2",SUMIF($I20,"&gt;0",$I$10),)+IF(#REF!="CO2",SUMIF(#REF!,"&gt;0",#REF!),)+IF(#REF!="CO2",SUMIF(#REF!,"&gt;0",#REF!),)</f>
        <v>#REF!</v>
      </c>
      <c r="O20" s="49" t="e">
        <f t="shared" si="1"/>
        <v>#REF!</v>
      </c>
      <c r="P20" s="49" t="e">
        <f>IF($D$8="CO3",SUM(D20),)+IF($E$8="CO3",SUM(E20),)+IF($F$8="CO3",SUM(F20),)+IF($G$8="CO3",SUM(G20),)+IF($H$8="CO3",SUM(H20),)+IF($I$8="CO3",SUM(I20),)+IF(#REF!="CO3",SUM(#REF!),)+IF(#REF!="CO3",SUM(#REF!),)</f>
        <v>#REF!</v>
      </c>
      <c r="Q20" s="49" t="e">
        <f>IF($D$8="CO3",SUMIF($D20,"&gt;0",$D$10),)+IF($E$8="CO3",SUMIF($E20,"&gt;0",$E$10),)+IF($F$8="CO3",SUMIF($F20,"&gt;0",$F$10),)+IF($G$8="CO3",SUMIF($G20,"&gt;0",$G$10),)+IF($H$8="CO3",SUMIF($H20,"&gt;0",$H$10),)+IF($I$8="CO3",SUMIF($I20,"&gt;0",$I$10),)+IF(#REF!="CO3",SUMIF(#REF!,"&gt;0",#REF!),)+IF(#REF!="CO3",SUMIF(#REF!,"&gt;0",#REF!),)</f>
        <v>#REF!</v>
      </c>
      <c r="R20" s="49" t="e">
        <f t="shared" si="2"/>
        <v>#REF!</v>
      </c>
      <c r="S20" s="49" t="e">
        <f>IF($D$8="CO4",SUM(D20),)+IF($E$8="CO4",SUM(E20),)+IF($F$8="CO4",SUM(F20),)+IF($G$8="CO4",SUM(G20),)+IF($H$8="CO4",SUM(H20),)+IF($I$8="CO4",SUM(I20),)+IF(#REF!="CO4",SUM(#REF!),)+IF(#REF!="CO4",SUM(#REF!),)</f>
        <v>#REF!</v>
      </c>
      <c r="T20" s="49" t="e">
        <f>IF($D$8="CO4",SUMIF($D20,"&gt;0",$D$10),)+IF($E$8="CO4",SUMIF($E20,"&gt;0",$E$10),)+IF($F$8="CO4",SUMIF($F20,"&gt;0",$F$10),)+IF($G$8="CO4",SUMIF($G20,"&gt;0",$G$10),)+IF($H$8="CO4",SUMIF($H20,"&gt;0",$H$10),)+IF($I$8="CO4",SUMIF($I20,"&gt;0",$I$10),)+IF(#REF!="CO4",SUMIF(#REF!,"&gt;0",#REF!),)+IF(#REF!="CO4",SUMIF(#REF!,"&gt;0",#REF!),)</f>
        <v>#REF!</v>
      </c>
      <c r="U20" s="49" t="e">
        <f t="shared" si="3"/>
        <v>#REF!</v>
      </c>
      <c r="V20" s="49" t="e">
        <f>IF($D$8="CO5",SUM(D20),)+IF($E$8="CO5",SUM(E20),)+IF($F$8="CO5",SUM(F20),)+IF($G$8="CO5",SUM(G20),)+IF($H$8="CO5",SUM(H20),)+IF($I$8="CO5",SUM(I20),)+IF(#REF!="CO5",SUM(#REF!),)+IF(#REF!="CO5",SUM(#REF!),)</f>
        <v>#REF!</v>
      </c>
      <c r="W20" s="49" t="e">
        <f>IF($D$8="CO5",SUMIF($D20,"&gt;0",$D$10),)+IF($E$8="CO5",SUMIF($E20,"&gt;0",$E$10),)+IF($F$8="CO5",SUMIF($F20,"&gt;0",$F$10),)+IF($G$8="CO5",SUMIF($G20,"&gt;0",$G$10),)+IF($H$8="CO5",SUMIF($H20,"&gt;0",$H$10),)+IF($I$8="CO5",SUMIF($I20,"&gt;0",$I$10),)+IF(#REF!="CO5",SUMIF(#REF!,"&gt;0",#REF!),)+IF(#REF!="CO5",SUMIF(#REF!,"&gt;0",#REF!),)</f>
        <v>#REF!</v>
      </c>
      <c r="X20" s="49" t="e">
        <f t="shared" si="4"/>
        <v>#REF!</v>
      </c>
      <c r="Y20" s="49" t="e">
        <f>IF($D$8="CO6",SUM(D20),)+IF($E$8="CO6",SUM(E20),)+IF($F$8="CO6",SUM(F20),)+IF($G$8="CO6",SUM(G20),)+IF($H$8="CO6",SUM(H20),)+IF($I$8="CO6",SUM(I20),)+IF(#REF!="CO6",SUM(#REF!),)+IF(#REF!="CO6",SUM(#REF!),)</f>
        <v>#REF!</v>
      </c>
      <c r="Z20" s="55" t="e">
        <f>IF($D$8="CO6",SUMIF($D20,"&gt;0",$D$10),)+IF($E$8="CO6",SUMIF($E20,"&gt;0",$E$10),)+IF($F$8="CO6",SUMIF($F20,"&gt;0",$F$10),)+IF($G$8="CO6",SUMIF($G20,"&gt;0",$G$10),)+IF($H$8="CO6",SUMIF($H20,"&gt;0",$H$10),)+IF($I$8="CO6",SUMIF($I20,"&gt;0",$I$10),)+IF(#REF!="CO6",SUMIF(#REF!,"&gt;0",#REF!),)+IF(#REF!="CO6",SUMIF(#REF!,"&gt;0",#REF!),)</f>
        <v>#REF!</v>
      </c>
      <c r="AA20" s="56" t="e">
        <f t="shared" si="5"/>
        <v>#REF!</v>
      </c>
      <c r="AB20" s="6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ht="16.2" spans="1:50">
      <c r="A21" s="29">
        <v>11</v>
      </c>
      <c r="B21" s="30" t="s">
        <v>48</v>
      </c>
      <c r="C21" s="35" t="s">
        <v>49</v>
      </c>
      <c r="D21" s="32">
        <v>19</v>
      </c>
      <c r="E21" s="32">
        <v>9</v>
      </c>
      <c r="F21" s="32">
        <v>10</v>
      </c>
      <c r="G21" s="32">
        <v>10</v>
      </c>
      <c r="H21" s="33">
        <v>48</v>
      </c>
      <c r="I21" s="32">
        <f t="shared" si="6"/>
        <v>48</v>
      </c>
      <c r="J21" s="48" t="e">
        <f>IF($D$8="CO1",SUM(D21),)+IF($E$8="CO1",SUM(E21),)+IF($F$8="CO1",SUM(F21),)+IF($G$8="CO1",SUM(G21),)+IF($H$8="CO1",SUM(H21),)+IF($I$8="CO1",SUM(I21),)+IF(#REF!="CO1",SUM(#REF!),)+IF(#REF!="CO1",SUM(#REF!),)</f>
        <v>#REF!</v>
      </c>
      <c r="K21" s="49" t="e">
        <f>IF($D$8="CO1",SUMIF($D21,"&gt;0",$D$10),)+IF($E$8="CO1",SUMIF($E21,"&gt;0",$E$10),)+IF($F$8="CO1",SUMIF($F21,"&gt;0",$F$10),)+IF($G$8="CO1",SUMIF($G21,"&gt;0",$G$10),)+IF($H$8="CO1",SUMIF($H21,"&gt;0",$H$10),)+IF($I$8="CO1",SUMIF($I21,"&gt;0",$I$10),)+IF(#REF!="CO1",SUMIF(#REF!,"&gt;0",#REF!),)+IF(#REF!="CO1",SUMIF(#REF!,"&gt;0",#REF!),)</f>
        <v>#REF!</v>
      </c>
      <c r="L21" s="49" t="e">
        <f t="shared" si="0"/>
        <v>#REF!</v>
      </c>
      <c r="M21" s="49" t="e">
        <f>IF($D$8="CO2",SUM(D21),)+IF($E$8="CO2",SUM(E21),)+IF($F$8="CO2",SUM(F21),)+IF($G$8="CO2",SUM(G21),)+IF($H$8="CO2",SUM(H21),)+IF($I$8="CO2",SUM(I21),)+IF(#REF!="CO2",SUM(#REF!),)+IF(#REF!="CO2",SUM(#REF!),)</f>
        <v>#REF!</v>
      </c>
      <c r="N21" s="49" t="e">
        <f>IF($D$8="CO2",SUMIF($D21,"&gt;0",$D$10),)+IF($E$8="CO2",SUMIF($E21,"&gt;0",$E$10),)+IF($F$8="CO2",SUMIF($F21,"&gt;0",$F$10),)+IF($G$8="CO2",SUMIF($G21,"&gt;0",$G$10),)+IF($H$8="CO2",SUMIF($H21,"&gt;0",$H$10),)+IF($I$8="CO2",SUMIF($I21,"&gt;0",$I$10),)+IF(#REF!="CO2",SUMIF(#REF!,"&gt;0",#REF!),)+IF(#REF!="CO2",SUMIF(#REF!,"&gt;0",#REF!),)</f>
        <v>#REF!</v>
      </c>
      <c r="O21" s="49" t="e">
        <f t="shared" si="1"/>
        <v>#REF!</v>
      </c>
      <c r="P21" s="49" t="e">
        <f>IF($D$8="CO3",SUM(D21),)+IF($E$8="CO3",SUM(E21),)+IF($F$8="CO3",SUM(F21),)+IF($G$8="CO3",SUM(G21),)+IF($H$8="CO3",SUM(H21),)+IF($I$8="CO3",SUM(I21),)+IF(#REF!="CO3",SUM(#REF!),)+IF(#REF!="CO3",SUM(#REF!),)</f>
        <v>#REF!</v>
      </c>
      <c r="Q21" s="49" t="e">
        <f>IF($D$8="CO3",SUMIF($D21,"&gt;0",$D$10),)+IF($E$8="CO3",SUMIF($E21,"&gt;0",$E$10),)+IF($F$8="CO3",SUMIF($F21,"&gt;0",$F$10),)+IF($G$8="CO3",SUMIF($G21,"&gt;0",$G$10),)+IF($H$8="CO3",SUMIF($H21,"&gt;0",$H$10),)+IF($I$8="CO3",SUMIF($I21,"&gt;0",$I$10),)+IF(#REF!="CO3",SUMIF(#REF!,"&gt;0",#REF!),)+IF(#REF!="CO3",SUMIF(#REF!,"&gt;0",#REF!),)</f>
        <v>#REF!</v>
      </c>
      <c r="R21" s="49" t="e">
        <f t="shared" si="2"/>
        <v>#REF!</v>
      </c>
      <c r="S21" s="49" t="e">
        <f>IF($D$8="CO4",SUM(D21),)+IF($E$8="CO4",SUM(E21),)+IF($F$8="CO4",SUM(F21),)+IF($G$8="CO4",SUM(G21),)+IF($H$8="CO4",SUM(H21),)+IF($I$8="CO4",SUM(I21),)+IF(#REF!="CO4",SUM(#REF!),)+IF(#REF!="CO4",SUM(#REF!),)</f>
        <v>#REF!</v>
      </c>
      <c r="T21" s="49" t="e">
        <f>IF($D$8="CO4",SUMIF($D21,"&gt;0",$D$10),)+IF($E$8="CO4",SUMIF($E21,"&gt;0",$E$10),)+IF($F$8="CO4",SUMIF($F21,"&gt;0",$F$10),)+IF($G$8="CO4",SUMIF($G21,"&gt;0",$G$10),)+IF($H$8="CO4",SUMIF($H21,"&gt;0",$H$10),)+IF($I$8="CO4",SUMIF($I21,"&gt;0",$I$10),)+IF(#REF!="CO4",SUMIF(#REF!,"&gt;0",#REF!),)+IF(#REF!="CO4",SUMIF(#REF!,"&gt;0",#REF!),)</f>
        <v>#REF!</v>
      </c>
      <c r="U21" s="49" t="e">
        <f t="shared" si="3"/>
        <v>#REF!</v>
      </c>
      <c r="V21" s="49" t="e">
        <f>IF($D$8="CO5",SUM(D21),)+IF($E$8="CO5",SUM(E21),)+IF($F$8="CO5",SUM(F21),)+IF($G$8="CO5",SUM(G21),)+IF($H$8="CO5",SUM(H21),)+IF($I$8="CO5",SUM(I21),)+IF(#REF!="CO5",SUM(#REF!),)+IF(#REF!="CO5",SUM(#REF!),)</f>
        <v>#REF!</v>
      </c>
      <c r="W21" s="49" t="e">
        <f>IF($D$8="CO5",SUMIF($D21,"&gt;0",$D$10),)+IF($E$8="CO5",SUMIF($E21,"&gt;0",$E$10),)+IF($F$8="CO5",SUMIF($F21,"&gt;0",$F$10),)+IF($G$8="CO5",SUMIF($G21,"&gt;0",$G$10),)+IF($H$8="CO5",SUMIF($H21,"&gt;0",$H$10),)+IF($I$8="CO5",SUMIF($I21,"&gt;0",$I$10),)+IF(#REF!="CO5",SUMIF(#REF!,"&gt;0",#REF!),)+IF(#REF!="CO5",SUMIF(#REF!,"&gt;0",#REF!),)</f>
        <v>#REF!</v>
      </c>
      <c r="X21" s="49" t="e">
        <f t="shared" si="4"/>
        <v>#REF!</v>
      </c>
      <c r="Y21" s="49" t="e">
        <f>IF($D$8="CO6",SUM(D21),)+IF($E$8="CO6",SUM(E21),)+IF($F$8="CO6",SUM(F21),)+IF($G$8="CO6",SUM(G21),)+IF($H$8="CO6",SUM(H21),)+IF($I$8="CO6",SUM(I21),)+IF(#REF!="CO6",SUM(#REF!),)+IF(#REF!="CO6",SUM(#REF!),)</f>
        <v>#REF!</v>
      </c>
      <c r="Z21" s="55" t="e">
        <f>IF($D$8="CO6",SUMIF($D21,"&gt;0",$D$10),)+IF($E$8="CO6",SUMIF($E21,"&gt;0",$E$10),)+IF($F$8="CO6",SUMIF($F21,"&gt;0",$F$10),)+IF($G$8="CO6",SUMIF($G21,"&gt;0",$G$10),)+IF($H$8="CO6",SUMIF($H21,"&gt;0",$H$10),)+IF($I$8="CO6",SUMIF($I21,"&gt;0",$I$10),)+IF(#REF!="CO6",SUMIF(#REF!,"&gt;0",#REF!),)+IF(#REF!="CO6",SUMIF(#REF!,"&gt;0",#REF!),)</f>
        <v>#REF!</v>
      </c>
      <c r="AA21" s="56" t="e">
        <f t="shared" si="5"/>
        <v>#REF!</v>
      </c>
      <c r="AB21" s="6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ht="16.2" spans="1:50">
      <c r="A22" s="34">
        <v>12</v>
      </c>
      <c r="B22" s="30" t="s">
        <v>50</v>
      </c>
      <c r="C22" s="35" t="s">
        <v>51</v>
      </c>
      <c r="D22" s="32">
        <v>18</v>
      </c>
      <c r="E22" s="32">
        <v>9</v>
      </c>
      <c r="F22" s="32">
        <v>10</v>
      </c>
      <c r="G22" s="32">
        <v>10</v>
      </c>
      <c r="H22" s="33">
        <v>47</v>
      </c>
      <c r="I22" s="32">
        <f t="shared" si="6"/>
        <v>47</v>
      </c>
      <c r="J22" s="48" t="e">
        <f>IF($D$8="CO1",SUM(D22),)+IF($E$8="CO1",SUM(E22),)+IF($F$8="CO1",SUM(F22),)+IF($G$8="CO1",SUM(G22),)+IF($H$8="CO1",SUM(H22),)+IF($I$8="CO1",SUM(I22),)+IF(#REF!="CO1",SUM(#REF!),)+IF(#REF!="CO1",SUM(#REF!),)</f>
        <v>#REF!</v>
      </c>
      <c r="K22" s="49" t="e">
        <f>IF($D$8="CO1",SUMIF($D22,"&gt;0",$D$10),)+IF($E$8="CO1",SUMIF($E22,"&gt;0",$E$10),)+IF($F$8="CO1",SUMIF($F22,"&gt;0",$F$10),)+IF($G$8="CO1",SUMIF($G22,"&gt;0",$G$10),)+IF($H$8="CO1",SUMIF($H22,"&gt;0",$H$10),)+IF($I$8="CO1",SUMIF($I22,"&gt;0",$I$10),)+IF(#REF!="CO1",SUMIF(#REF!,"&gt;0",#REF!),)+IF(#REF!="CO1",SUMIF(#REF!,"&gt;0",#REF!),)</f>
        <v>#REF!</v>
      </c>
      <c r="L22" s="49" t="e">
        <f t="shared" si="0"/>
        <v>#REF!</v>
      </c>
      <c r="M22" s="49" t="e">
        <f>IF($D$8="CO2",SUM(D22),)+IF($E$8="CO2",SUM(E22),)+IF($F$8="CO2",SUM(F22),)+IF($G$8="CO2",SUM(G22),)+IF($H$8="CO2",SUM(H22),)+IF($I$8="CO2",SUM(I22),)+IF(#REF!="CO2",SUM(#REF!),)+IF(#REF!="CO2",SUM(#REF!),)</f>
        <v>#REF!</v>
      </c>
      <c r="N22" s="49" t="e">
        <f>IF($D$8="CO2",SUMIF($D22,"&gt;0",$D$10),)+IF($E$8="CO2",SUMIF($E22,"&gt;0",$E$10),)+IF($F$8="CO2",SUMIF($F22,"&gt;0",$F$10),)+IF($G$8="CO2",SUMIF($G22,"&gt;0",$G$10),)+IF($H$8="CO2",SUMIF($H22,"&gt;0",$H$10),)+IF($I$8="CO2",SUMIF($I22,"&gt;0",$I$10),)+IF(#REF!="CO2",SUMIF(#REF!,"&gt;0",#REF!),)+IF(#REF!="CO2",SUMIF(#REF!,"&gt;0",#REF!),)</f>
        <v>#REF!</v>
      </c>
      <c r="O22" s="49" t="e">
        <f t="shared" si="1"/>
        <v>#REF!</v>
      </c>
      <c r="P22" s="49" t="e">
        <f>IF($D$8="CO3",SUM(D22),)+IF($E$8="CO3",SUM(E22),)+IF($F$8="CO3",SUM(F22),)+IF($G$8="CO3",SUM(G22),)+IF($H$8="CO3",SUM(H22),)+IF($I$8="CO3",SUM(I22),)+IF(#REF!="CO3",SUM(#REF!),)+IF(#REF!="CO3",SUM(#REF!),)</f>
        <v>#REF!</v>
      </c>
      <c r="Q22" s="49" t="e">
        <f>IF($D$8="CO3",SUMIF($D22,"&gt;0",$D$10),)+IF($E$8="CO3",SUMIF($E22,"&gt;0",$E$10),)+IF($F$8="CO3",SUMIF($F22,"&gt;0",$F$10),)+IF($G$8="CO3",SUMIF($G22,"&gt;0",$G$10),)+IF($H$8="CO3",SUMIF($H22,"&gt;0",$H$10),)+IF($I$8="CO3",SUMIF($I22,"&gt;0",$I$10),)+IF(#REF!="CO3",SUMIF(#REF!,"&gt;0",#REF!),)+IF(#REF!="CO3",SUMIF(#REF!,"&gt;0",#REF!),)</f>
        <v>#REF!</v>
      </c>
      <c r="R22" s="49" t="e">
        <f t="shared" si="2"/>
        <v>#REF!</v>
      </c>
      <c r="S22" s="49" t="e">
        <f>IF($D$8="CO4",SUM(D22),)+IF($E$8="CO4",SUM(E22),)+IF($F$8="CO4",SUM(F22),)+IF($G$8="CO4",SUM(G22),)+IF($H$8="CO4",SUM(H22),)+IF($I$8="CO4",SUM(I22),)+IF(#REF!="CO4",SUM(#REF!),)+IF(#REF!="CO4",SUM(#REF!),)</f>
        <v>#REF!</v>
      </c>
      <c r="T22" s="49" t="e">
        <f>IF($D$8="CO4",SUMIF($D22,"&gt;0",$D$10),)+IF($E$8="CO4",SUMIF($E22,"&gt;0",$E$10),)+IF($F$8="CO4",SUMIF($F22,"&gt;0",$F$10),)+IF($G$8="CO4",SUMIF($G22,"&gt;0",$G$10),)+IF($H$8="CO4",SUMIF($H22,"&gt;0",$H$10),)+IF($I$8="CO4",SUMIF($I22,"&gt;0",$I$10),)+IF(#REF!="CO4",SUMIF(#REF!,"&gt;0",#REF!),)+IF(#REF!="CO4",SUMIF(#REF!,"&gt;0",#REF!),)</f>
        <v>#REF!</v>
      </c>
      <c r="U22" s="49" t="e">
        <f t="shared" si="3"/>
        <v>#REF!</v>
      </c>
      <c r="V22" s="49" t="e">
        <f>IF($D$8="CO5",SUM(D22),)+IF($E$8="CO5",SUM(E22),)+IF($F$8="CO5",SUM(F22),)+IF($G$8="CO5",SUM(G22),)+IF($H$8="CO5",SUM(H22),)+IF($I$8="CO5",SUM(I22),)+IF(#REF!="CO5",SUM(#REF!),)+IF(#REF!="CO5",SUM(#REF!),)</f>
        <v>#REF!</v>
      </c>
      <c r="W22" s="49" t="e">
        <f>IF($D$8="CO5",SUMIF($D22,"&gt;0",$D$10),)+IF($E$8="CO5",SUMIF($E22,"&gt;0",$E$10),)+IF($F$8="CO5",SUMIF($F22,"&gt;0",$F$10),)+IF($G$8="CO5",SUMIF($G22,"&gt;0",$G$10),)+IF($H$8="CO5",SUMIF($H22,"&gt;0",$H$10),)+IF($I$8="CO5",SUMIF($I22,"&gt;0",$I$10),)+IF(#REF!="CO5",SUMIF(#REF!,"&gt;0",#REF!),)+IF(#REF!="CO5",SUMIF(#REF!,"&gt;0",#REF!),)</f>
        <v>#REF!</v>
      </c>
      <c r="X22" s="49" t="e">
        <f t="shared" si="4"/>
        <v>#REF!</v>
      </c>
      <c r="Y22" s="49" t="e">
        <f>IF($D$8="CO6",SUM(D22),)+IF($E$8="CO6",SUM(E22),)+IF($F$8="CO6",SUM(F22),)+IF($G$8="CO6",SUM(G22),)+IF($H$8="CO6",SUM(H22),)+IF($I$8="CO6",SUM(I22),)+IF(#REF!="CO6",SUM(#REF!),)+IF(#REF!="CO6",SUM(#REF!),)</f>
        <v>#REF!</v>
      </c>
      <c r="Z22" s="55" t="e">
        <f>IF($D$8="CO6",SUMIF($D22,"&gt;0",$D$10),)+IF($E$8="CO6",SUMIF($E22,"&gt;0",$E$10),)+IF($F$8="CO6",SUMIF($F22,"&gt;0",$F$10),)+IF($G$8="CO6",SUMIF($G22,"&gt;0",$G$10),)+IF($H$8="CO6",SUMIF($H22,"&gt;0",$H$10),)+IF($I$8="CO6",SUMIF($I22,"&gt;0",$I$10),)+IF(#REF!="CO6",SUMIF(#REF!,"&gt;0",#REF!),)+IF(#REF!="CO6",SUMIF(#REF!,"&gt;0",#REF!),)</f>
        <v>#REF!</v>
      </c>
      <c r="AA22" s="56" t="e">
        <f t="shared" si="5"/>
        <v>#REF!</v>
      </c>
      <c r="AB22" s="6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ht="16.2" spans="1:50">
      <c r="A23" s="29">
        <v>13</v>
      </c>
      <c r="B23" s="30" t="s">
        <v>52</v>
      </c>
      <c r="C23" s="35" t="s">
        <v>53</v>
      </c>
      <c r="D23" s="32">
        <v>18</v>
      </c>
      <c r="E23" s="32">
        <v>9</v>
      </c>
      <c r="F23" s="32">
        <v>10</v>
      </c>
      <c r="G23" s="32">
        <v>10</v>
      </c>
      <c r="H23" s="33">
        <v>47</v>
      </c>
      <c r="I23" s="32">
        <f t="shared" si="6"/>
        <v>47</v>
      </c>
      <c r="J23" s="48" t="e">
        <f>IF($D$8="CO1",SUM(D23),)+IF($E$8="CO1",SUM(E23),)+IF($F$8="CO1",SUM(F23),)+IF($G$8="CO1",SUM(G23),)+IF($H$8="CO1",SUM(H23),)+IF($I$8="CO1",SUM(I23),)+IF(#REF!="CO1",SUM(#REF!),)+IF(#REF!="CO1",SUM(#REF!),)</f>
        <v>#REF!</v>
      </c>
      <c r="K23" s="49" t="e">
        <f>IF($D$8="CO1",SUMIF($D23,"&gt;0",$D$10),)+IF($E$8="CO1",SUMIF($E23,"&gt;0",$E$10),)+IF($F$8="CO1",SUMIF($F23,"&gt;0",$F$10),)+IF($G$8="CO1",SUMIF($G23,"&gt;0",$G$10),)+IF($H$8="CO1",SUMIF($H23,"&gt;0",$H$10),)+IF($I$8="CO1",SUMIF($I23,"&gt;0",$I$10),)+IF(#REF!="CO1",SUMIF(#REF!,"&gt;0",#REF!),)+IF(#REF!="CO1",SUMIF(#REF!,"&gt;0",#REF!),)</f>
        <v>#REF!</v>
      </c>
      <c r="L23" s="49" t="e">
        <f t="shared" si="0"/>
        <v>#REF!</v>
      </c>
      <c r="M23" s="49" t="e">
        <f>IF($D$8="CO2",SUM(D23),)+IF($E$8="CO2",SUM(E23),)+IF($F$8="CO2",SUM(F23),)+IF($G$8="CO2",SUM(G23),)+IF($H$8="CO2",SUM(H23),)+IF($I$8="CO2",SUM(I23),)+IF(#REF!="CO2",SUM(#REF!),)+IF(#REF!="CO2",SUM(#REF!),)</f>
        <v>#REF!</v>
      </c>
      <c r="N23" s="49" t="e">
        <f>IF($D$8="CO2",SUMIF($D23,"&gt;0",$D$10),)+IF($E$8="CO2",SUMIF($E23,"&gt;0",$E$10),)+IF($F$8="CO2",SUMIF($F23,"&gt;0",$F$10),)+IF($G$8="CO2",SUMIF($G23,"&gt;0",$G$10),)+IF($H$8="CO2",SUMIF($H23,"&gt;0",$H$10),)+IF($I$8="CO2",SUMIF($I23,"&gt;0",$I$10),)+IF(#REF!="CO2",SUMIF(#REF!,"&gt;0",#REF!),)+IF(#REF!="CO2",SUMIF(#REF!,"&gt;0",#REF!),)</f>
        <v>#REF!</v>
      </c>
      <c r="O23" s="49" t="e">
        <f t="shared" si="1"/>
        <v>#REF!</v>
      </c>
      <c r="P23" s="49" t="e">
        <f>IF($D$8="CO3",SUM(D23),)+IF($E$8="CO3",SUM(E23),)+IF($F$8="CO3",SUM(F23),)+IF($G$8="CO3",SUM(G23),)+IF($H$8="CO3",SUM(H23),)+IF($I$8="CO3",SUM(I23),)+IF(#REF!="CO3",SUM(#REF!),)+IF(#REF!="CO3",SUM(#REF!),)</f>
        <v>#REF!</v>
      </c>
      <c r="Q23" s="49" t="e">
        <f>IF($D$8="CO3",SUMIF($D23,"&gt;0",$D$10),)+IF($E$8="CO3",SUMIF($E23,"&gt;0",$E$10),)+IF($F$8="CO3",SUMIF($F23,"&gt;0",$F$10),)+IF($G$8="CO3",SUMIF($G23,"&gt;0",$G$10),)+IF($H$8="CO3",SUMIF($H23,"&gt;0",$H$10),)+IF($I$8="CO3",SUMIF($I23,"&gt;0",$I$10),)+IF(#REF!="CO3",SUMIF(#REF!,"&gt;0",#REF!),)+IF(#REF!="CO3",SUMIF(#REF!,"&gt;0",#REF!),)</f>
        <v>#REF!</v>
      </c>
      <c r="R23" s="49" t="e">
        <f t="shared" si="2"/>
        <v>#REF!</v>
      </c>
      <c r="S23" s="49" t="e">
        <f>IF($D$8="CO4",SUM(D23),)+IF($E$8="CO4",SUM(E23),)+IF($F$8="CO4",SUM(F23),)+IF($G$8="CO4",SUM(G23),)+IF($H$8="CO4",SUM(H23),)+IF($I$8="CO4",SUM(I23),)+IF(#REF!="CO4",SUM(#REF!),)+IF(#REF!="CO4",SUM(#REF!),)</f>
        <v>#REF!</v>
      </c>
      <c r="T23" s="49" t="e">
        <f>IF($D$8="CO4",SUMIF($D23,"&gt;0",$D$10),)+IF($E$8="CO4",SUMIF($E23,"&gt;0",$E$10),)+IF($F$8="CO4",SUMIF($F23,"&gt;0",$F$10),)+IF($G$8="CO4",SUMIF($G23,"&gt;0",$G$10),)+IF($H$8="CO4",SUMIF($H23,"&gt;0",$H$10),)+IF($I$8="CO4",SUMIF($I23,"&gt;0",$I$10),)+IF(#REF!="CO4",SUMIF(#REF!,"&gt;0",#REF!),)+IF(#REF!="CO4",SUMIF(#REF!,"&gt;0",#REF!),)</f>
        <v>#REF!</v>
      </c>
      <c r="U23" s="49" t="e">
        <f t="shared" si="3"/>
        <v>#REF!</v>
      </c>
      <c r="V23" s="49" t="e">
        <f>IF($D$8="CO5",SUM(D23),)+IF($E$8="CO5",SUM(E23),)+IF($F$8="CO5",SUM(F23),)+IF($G$8="CO5",SUM(G23),)+IF($H$8="CO5",SUM(H23),)+IF($I$8="CO5",SUM(I23),)+IF(#REF!="CO5",SUM(#REF!),)+IF(#REF!="CO5",SUM(#REF!),)</f>
        <v>#REF!</v>
      </c>
      <c r="W23" s="49" t="e">
        <f>IF($D$8="CO5",SUMIF($D23,"&gt;0",$D$10),)+IF($E$8="CO5",SUMIF($E23,"&gt;0",$E$10),)+IF($F$8="CO5",SUMIF($F23,"&gt;0",$F$10),)+IF($G$8="CO5",SUMIF($G23,"&gt;0",$G$10),)+IF($H$8="CO5",SUMIF($H23,"&gt;0",$H$10),)+IF($I$8="CO5",SUMIF($I23,"&gt;0",$I$10),)+IF(#REF!="CO5",SUMIF(#REF!,"&gt;0",#REF!),)+IF(#REF!="CO5",SUMIF(#REF!,"&gt;0",#REF!),)</f>
        <v>#REF!</v>
      </c>
      <c r="X23" s="49" t="e">
        <f t="shared" si="4"/>
        <v>#REF!</v>
      </c>
      <c r="Y23" s="49" t="e">
        <f>IF($D$8="CO6",SUM(D23),)+IF($E$8="CO6",SUM(E23),)+IF($F$8="CO6",SUM(F23),)+IF($G$8="CO6",SUM(G23),)+IF($H$8="CO6",SUM(H23),)+IF($I$8="CO6",SUM(I23),)+IF(#REF!="CO6",SUM(#REF!),)+IF(#REF!="CO6",SUM(#REF!),)</f>
        <v>#REF!</v>
      </c>
      <c r="Z23" s="55" t="e">
        <f>IF($D$8="CO6",SUMIF($D23,"&gt;0",$D$10),)+IF($E$8="CO6",SUMIF($E23,"&gt;0",$E$10),)+IF($F$8="CO6",SUMIF($F23,"&gt;0",$F$10),)+IF($G$8="CO6",SUMIF($G23,"&gt;0",$G$10),)+IF($H$8="CO6",SUMIF($H23,"&gt;0",$H$10),)+IF($I$8="CO6",SUMIF($I23,"&gt;0",$I$10),)+IF(#REF!="CO6",SUMIF(#REF!,"&gt;0",#REF!),)+IF(#REF!="CO6",SUMIF(#REF!,"&gt;0",#REF!),)</f>
        <v>#REF!</v>
      </c>
      <c r="AA23" s="56" t="e">
        <f t="shared" si="5"/>
        <v>#REF!</v>
      </c>
      <c r="AB23" s="6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ht="16.2" spans="1:50">
      <c r="A24" s="34">
        <v>14</v>
      </c>
      <c r="B24" s="30" t="s">
        <v>54</v>
      </c>
      <c r="C24" s="35" t="s">
        <v>53</v>
      </c>
      <c r="D24" s="32">
        <v>17</v>
      </c>
      <c r="E24" s="32">
        <v>9</v>
      </c>
      <c r="F24" s="32">
        <v>9</v>
      </c>
      <c r="G24" s="32">
        <v>10</v>
      </c>
      <c r="H24" s="33">
        <v>45</v>
      </c>
      <c r="I24" s="32">
        <f t="shared" si="6"/>
        <v>45</v>
      </c>
      <c r="J24" s="48" t="e">
        <f>IF($D$8="CO1",SUM(D24),)+IF($E$8="CO1",SUM(E24),)+IF($F$8="CO1",SUM(F24),)+IF($G$8="CO1",SUM(G24),)+IF($H$8="CO1",SUM(H24),)+IF($I$8="CO1",SUM(I24),)+IF(#REF!="CO1",SUM(#REF!),)+IF(#REF!="CO1",SUM(#REF!),)</f>
        <v>#REF!</v>
      </c>
      <c r="K24" s="49" t="e">
        <f>IF($D$8="CO1",SUMIF($D24,"&gt;0",$D$10),)+IF($E$8="CO1",SUMIF($E24,"&gt;0",$E$10),)+IF($F$8="CO1",SUMIF($F24,"&gt;0",$F$10),)+IF($G$8="CO1",SUMIF($G24,"&gt;0",$G$10),)+IF($H$8="CO1",SUMIF($H24,"&gt;0",$H$10),)+IF($I$8="CO1",SUMIF($I24,"&gt;0",$I$10),)+IF(#REF!="CO1",SUMIF(#REF!,"&gt;0",#REF!),)+IF(#REF!="CO1",SUMIF(#REF!,"&gt;0",#REF!),)</f>
        <v>#REF!</v>
      </c>
      <c r="L24" s="49" t="e">
        <f t="shared" si="0"/>
        <v>#REF!</v>
      </c>
      <c r="M24" s="49" t="e">
        <f>IF($D$8="CO2",SUM(D24),)+IF($E$8="CO2",SUM(E24),)+IF($F$8="CO2",SUM(F24),)+IF($G$8="CO2",SUM(G24),)+IF($H$8="CO2",SUM(H24),)+IF($I$8="CO2",SUM(I24),)+IF(#REF!="CO2",SUM(#REF!),)+IF(#REF!="CO2",SUM(#REF!),)</f>
        <v>#REF!</v>
      </c>
      <c r="N24" s="49" t="e">
        <f>IF($D$8="CO2",SUMIF($D24,"&gt;0",$D$10),)+IF($E$8="CO2",SUMIF($E24,"&gt;0",$E$10),)+IF($F$8="CO2",SUMIF($F24,"&gt;0",$F$10),)+IF($G$8="CO2",SUMIF($G24,"&gt;0",$G$10),)+IF($H$8="CO2",SUMIF($H24,"&gt;0",$H$10),)+IF($I$8="CO2",SUMIF($I24,"&gt;0",$I$10),)+IF(#REF!="CO2",SUMIF(#REF!,"&gt;0",#REF!),)+IF(#REF!="CO2",SUMIF(#REF!,"&gt;0",#REF!),)</f>
        <v>#REF!</v>
      </c>
      <c r="O24" s="49" t="e">
        <f t="shared" si="1"/>
        <v>#REF!</v>
      </c>
      <c r="P24" s="49" t="e">
        <f>IF($D$8="CO3",SUM(D24),)+IF($E$8="CO3",SUM(E24),)+IF($F$8="CO3",SUM(F24),)+IF($G$8="CO3",SUM(G24),)+IF($H$8="CO3",SUM(H24),)+IF($I$8="CO3",SUM(I24),)+IF(#REF!="CO3",SUM(#REF!),)+IF(#REF!="CO3",SUM(#REF!),)</f>
        <v>#REF!</v>
      </c>
      <c r="Q24" s="49" t="e">
        <f>IF($D$8="CO3",SUMIF($D24,"&gt;0",$D$10),)+IF($E$8="CO3",SUMIF($E24,"&gt;0",$E$10),)+IF($F$8="CO3",SUMIF($F24,"&gt;0",$F$10),)+IF($G$8="CO3",SUMIF($G24,"&gt;0",$G$10),)+IF($H$8="CO3",SUMIF($H24,"&gt;0",$H$10),)+IF($I$8="CO3",SUMIF($I24,"&gt;0",$I$10),)+IF(#REF!="CO3",SUMIF(#REF!,"&gt;0",#REF!),)+IF(#REF!="CO3",SUMIF(#REF!,"&gt;0",#REF!),)</f>
        <v>#REF!</v>
      </c>
      <c r="R24" s="49" t="e">
        <f t="shared" si="2"/>
        <v>#REF!</v>
      </c>
      <c r="S24" s="49" t="e">
        <f>IF($D$8="CO4",SUM(D24),)+IF($E$8="CO4",SUM(E24),)+IF($F$8="CO4",SUM(F24),)+IF($G$8="CO4",SUM(G24),)+IF($H$8="CO4",SUM(H24),)+IF($I$8="CO4",SUM(I24),)+IF(#REF!="CO4",SUM(#REF!),)+IF(#REF!="CO4",SUM(#REF!),)</f>
        <v>#REF!</v>
      </c>
      <c r="T24" s="49" t="e">
        <f>IF($D$8="CO4",SUMIF($D24,"&gt;0",$D$10),)+IF($E$8="CO4",SUMIF($E24,"&gt;0",$E$10),)+IF($F$8="CO4",SUMIF($F24,"&gt;0",$F$10),)+IF($G$8="CO4",SUMIF($G24,"&gt;0",$G$10),)+IF($H$8="CO4",SUMIF($H24,"&gt;0",$H$10),)+IF($I$8="CO4",SUMIF($I24,"&gt;0",$I$10),)+IF(#REF!="CO4",SUMIF(#REF!,"&gt;0",#REF!),)+IF(#REF!="CO4",SUMIF(#REF!,"&gt;0",#REF!),)</f>
        <v>#REF!</v>
      </c>
      <c r="U24" s="49" t="e">
        <f t="shared" si="3"/>
        <v>#REF!</v>
      </c>
      <c r="V24" s="49" t="e">
        <f>IF($D$8="CO5",SUM(D24),)+IF($E$8="CO5",SUM(E24),)+IF($F$8="CO5",SUM(F24),)+IF($G$8="CO5",SUM(G24),)+IF($H$8="CO5",SUM(H24),)+IF($I$8="CO5",SUM(I24),)+IF(#REF!="CO5",SUM(#REF!),)+IF(#REF!="CO5",SUM(#REF!),)</f>
        <v>#REF!</v>
      </c>
      <c r="W24" s="49" t="e">
        <f>IF($D$8="CO5",SUMIF($D24,"&gt;0",$D$10),)+IF($E$8="CO5",SUMIF($E24,"&gt;0",$E$10),)+IF($F$8="CO5",SUMIF($F24,"&gt;0",$F$10),)+IF($G$8="CO5",SUMIF($G24,"&gt;0",$G$10),)+IF($H$8="CO5",SUMIF($H24,"&gt;0",$H$10),)+IF($I$8="CO5",SUMIF($I24,"&gt;0",$I$10),)+IF(#REF!="CO5",SUMIF(#REF!,"&gt;0",#REF!),)+IF(#REF!="CO5",SUMIF(#REF!,"&gt;0",#REF!),)</f>
        <v>#REF!</v>
      </c>
      <c r="X24" s="49" t="e">
        <f t="shared" si="4"/>
        <v>#REF!</v>
      </c>
      <c r="Y24" s="49" t="e">
        <f>IF($D$8="CO6",SUM(D24),)+IF($E$8="CO6",SUM(E24),)+IF($F$8="CO6",SUM(F24),)+IF($G$8="CO6",SUM(G24),)+IF($H$8="CO6",SUM(H24),)+IF($I$8="CO6",SUM(I24),)+IF(#REF!="CO6",SUM(#REF!),)+IF(#REF!="CO6",SUM(#REF!),)</f>
        <v>#REF!</v>
      </c>
      <c r="Z24" s="55" t="e">
        <f>IF($D$8="CO6",SUMIF($D24,"&gt;0",$D$10),)+IF($E$8="CO6",SUMIF($E24,"&gt;0",$E$10),)+IF($F$8="CO6",SUMIF($F24,"&gt;0",$F$10),)+IF($G$8="CO6",SUMIF($G24,"&gt;0",$G$10),)+IF($H$8="CO6",SUMIF($H24,"&gt;0",$H$10),)+IF($I$8="CO6",SUMIF($I24,"&gt;0",$I$10),)+IF(#REF!="CO6",SUMIF(#REF!,"&gt;0",#REF!),)+IF(#REF!="CO6",SUMIF(#REF!,"&gt;0",#REF!),)</f>
        <v>#REF!</v>
      </c>
      <c r="AA24" s="56" t="e">
        <f t="shared" si="5"/>
        <v>#REF!</v>
      </c>
      <c r="AB24" s="6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ht="31.2" spans="1:50">
      <c r="A25" s="29">
        <v>15</v>
      </c>
      <c r="B25" s="30" t="s">
        <v>55</v>
      </c>
      <c r="C25" s="35" t="s">
        <v>56</v>
      </c>
      <c r="D25" s="32">
        <v>17</v>
      </c>
      <c r="E25" s="32">
        <v>9</v>
      </c>
      <c r="F25" s="32">
        <v>9</v>
      </c>
      <c r="G25" s="32">
        <v>10</v>
      </c>
      <c r="H25" s="33">
        <v>45</v>
      </c>
      <c r="I25" s="32">
        <f t="shared" si="6"/>
        <v>45</v>
      </c>
      <c r="J25" s="48" t="e">
        <f>IF($D$8="CO1",SUM(D25),)+IF($E$8="CO1",SUM(E25),)+IF($F$8="CO1",SUM(F25),)+IF($G$8="CO1",SUM(G25),)+IF($H$8="CO1",SUM(H25),)+IF($I$8="CO1",SUM(I25),)+IF(#REF!="CO1",SUM(#REF!),)+IF(#REF!="CO1",SUM(#REF!),)</f>
        <v>#REF!</v>
      </c>
      <c r="K25" s="49" t="e">
        <f>IF($D$8="CO1",SUMIF($D25,"&gt;0",$D$10),)+IF($E$8="CO1",SUMIF($E25,"&gt;0",$E$10),)+IF($F$8="CO1",SUMIF($F25,"&gt;0",$F$10),)+IF($G$8="CO1",SUMIF($G25,"&gt;0",$G$10),)+IF($H$8="CO1",SUMIF($H25,"&gt;0",$H$10),)+IF($I$8="CO1",SUMIF($I25,"&gt;0",$I$10),)+IF(#REF!="CO1",SUMIF(#REF!,"&gt;0",#REF!),)+IF(#REF!="CO1",SUMIF(#REF!,"&gt;0",#REF!),)</f>
        <v>#REF!</v>
      </c>
      <c r="L25" s="49" t="e">
        <f t="shared" si="0"/>
        <v>#REF!</v>
      </c>
      <c r="M25" s="49" t="e">
        <f>IF($D$8="CO2",SUM(D25),)+IF($E$8="CO2",SUM(E25),)+IF($F$8="CO2",SUM(F25),)+IF($G$8="CO2",SUM(G25),)+IF($H$8="CO2",SUM(H25),)+IF($I$8="CO2",SUM(I25),)+IF(#REF!="CO2",SUM(#REF!),)+IF(#REF!="CO2",SUM(#REF!),)</f>
        <v>#REF!</v>
      </c>
      <c r="N25" s="49" t="e">
        <f>IF($D$8="CO2",SUMIF($D25,"&gt;0",$D$10),)+IF($E$8="CO2",SUMIF($E25,"&gt;0",$E$10),)+IF($F$8="CO2",SUMIF($F25,"&gt;0",$F$10),)+IF($G$8="CO2",SUMIF($G25,"&gt;0",$G$10),)+IF($H$8="CO2",SUMIF($H25,"&gt;0",$H$10),)+IF($I$8="CO2",SUMIF($I25,"&gt;0",$I$10),)+IF(#REF!="CO2",SUMIF(#REF!,"&gt;0",#REF!),)+IF(#REF!="CO2",SUMIF(#REF!,"&gt;0",#REF!),)</f>
        <v>#REF!</v>
      </c>
      <c r="O25" s="49" t="e">
        <f t="shared" si="1"/>
        <v>#REF!</v>
      </c>
      <c r="P25" s="49" t="e">
        <f>IF($D$8="CO3",SUM(D25),)+IF($E$8="CO3",SUM(E25),)+IF($F$8="CO3",SUM(F25),)+IF($G$8="CO3",SUM(G25),)+IF($H$8="CO3",SUM(H25),)+IF($I$8="CO3",SUM(I25),)+IF(#REF!="CO3",SUM(#REF!),)+IF(#REF!="CO3",SUM(#REF!),)</f>
        <v>#REF!</v>
      </c>
      <c r="Q25" s="49" t="e">
        <f>IF($D$8="CO3",SUMIF($D25,"&gt;0",$D$10),)+IF($E$8="CO3",SUMIF($E25,"&gt;0",$E$10),)+IF($F$8="CO3",SUMIF($F25,"&gt;0",$F$10),)+IF($G$8="CO3",SUMIF($G25,"&gt;0",$G$10),)+IF($H$8="CO3",SUMIF($H25,"&gt;0",$H$10),)+IF($I$8="CO3",SUMIF($I25,"&gt;0",$I$10),)+IF(#REF!="CO3",SUMIF(#REF!,"&gt;0",#REF!),)+IF(#REF!="CO3",SUMIF(#REF!,"&gt;0",#REF!),)</f>
        <v>#REF!</v>
      </c>
      <c r="R25" s="49" t="e">
        <f t="shared" si="2"/>
        <v>#REF!</v>
      </c>
      <c r="S25" s="49" t="e">
        <f>IF($D$8="CO4",SUM(D25),)+IF($E$8="CO4",SUM(E25),)+IF($F$8="CO4",SUM(F25),)+IF($G$8="CO4",SUM(G25),)+IF($H$8="CO4",SUM(H25),)+IF($I$8="CO4",SUM(I25),)+IF(#REF!="CO4",SUM(#REF!),)+IF(#REF!="CO4",SUM(#REF!),)</f>
        <v>#REF!</v>
      </c>
      <c r="T25" s="49" t="e">
        <f>IF($D$8="CO4",SUMIF($D25,"&gt;0",$D$10),)+IF($E$8="CO4",SUMIF($E25,"&gt;0",$E$10),)+IF($F$8="CO4",SUMIF($F25,"&gt;0",$F$10),)+IF($G$8="CO4",SUMIF($G25,"&gt;0",$G$10),)+IF($H$8="CO4",SUMIF($H25,"&gt;0",$H$10),)+IF($I$8="CO4",SUMIF($I25,"&gt;0",$I$10),)+IF(#REF!="CO4",SUMIF(#REF!,"&gt;0",#REF!),)+IF(#REF!="CO4",SUMIF(#REF!,"&gt;0",#REF!),)</f>
        <v>#REF!</v>
      </c>
      <c r="U25" s="49" t="e">
        <f t="shared" si="3"/>
        <v>#REF!</v>
      </c>
      <c r="V25" s="49" t="e">
        <f>IF($D$8="CO5",SUM(D25),)+IF($E$8="CO5",SUM(E25),)+IF($F$8="CO5",SUM(F25),)+IF($G$8="CO5",SUM(G25),)+IF($H$8="CO5",SUM(H25),)+IF($I$8="CO5",SUM(I25),)+IF(#REF!="CO5",SUM(#REF!),)+IF(#REF!="CO5",SUM(#REF!),)</f>
        <v>#REF!</v>
      </c>
      <c r="W25" s="49" t="e">
        <f>IF($D$8="CO5",SUMIF($D25,"&gt;0",$D$10),)+IF($E$8="CO5",SUMIF($E25,"&gt;0",$E$10),)+IF($F$8="CO5",SUMIF($F25,"&gt;0",$F$10),)+IF($G$8="CO5",SUMIF($G25,"&gt;0",$G$10),)+IF($H$8="CO5",SUMIF($H25,"&gt;0",$H$10),)+IF($I$8="CO5",SUMIF($I25,"&gt;0",$I$10),)+IF(#REF!="CO5",SUMIF(#REF!,"&gt;0",#REF!),)+IF(#REF!="CO5",SUMIF(#REF!,"&gt;0",#REF!),)</f>
        <v>#REF!</v>
      </c>
      <c r="X25" s="49" t="e">
        <f t="shared" si="4"/>
        <v>#REF!</v>
      </c>
      <c r="Y25" s="49" t="e">
        <f>IF($D$8="CO6",SUM(D25),)+IF($E$8="CO6",SUM(E25),)+IF($F$8="CO6",SUM(F25),)+IF($G$8="CO6",SUM(G25),)+IF($H$8="CO6",SUM(H25),)+IF($I$8="CO6",SUM(I25),)+IF(#REF!="CO6",SUM(#REF!),)+IF(#REF!="CO6",SUM(#REF!),)</f>
        <v>#REF!</v>
      </c>
      <c r="Z25" s="55" t="e">
        <f>IF($D$8="CO6",SUMIF($D25,"&gt;0",$D$10),)+IF($E$8="CO6",SUMIF($E25,"&gt;0",$E$10),)+IF($F$8="CO6",SUMIF($F25,"&gt;0",$F$10),)+IF($G$8="CO6",SUMIF($G25,"&gt;0",$G$10),)+IF($H$8="CO6",SUMIF($H25,"&gt;0",$H$10),)+IF($I$8="CO6",SUMIF($I25,"&gt;0",$I$10),)+IF(#REF!="CO6",SUMIF(#REF!,"&gt;0",#REF!),)+IF(#REF!="CO6",SUMIF(#REF!,"&gt;0",#REF!),)</f>
        <v>#REF!</v>
      </c>
      <c r="AA25" s="56" t="e">
        <f t="shared" si="5"/>
        <v>#REF!</v>
      </c>
      <c r="AB25" s="6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ht="16.2" spans="1:50">
      <c r="A26" s="34">
        <v>16</v>
      </c>
      <c r="B26" s="30" t="s">
        <v>57</v>
      </c>
      <c r="C26" s="35" t="s">
        <v>58</v>
      </c>
      <c r="D26" s="32">
        <v>19</v>
      </c>
      <c r="E26" s="32">
        <v>9</v>
      </c>
      <c r="F26" s="32">
        <v>10</v>
      </c>
      <c r="G26" s="32">
        <v>10</v>
      </c>
      <c r="H26" s="33">
        <v>48</v>
      </c>
      <c r="I26" s="32">
        <f t="shared" si="6"/>
        <v>48</v>
      </c>
      <c r="J26" s="48" t="e">
        <f>IF($D$8="CO1",SUM(D26),)+IF($E$8="CO1",SUM(E26),)+IF($F$8="CO1",SUM(F26),)+IF($G$8="CO1",SUM(G26),)+IF($H$8="CO1",SUM(H26),)+IF($I$8="CO1",SUM(I26),)+IF(#REF!="CO1",SUM(#REF!),)+IF(#REF!="CO1",SUM(#REF!),)</f>
        <v>#REF!</v>
      </c>
      <c r="K26" s="49" t="e">
        <f>IF($D$8="CO1",SUMIF($D26,"&gt;0",$D$10),)+IF($E$8="CO1",SUMIF($E26,"&gt;0",$E$10),)+IF($F$8="CO1",SUMIF($F26,"&gt;0",$F$10),)+IF($G$8="CO1",SUMIF($G26,"&gt;0",$G$10),)+IF($H$8="CO1",SUMIF($H26,"&gt;0",$H$10),)+IF($I$8="CO1",SUMIF($I26,"&gt;0",$I$10),)+IF(#REF!="CO1",SUMIF(#REF!,"&gt;0",#REF!),)+IF(#REF!="CO1",SUMIF(#REF!,"&gt;0",#REF!),)</f>
        <v>#REF!</v>
      </c>
      <c r="L26" s="49" t="e">
        <f t="shared" si="0"/>
        <v>#REF!</v>
      </c>
      <c r="M26" s="49" t="e">
        <f>IF($D$8="CO2",SUM(D26),)+IF($E$8="CO2",SUM(E26),)+IF($F$8="CO2",SUM(F26),)+IF($G$8="CO2",SUM(G26),)+IF($H$8="CO2",SUM(H26),)+IF($I$8="CO2",SUM(I26),)+IF(#REF!="CO2",SUM(#REF!),)+IF(#REF!="CO2",SUM(#REF!),)</f>
        <v>#REF!</v>
      </c>
      <c r="N26" s="49" t="e">
        <f>IF($D$8="CO2",SUMIF($D26,"&gt;0",$D$10),)+IF($E$8="CO2",SUMIF($E26,"&gt;0",$E$10),)+IF($F$8="CO2",SUMIF($F26,"&gt;0",$F$10),)+IF($G$8="CO2",SUMIF($G26,"&gt;0",$G$10),)+IF($H$8="CO2",SUMIF($H26,"&gt;0",$H$10),)+IF($I$8="CO2",SUMIF($I26,"&gt;0",$I$10),)+IF(#REF!="CO2",SUMIF(#REF!,"&gt;0",#REF!),)+IF(#REF!="CO2",SUMIF(#REF!,"&gt;0",#REF!),)</f>
        <v>#REF!</v>
      </c>
      <c r="O26" s="49" t="e">
        <f t="shared" si="1"/>
        <v>#REF!</v>
      </c>
      <c r="P26" s="49" t="e">
        <f>IF($D$8="CO3",SUM(D26),)+IF($E$8="CO3",SUM(E26),)+IF($F$8="CO3",SUM(F26),)+IF($G$8="CO3",SUM(G26),)+IF($H$8="CO3",SUM(H26),)+IF($I$8="CO3",SUM(I26),)+IF(#REF!="CO3",SUM(#REF!),)+IF(#REF!="CO3",SUM(#REF!),)</f>
        <v>#REF!</v>
      </c>
      <c r="Q26" s="49" t="e">
        <f>IF($D$8="CO3",SUMIF($D26,"&gt;0",$D$10),)+IF($E$8="CO3",SUMIF($E26,"&gt;0",$E$10),)+IF($F$8="CO3",SUMIF($F26,"&gt;0",$F$10),)+IF($G$8="CO3",SUMIF($G26,"&gt;0",$G$10),)+IF($H$8="CO3",SUMIF($H26,"&gt;0",$H$10),)+IF($I$8="CO3",SUMIF($I26,"&gt;0",$I$10),)+IF(#REF!="CO3",SUMIF(#REF!,"&gt;0",#REF!),)+IF(#REF!="CO3",SUMIF(#REF!,"&gt;0",#REF!),)</f>
        <v>#REF!</v>
      </c>
      <c r="R26" s="49" t="e">
        <f t="shared" si="2"/>
        <v>#REF!</v>
      </c>
      <c r="S26" s="49" t="e">
        <f>IF($D$8="CO4",SUM(D26),)+IF($E$8="CO4",SUM(E26),)+IF($F$8="CO4",SUM(F26),)+IF($G$8="CO4",SUM(G26),)+IF($H$8="CO4",SUM(H26),)+IF($I$8="CO4",SUM(I26),)+IF(#REF!="CO4",SUM(#REF!),)+IF(#REF!="CO4",SUM(#REF!),)</f>
        <v>#REF!</v>
      </c>
      <c r="T26" s="49" t="e">
        <f>IF($D$8="CO4",SUMIF($D26,"&gt;0",$D$10),)+IF($E$8="CO4",SUMIF($E26,"&gt;0",$E$10),)+IF($F$8="CO4",SUMIF($F26,"&gt;0",$F$10),)+IF($G$8="CO4",SUMIF($G26,"&gt;0",$G$10),)+IF($H$8="CO4",SUMIF($H26,"&gt;0",$H$10),)+IF($I$8="CO4",SUMIF($I26,"&gt;0",$I$10),)+IF(#REF!="CO4",SUMIF(#REF!,"&gt;0",#REF!),)+IF(#REF!="CO4",SUMIF(#REF!,"&gt;0",#REF!),)</f>
        <v>#REF!</v>
      </c>
      <c r="U26" s="49" t="e">
        <f t="shared" si="3"/>
        <v>#REF!</v>
      </c>
      <c r="V26" s="49" t="e">
        <f>IF($D$8="CO5",SUM(D26),)+IF($E$8="CO5",SUM(E26),)+IF($F$8="CO5",SUM(F26),)+IF($G$8="CO5",SUM(G26),)+IF($H$8="CO5",SUM(H26),)+IF($I$8="CO5",SUM(I26),)+IF(#REF!="CO5",SUM(#REF!),)+IF(#REF!="CO5",SUM(#REF!),)</f>
        <v>#REF!</v>
      </c>
      <c r="W26" s="49" t="e">
        <f>IF($D$8="CO5",SUMIF($D26,"&gt;0",$D$10),)+IF($E$8="CO5",SUMIF($E26,"&gt;0",$E$10),)+IF($F$8="CO5",SUMIF($F26,"&gt;0",$F$10),)+IF($G$8="CO5",SUMIF($G26,"&gt;0",$G$10),)+IF($H$8="CO5",SUMIF($H26,"&gt;0",$H$10),)+IF($I$8="CO5",SUMIF($I26,"&gt;0",$I$10),)+IF(#REF!="CO5",SUMIF(#REF!,"&gt;0",#REF!),)+IF(#REF!="CO5",SUMIF(#REF!,"&gt;0",#REF!),)</f>
        <v>#REF!</v>
      </c>
      <c r="X26" s="49" t="e">
        <f t="shared" si="4"/>
        <v>#REF!</v>
      </c>
      <c r="Y26" s="49" t="e">
        <f>IF($D$8="CO6",SUM(D26),)+IF($E$8="CO6",SUM(E26),)+IF($F$8="CO6",SUM(F26),)+IF($G$8="CO6",SUM(G26),)+IF($H$8="CO6",SUM(H26),)+IF($I$8="CO6",SUM(I26),)+IF(#REF!="CO6",SUM(#REF!),)+IF(#REF!="CO6",SUM(#REF!),)</f>
        <v>#REF!</v>
      </c>
      <c r="Z26" s="55" t="e">
        <f>IF($D$8="CO6",SUMIF($D26,"&gt;0",$D$10),)+IF($E$8="CO6",SUMIF($E26,"&gt;0",$E$10),)+IF($F$8="CO6",SUMIF($F26,"&gt;0",$F$10),)+IF($G$8="CO6",SUMIF($G26,"&gt;0",$G$10),)+IF($H$8="CO6",SUMIF($H26,"&gt;0",$H$10),)+IF($I$8="CO6",SUMIF($I26,"&gt;0",$I$10),)+IF(#REF!="CO6",SUMIF(#REF!,"&gt;0",#REF!),)+IF(#REF!="CO6",SUMIF(#REF!,"&gt;0",#REF!),)</f>
        <v>#REF!</v>
      </c>
      <c r="AA26" s="56" t="e">
        <f t="shared" si="5"/>
        <v>#REF!</v>
      </c>
      <c r="AB26" s="6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ht="31.2" spans="1:50">
      <c r="A27" s="29">
        <v>17</v>
      </c>
      <c r="B27" s="30" t="s">
        <v>59</v>
      </c>
      <c r="C27" s="35" t="s">
        <v>60</v>
      </c>
      <c r="D27" s="32">
        <v>20</v>
      </c>
      <c r="E27" s="32">
        <v>9</v>
      </c>
      <c r="F27" s="32">
        <v>10</v>
      </c>
      <c r="G27" s="32">
        <v>10</v>
      </c>
      <c r="H27" s="33">
        <v>49</v>
      </c>
      <c r="I27" s="32">
        <f t="shared" si="6"/>
        <v>49</v>
      </c>
      <c r="J27" s="48" t="e">
        <f>IF($D$8="CO1",SUM(D27),)+IF($E$8="CO1",SUM(E27),)+IF($F$8="CO1",SUM(F27),)+IF($G$8="CO1",SUM(G27),)+IF($H$8="CO1",SUM(H27),)+IF($I$8="CO1",SUM(I27),)+IF(#REF!="CO1",SUM(#REF!),)+IF(#REF!="CO1",SUM(#REF!),)</f>
        <v>#REF!</v>
      </c>
      <c r="K27" s="49" t="e">
        <f>IF($D$8="CO1",SUMIF($D27,"&gt;0",$D$10),)+IF($E$8="CO1",SUMIF($E27,"&gt;0",$E$10),)+IF($F$8="CO1",SUMIF($F27,"&gt;0",$F$10),)+IF($G$8="CO1",SUMIF($G27,"&gt;0",$G$10),)+IF($H$8="CO1",SUMIF($H27,"&gt;0",$H$10),)+IF($I$8="CO1",SUMIF($I27,"&gt;0",$I$10),)+IF(#REF!="CO1",SUMIF(#REF!,"&gt;0",#REF!),)+IF(#REF!="CO1",SUMIF(#REF!,"&gt;0",#REF!),)</f>
        <v>#REF!</v>
      </c>
      <c r="L27" s="49" t="e">
        <f t="shared" si="0"/>
        <v>#REF!</v>
      </c>
      <c r="M27" s="49" t="e">
        <f>IF($D$8="CO2",SUM(D27),)+IF($E$8="CO2",SUM(E27),)+IF($F$8="CO2",SUM(F27),)+IF($G$8="CO2",SUM(G27),)+IF($H$8="CO2",SUM(H27),)+IF($I$8="CO2",SUM(I27),)+IF(#REF!="CO2",SUM(#REF!),)+IF(#REF!="CO2",SUM(#REF!),)</f>
        <v>#REF!</v>
      </c>
      <c r="N27" s="49" t="e">
        <f>IF($D$8="CO2",SUMIF($D27,"&gt;0",$D$10),)+IF($E$8="CO2",SUMIF($E27,"&gt;0",$E$10),)+IF($F$8="CO2",SUMIF($F27,"&gt;0",$F$10),)+IF($G$8="CO2",SUMIF($G27,"&gt;0",$G$10),)+IF($H$8="CO2",SUMIF($H27,"&gt;0",$H$10),)+IF($I$8="CO2",SUMIF($I27,"&gt;0",$I$10),)+IF(#REF!="CO2",SUMIF(#REF!,"&gt;0",#REF!),)+IF(#REF!="CO2",SUMIF(#REF!,"&gt;0",#REF!),)</f>
        <v>#REF!</v>
      </c>
      <c r="O27" s="49" t="e">
        <f t="shared" si="1"/>
        <v>#REF!</v>
      </c>
      <c r="P27" s="49" t="e">
        <f>IF($D$8="CO3",SUM(D27),)+IF($E$8="CO3",SUM(E27),)+IF($F$8="CO3",SUM(F27),)+IF($G$8="CO3",SUM(G27),)+IF($H$8="CO3",SUM(H27),)+IF($I$8="CO3",SUM(I27),)+IF(#REF!="CO3",SUM(#REF!),)+IF(#REF!="CO3",SUM(#REF!),)</f>
        <v>#REF!</v>
      </c>
      <c r="Q27" s="49" t="e">
        <f>IF($D$8="CO3",SUMIF($D27,"&gt;0",$D$10),)+IF($E$8="CO3",SUMIF($E27,"&gt;0",$E$10),)+IF($F$8="CO3",SUMIF($F27,"&gt;0",$F$10),)+IF($G$8="CO3",SUMIF($G27,"&gt;0",$G$10),)+IF($H$8="CO3",SUMIF($H27,"&gt;0",$H$10),)+IF($I$8="CO3",SUMIF($I27,"&gt;0",$I$10),)+IF(#REF!="CO3",SUMIF(#REF!,"&gt;0",#REF!),)+IF(#REF!="CO3",SUMIF(#REF!,"&gt;0",#REF!),)</f>
        <v>#REF!</v>
      </c>
      <c r="R27" s="49" t="e">
        <f t="shared" si="2"/>
        <v>#REF!</v>
      </c>
      <c r="S27" s="49" t="e">
        <f>IF($D$8="CO4",SUM(D27),)+IF($E$8="CO4",SUM(E27),)+IF($F$8="CO4",SUM(F27),)+IF($G$8="CO4",SUM(G27),)+IF($H$8="CO4",SUM(H27),)+IF($I$8="CO4",SUM(I27),)+IF(#REF!="CO4",SUM(#REF!),)+IF(#REF!="CO4",SUM(#REF!),)</f>
        <v>#REF!</v>
      </c>
      <c r="T27" s="49" t="e">
        <f>IF($D$8="CO4",SUMIF($D27,"&gt;0",$D$10),)+IF($E$8="CO4",SUMIF($E27,"&gt;0",$E$10),)+IF($F$8="CO4",SUMIF($F27,"&gt;0",$F$10),)+IF($G$8="CO4",SUMIF($G27,"&gt;0",$G$10),)+IF($H$8="CO4",SUMIF($H27,"&gt;0",$H$10),)+IF($I$8="CO4",SUMIF($I27,"&gt;0",$I$10),)+IF(#REF!="CO4",SUMIF(#REF!,"&gt;0",#REF!),)+IF(#REF!="CO4",SUMIF(#REF!,"&gt;0",#REF!),)</f>
        <v>#REF!</v>
      </c>
      <c r="U27" s="49" t="e">
        <f t="shared" si="3"/>
        <v>#REF!</v>
      </c>
      <c r="V27" s="49" t="e">
        <f>IF($D$8="CO5",SUM(D27),)+IF($E$8="CO5",SUM(E27),)+IF($F$8="CO5",SUM(F27),)+IF($G$8="CO5",SUM(G27),)+IF($H$8="CO5",SUM(H27),)+IF($I$8="CO5",SUM(I27),)+IF(#REF!="CO5",SUM(#REF!),)+IF(#REF!="CO5",SUM(#REF!),)</f>
        <v>#REF!</v>
      </c>
      <c r="W27" s="49" t="e">
        <f>IF($D$8="CO5",SUMIF($D27,"&gt;0",$D$10),)+IF($E$8="CO5",SUMIF($E27,"&gt;0",$E$10),)+IF($F$8="CO5",SUMIF($F27,"&gt;0",$F$10),)+IF($G$8="CO5",SUMIF($G27,"&gt;0",$G$10),)+IF($H$8="CO5",SUMIF($H27,"&gt;0",$H$10),)+IF($I$8="CO5",SUMIF($I27,"&gt;0",$I$10),)+IF(#REF!="CO5",SUMIF(#REF!,"&gt;0",#REF!),)+IF(#REF!="CO5",SUMIF(#REF!,"&gt;0",#REF!),)</f>
        <v>#REF!</v>
      </c>
      <c r="X27" s="49" t="e">
        <f t="shared" si="4"/>
        <v>#REF!</v>
      </c>
      <c r="Y27" s="49" t="e">
        <f>IF($D$8="CO6",SUM(D27),)+IF($E$8="CO6",SUM(E27),)+IF($F$8="CO6",SUM(F27),)+IF($G$8="CO6",SUM(G27),)+IF($H$8="CO6",SUM(H27),)+IF($I$8="CO6",SUM(I27),)+IF(#REF!="CO6",SUM(#REF!),)+IF(#REF!="CO6",SUM(#REF!),)</f>
        <v>#REF!</v>
      </c>
      <c r="Z27" s="55" t="e">
        <f>IF($D$8="CO6",SUMIF($D27,"&gt;0",$D$10),)+IF($E$8="CO6",SUMIF($E27,"&gt;0",$E$10),)+IF($F$8="CO6",SUMIF($F27,"&gt;0",$F$10),)+IF($G$8="CO6",SUMIF($G27,"&gt;0",$G$10),)+IF($H$8="CO6",SUMIF($H27,"&gt;0",$H$10),)+IF($I$8="CO6",SUMIF($I27,"&gt;0",$I$10),)+IF(#REF!="CO6",SUMIF(#REF!,"&gt;0",#REF!),)+IF(#REF!="CO6",SUMIF(#REF!,"&gt;0",#REF!),)</f>
        <v>#REF!</v>
      </c>
      <c r="AA27" s="56" t="e">
        <f t="shared" si="5"/>
        <v>#REF!</v>
      </c>
      <c r="AB27" s="6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ht="31.2" spans="1:50">
      <c r="A28" s="34">
        <v>18</v>
      </c>
      <c r="B28" s="30" t="s">
        <v>61</v>
      </c>
      <c r="C28" s="35" t="s">
        <v>62</v>
      </c>
      <c r="D28" s="32">
        <v>18</v>
      </c>
      <c r="E28" s="32">
        <v>9</v>
      </c>
      <c r="F28" s="32">
        <v>9</v>
      </c>
      <c r="G28" s="32">
        <v>10</v>
      </c>
      <c r="H28" s="33">
        <v>46</v>
      </c>
      <c r="I28" s="32">
        <f t="shared" si="6"/>
        <v>46</v>
      </c>
      <c r="J28" s="48" t="e">
        <f>IF($D$8="CO1",SUM(D28),)+IF($E$8="CO1",SUM(E28),)+IF($F$8="CO1",SUM(F28),)+IF($G$8="CO1",SUM(G28),)+IF($H$8="CO1",SUM(H28),)+IF($I$8="CO1",SUM(I28),)+IF(#REF!="CO1",SUM(#REF!),)+IF(#REF!="CO1",SUM(#REF!),)</f>
        <v>#REF!</v>
      </c>
      <c r="K28" s="49" t="e">
        <f>IF($D$8="CO1",SUMIF($D28,"&gt;0",$D$10),)+IF($E$8="CO1",SUMIF($E28,"&gt;0",$E$10),)+IF($F$8="CO1",SUMIF($F28,"&gt;0",$F$10),)+IF($G$8="CO1",SUMIF($G28,"&gt;0",$G$10),)+IF($H$8="CO1",SUMIF($H28,"&gt;0",$H$10),)+IF($I$8="CO1",SUMIF($I28,"&gt;0",$I$10),)+IF(#REF!="CO1",SUMIF(#REF!,"&gt;0",#REF!),)+IF(#REF!="CO1",SUMIF(#REF!,"&gt;0",#REF!),)</f>
        <v>#REF!</v>
      </c>
      <c r="L28" s="49" t="e">
        <f t="shared" si="0"/>
        <v>#REF!</v>
      </c>
      <c r="M28" s="49" t="e">
        <f>IF($D$8="CO2",SUM(D28),)+IF($E$8="CO2",SUM(E28),)+IF($F$8="CO2",SUM(F28),)+IF($G$8="CO2",SUM(G28),)+IF($H$8="CO2",SUM(H28),)+IF($I$8="CO2",SUM(I28),)+IF(#REF!="CO2",SUM(#REF!),)+IF(#REF!="CO2",SUM(#REF!),)</f>
        <v>#REF!</v>
      </c>
      <c r="N28" s="49" t="e">
        <f>IF($D$8="CO2",SUMIF($D28,"&gt;0",$D$10),)+IF($E$8="CO2",SUMIF($E28,"&gt;0",$E$10),)+IF($F$8="CO2",SUMIF($F28,"&gt;0",$F$10),)+IF($G$8="CO2",SUMIF($G28,"&gt;0",$G$10),)+IF($H$8="CO2",SUMIF($H28,"&gt;0",$H$10),)+IF($I$8="CO2",SUMIF($I28,"&gt;0",$I$10),)+IF(#REF!="CO2",SUMIF(#REF!,"&gt;0",#REF!),)+IF(#REF!="CO2",SUMIF(#REF!,"&gt;0",#REF!),)</f>
        <v>#REF!</v>
      </c>
      <c r="O28" s="49" t="e">
        <f t="shared" si="1"/>
        <v>#REF!</v>
      </c>
      <c r="P28" s="49" t="e">
        <f>IF($D$8="CO3",SUM(D28),)+IF($E$8="CO3",SUM(E28),)+IF($F$8="CO3",SUM(F28),)+IF($G$8="CO3",SUM(G28),)+IF($H$8="CO3",SUM(H28),)+IF($I$8="CO3",SUM(I28),)+IF(#REF!="CO3",SUM(#REF!),)+IF(#REF!="CO3",SUM(#REF!),)</f>
        <v>#REF!</v>
      </c>
      <c r="Q28" s="49" t="e">
        <f>IF($D$8="CO3",SUMIF($D28,"&gt;0",$D$10),)+IF($E$8="CO3",SUMIF($E28,"&gt;0",$E$10),)+IF($F$8="CO3",SUMIF($F28,"&gt;0",$F$10),)+IF($G$8="CO3",SUMIF($G28,"&gt;0",$G$10),)+IF($H$8="CO3",SUMIF($H28,"&gt;0",$H$10),)+IF($I$8="CO3",SUMIF($I28,"&gt;0",$I$10),)+IF(#REF!="CO3",SUMIF(#REF!,"&gt;0",#REF!),)+IF(#REF!="CO3",SUMIF(#REF!,"&gt;0",#REF!),)</f>
        <v>#REF!</v>
      </c>
      <c r="R28" s="49" t="e">
        <f t="shared" si="2"/>
        <v>#REF!</v>
      </c>
      <c r="S28" s="49" t="e">
        <f>IF($D$8="CO4",SUM(D28),)+IF($E$8="CO4",SUM(E28),)+IF($F$8="CO4",SUM(F28),)+IF($G$8="CO4",SUM(G28),)+IF($H$8="CO4",SUM(H28),)+IF($I$8="CO4",SUM(I28),)+IF(#REF!="CO4",SUM(#REF!),)+IF(#REF!="CO4",SUM(#REF!),)</f>
        <v>#REF!</v>
      </c>
      <c r="T28" s="49" t="e">
        <f>IF($D$8="CO4",SUMIF($D28,"&gt;0",$D$10),)+IF($E$8="CO4",SUMIF($E28,"&gt;0",$E$10),)+IF($F$8="CO4",SUMIF($F28,"&gt;0",$F$10),)+IF($G$8="CO4",SUMIF($G28,"&gt;0",$G$10),)+IF($H$8="CO4",SUMIF($H28,"&gt;0",$H$10),)+IF($I$8="CO4",SUMIF($I28,"&gt;0",$I$10),)+IF(#REF!="CO4",SUMIF(#REF!,"&gt;0",#REF!),)+IF(#REF!="CO4",SUMIF(#REF!,"&gt;0",#REF!),)</f>
        <v>#REF!</v>
      </c>
      <c r="U28" s="49" t="e">
        <f t="shared" si="3"/>
        <v>#REF!</v>
      </c>
      <c r="V28" s="49" t="e">
        <f>IF($D$8="CO5",SUM(D28),)+IF($E$8="CO5",SUM(E28),)+IF($F$8="CO5",SUM(F28),)+IF($G$8="CO5",SUM(G28),)+IF($H$8="CO5",SUM(H28),)+IF($I$8="CO5",SUM(I28),)+IF(#REF!="CO5",SUM(#REF!),)+IF(#REF!="CO5",SUM(#REF!),)</f>
        <v>#REF!</v>
      </c>
      <c r="W28" s="49" t="e">
        <f>IF($D$8="CO5",SUMIF($D28,"&gt;0",$D$10),)+IF($E$8="CO5",SUMIF($E28,"&gt;0",$E$10),)+IF($F$8="CO5",SUMIF($F28,"&gt;0",$F$10),)+IF($G$8="CO5",SUMIF($G28,"&gt;0",$G$10),)+IF($H$8="CO5",SUMIF($H28,"&gt;0",$H$10),)+IF($I$8="CO5",SUMIF($I28,"&gt;0",$I$10),)+IF(#REF!="CO5",SUMIF(#REF!,"&gt;0",#REF!),)+IF(#REF!="CO5",SUMIF(#REF!,"&gt;0",#REF!),)</f>
        <v>#REF!</v>
      </c>
      <c r="X28" s="49" t="e">
        <f t="shared" si="4"/>
        <v>#REF!</v>
      </c>
      <c r="Y28" s="49" t="e">
        <f>IF($D$8="CO6",SUM(D28),)+IF($E$8="CO6",SUM(E28),)+IF($F$8="CO6",SUM(F28),)+IF($G$8="CO6",SUM(G28),)+IF($H$8="CO6",SUM(H28),)+IF($I$8="CO6",SUM(I28),)+IF(#REF!="CO6",SUM(#REF!),)+IF(#REF!="CO6",SUM(#REF!),)</f>
        <v>#REF!</v>
      </c>
      <c r="Z28" s="55" t="e">
        <f>IF($D$8="CO6",SUMIF($D28,"&gt;0",$D$10),)+IF($E$8="CO6",SUMIF($E28,"&gt;0",$E$10),)+IF($F$8="CO6",SUMIF($F28,"&gt;0",$F$10),)+IF($G$8="CO6",SUMIF($G28,"&gt;0",$G$10),)+IF($H$8="CO6",SUMIF($H28,"&gt;0",$H$10),)+IF($I$8="CO6",SUMIF($I28,"&gt;0",$I$10),)+IF(#REF!="CO6",SUMIF(#REF!,"&gt;0",#REF!),)+IF(#REF!="CO6",SUMIF(#REF!,"&gt;0",#REF!),)</f>
        <v>#REF!</v>
      </c>
      <c r="AA28" s="56" t="e">
        <f t="shared" si="5"/>
        <v>#REF!</v>
      </c>
      <c r="AB28" s="6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ht="31.2" spans="1:50">
      <c r="A29" s="29">
        <v>19</v>
      </c>
      <c r="B29" s="30" t="s">
        <v>63</v>
      </c>
      <c r="C29" s="36" t="s">
        <v>64</v>
      </c>
      <c r="D29" s="32">
        <v>19</v>
      </c>
      <c r="E29" s="32">
        <v>9</v>
      </c>
      <c r="F29" s="32">
        <v>9</v>
      </c>
      <c r="G29" s="32">
        <v>10</v>
      </c>
      <c r="H29" s="33">
        <v>47</v>
      </c>
      <c r="I29" s="32">
        <f t="shared" si="6"/>
        <v>47</v>
      </c>
      <c r="J29" s="48" t="e">
        <f>IF($D$8="CO1",SUM(D29),)+IF($E$8="CO1",SUM(E29),)+IF($F$8="CO1",SUM(F29),)+IF($G$8="CO1",SUM(G29),)+IF($H$8="CO1",SUM(H29),)+IF($I$8="CO1",SUM(I29),)+IF(#REF!="CO1",SUM(#REF!),)+IF(#REF!="CO1",SUM(#REF!),)</f>
        <v>#REF!</v>
      </c>
      <c r="K29" s="49" t="e">
        <f>IF($D$8="CO1",SUMIF($D29,"&gt;0",$D$10),)+IF($E$8="CO1",SUMIF($E29,"&gt;0",$E$10),)+IF($F$8="CO1",SUMIF($F29,"&gt;0",$F$10),)+IF($G$8="CO1",SUMIF($G29,"&gt;0",$G$10),)+IF($H$8="CO1",SUMIF($H29,"&gt;0",$H$10),)+IF($I$8="CO1",SUMIF($I29,"&gt;0",$I$10),)+IF(#REF!="CO1",SUMIF(#REF!,"&gt;0",#REF!),)+IF(#REF!="CO1",SUMIF(#REF!,"&gt;0",#REF!),)</f>
        <v>#REF!</v>
      </c>
      <c r="L29" s="49" t="e">
        <f t="shared" si="0"/>
        <v>#REF!</v>
      </c>
      <c r="M29" s="49" t="e">
        <f>IF($D$8="CO2",SUM(D29),)+IF($E$8="CO2",SUM(E29),)+IF($F$8="CO2",SUM(F29),)+IF($G$8="CO2",SUM(G29),)+IF($H$8="CO2",SUM(H29),)+IF($I$8="CO2",SUM(I29),)+IF(#REF!="CO2",SUM(#REF!),)+IF(#REF!="CO2",SUM(#REF!),)</f>
        <v>#REF!</v>
      </c>
      <c r="N29" s="49" t="e">
        <f>IF($D$8="CO2",SUMIF($D29,"&gt;0",$D$10),)+IF($E$8="CO2",SUMIF($E29,"&gt;0",$E$10),)+IF($F$8="CO2",SUMIF($F29,"&gt;0",$F$10),)+IF($G$8="CO2",SUMIF($G29,"&gt;0",$G$10),)+IF($H$8="CO2",SUMIF($H29,"&gt;0",$H$10),)+IF($I$8="CO2",SUMIF($I29,"&gt;0",$I$10),)+IF(#REF!="CO2",SUMIF(#REF!,"&gt;0",#REF!),)+IF(#REF!="CO2",SUMIF(#REF!,"&gt;0",#REF!),)</f>
        <v>#REF!</v>
      </c>
      <c r="O29" s="49" t="e">
        <f t="shared" si="1"/>
        <v>#REF!</v>
      </c>
      <c r="P29" s="49" t="e">
        <f>IF($D$8="CO3",SUM(D29),)+IF($E$8="CO3",SUM(E29),)+IF($F$8="CO3",SUM(F29),)+IF($G$8="CO3",SUM(G29),)+IF($H$8="CO3",SUM(H29),)+IF($I$8="CO3",SUM(I29),)+IF(#REF!="CO3",SUM(#REF!),)+IF(#REF!="CO3",SUM(#REF!),)</f>
        <v>#REF!</v>
      </c>
      <c r="Q29" s="49" t="e">
        <f>IF($D$8="CO3",SUMIF($D29,"&gt;0",$D$10),)+IF($E$8="CO3",SUMIF($E29,"&gt;0",$E$10),)+IF($F$8="CO3",SUMIF($F29,"&gt;0",$F$10),)+IF($G$8="CO3",SUMIF($G29,"&gt;0",$G$10),)+IF($H$8="CO3",SUMIF($H29,"&gt;0",$H$10),)+IF($I$8="CO3",SUMIF($I29,"&gt;0",$I$10),)+IF(#REF!="CO3",SUMIF(#REF!,"&gt;0",#REF!),)+IF(#REF!="CO3",SUMIF(#REF!,"&gt;0",#REF!),)</f>
        <v>#REF!</v>
      </c>
      <c r="R29" s="49" t="e">
        <f t="shared" si="2"/>
        <v>#REF!</v>
      </c>
      <c r="S29" s="49" t="e">
        <f>IF($D$8="CO4",SUM(D29),)+IF($E$8="CO4",SUM(E29),)+IF($F$8="CO4",SUM(F29),)+IF($G$8="CO4",SUM(G29),)+IF($H$8="CO4",SUM(H29),)+IF($I$8="CO4",SUM(I29),)+IF(#REF!="CO4",SUM(#REF!),)+IF(#REF!="CO4",SUM(#REF!),)</f>
        <v>#REF!</v>
      </c>
      <c r="T29" s="49" t="e">
        <f>IF($D$8="CO4",SUMIF($D29,"&gt;0",$D$10),)+IF($E$8="CO4",SUMIF($E29,"&gt;0",$E$10),)+IF($F$8="CO4",SUMIF($F29,"&gt;0",$F$10),)+IF($G$8="CO4",SUMIF($G29,"&gt;0",$G$10),)+IF($H$8="CO4",SUMIF($H29,"&gt;0",$H$10),)+IF($I$8="CO4",SUMIF($I29,"&gt;0",$I$10),)+IF(#REF!="CO4",SUMIF(#REF!,"&gt;0",#REF!),)+IF(#REF!="CO4",SUMIF(#REF!,"&gt;0",#REF!),)</f>
        <v>#REF!</v>
      </c>
      <c r="U29" s="49" t="e">
        <f t="shared" si="3"/>
        <v>#REF!</v>
      </c>
      <c r="V29" s="49" t="e">
        <f>IF($D$8="CO5",SUM(D29),)+IF($E$8="CO5",SUM(E29),)+IF($F$8="CO5",SUM(F29),)+IF($G$8="CO5",SUM(G29),)+IF($H$8="CO5",SUM(H29),)+IF($I$8="CO5",SUM(I29),)+IF(#REF!="CO5",SUM(#REF!),)+IF(#REF!="CO5",SUM(#REF!),)</f>
        <v>#REF!</v>
      </c>
      <c r="W29" s="49" t="e">
        <f>IF($D$8="CO5",SUMIF($D29,"&gt;0",$D$10),)+IF($E$8="CO5",SUMIF($E29,"&gt;0",$E$10),)+IF($F$8="CO5",SUMIF($F29,"&gt;0",$F$10),)+IF($G$8="CO5",SUMIF($G29,"&gt;0",$G$10),)+IF($H$8="CO5",SUMIF($H29,"&gt;0",$H$10),)+IF($I$8="CO5",SUMIF($I29,"&gt;0",$I$10),)+IF(#REF!="CO5",SUMIF(#REF!,"&gt;0",#REF!),)+IF(#REF!="CO5",SUMIF(#REF!,"&gt;0",#REF!),)</f>
        <v>#REF!</v>
      </c>
      <c r="X29" s="49" t="e">
        <f t="shared" si="4"/>
        <v>#REF!</v>
      </c>
      <c r="Y29" s="49" t="e">
        <f>IF($D$8="CO6",SUM(D29),)+IF($E$8="CO6",SUM(E29),)+IF($F$8="CO6",SUM(F29),)+IF($G$8="CO6",SUM(G29),)+IF($H$8="CO6",SUM(H29),)+IF($I$8="CO6",SUM(I29),)+IF(#REF!="CO6",SUM(#REF!),)+IF(#REF!="CO6",SUM(#REF!),)</f>
        <v>#REF!</v>
      </c>
      <c r="Z29" s="55" t="e">
        <f>IF($D$8="CO6",SUMIF($D29,"&gt;0",$D$10),)+IF($E$8="CO6",SUMIF($E29,"&gt;0",$E$10),)+IF($F$8="CO6",SUMIF($F29,"&gt;0",$F$10),)+IF($G$8="CO6",SUMIF($G29,"&gt;0",$G$10),)+IF($H$8="CO6",SUMIF($H29,"&gt;0",$H$10),)+IF($I$8="CO6",SUMIF($I29,"&gt;0",$I$10),)+IF(#REF!="CO6",SUMIF(#REF!,"&gt;0",#REF!),)+IF(#REF!="CO6",SUMIF(#REF!,"&gt;0",#REF!),)</f>
        <v>#REF!</v>
      </c>
      <c r="AA29" s="56" t="e">
        <f t="shared" si="5"/>
        <v>#REF!</v>
      </c>
      <c r="AB29" s="6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ht="31.2" spans="1:50">
      <c r="A30" s="34">
        <v>20</v>
      </c>
      <c r="B30" s="30" t="s">
        <v>65</v>
      </c>
      <c r="C30" s="37" t="s">
        <v>66</v>
      </c>
      <c r="D30" s="32">
        <v>19</v>
      </c>
      <c r="E30" s="32">
        <v>9</v>
      </c>
      <c r="F30" s="32">
        <v>9</v>
      </c>
      <c r="G30" s="32">
        <v>10</v>
      </c>
      <c r="H30" s="33">
        <v>47</v>
      </c>
      <c r="I30" s="32">
        <f t="shared" si="6"/>
        <v>47</v>
      </c>
      <c r="J30" s="48" t="e">
        <f>IF($D$8="CO1",SUM(D30),)+IF($E$8="CO1",SUM(E30),)+IF($F$8="CO1",SUM(F30),)+IF($G$8="CO1",SUM(G30),)+IF($H$8="CO1",SUM(H30),)+IF($I$8="CO1",SUM(I30),)+IF(#REF!="CO1",SUM(#REF!),)+IF(#REF!="CO1",SUM(#REF!),)</f>
        <v>#REF!</v>
      </c>
      <c r="K30" s="49" t="e">
        <f>IF($D$8="CO1",SUMIF($D30,"&gt;0",$D$10),)+IF($E$8="CO1",SUMIF($E30,"&gt;0",$E$10),)+IF($F$8="CO1",SUMIF($F30,"&gt;0",$F$10),)+IF($G$8="CO1",SUMIF($G30,"&gt;0",$G$10),)+IF($H$8="CO1",SUMIF($H30,"&gt;0",$H$10),)+IF($I$8="CO1",SUMIF($I30,"&gt;0",$I$10),)+IF(#REF!="CO1",SUMIF(#REF!,"&gt;0",#REF!),)+IF(#REF!="CO1",SUMIF(#REF!,"&gt;0",#REF!),)</f>
        <v>#REF!</v>
      </c>
      <c r="L30" s="49" t="e">
        <f t="shared" si="0"/>
        <v>#REF!</v>
      </c>
      <c r="M30" s="49" t="e">
        <f>IF($D$8="CO2",SUM(D30),)+IF($E$8="CO2",SUM(E30),)+IF($F$8="CO2",SUM(F30),)+IF($G$8="CO2",SUM(G30),)+IF($H$8="CO2",SUM(H30),)+IF($I$8="CO2",SUM(I30),)+IF(#REF!="CO2",SUM(#REF!),)+IF(#REF!="CO2",SUM(#REF!),)</f>
        <v>#REF!</v>
      </c>
      <c r="N30" s="49" t="e">
        <f>IF($D$8="CO2",SUMIF($D30,"&gt;0",$D$10),)+IF($E$8="CO2",SUMIF($E30,"&gt;0",$E$10),)+IF($F$8="CO2",SUMIF($F30,"&gt;0",$F$10),)+IF($G$8="CO2",SUMIF($G30,"&gt;0",$G$10),)+IF($H$8="CO2",SUMIF($H30,"&gt;0",$H$10),)+IF($I$8="CO2",SUMIF($I30,"&gt;0",$I$10),)+IF(#REF!="CO2",SUMIF(#REF!,"&gt;0",#REF!),)+IF(#REF!="CO2",SUMIF(#REF!,"&gt;0",#REF!),)</f>
        <v>#REF!</v>
      </c>
      <c r="O30" s="49" t="e">
        <f t="shared" si="1"/>
        <v>#REF!</v>
      </c>
      <c r="P30" s="49" t="e">
        <f>IF($D$8="CO3",SUM(D30),)+IF($E$8="CO3",SUM(E30),)+IF($F$8="CO3",SUM(F30),)+IF($G$8="CO3",SUM(G30),)+IF($H$8="CO3",SUM(H30),)+IF($I$8="CO3",SUM(I30),)+IF(#REF!="CO3",SUM(#REF!),)+IF(#REF!="CO3",SUM(#REF!),)</f>
        <v>#REF!</v>
      </c>
      <c r="Q30" s="49" t="e">
        <f>IF($D$8="CO3",SUMIF($D30,"&gt;0",$D$10),)+IF($E$8="CO3",SUMIF($E30,"&gt;0",$E$10),)+IF($F$8="CO3",SUMIF($F30,"&gt;0",$F$10),)+IF($G$8="CO3",SUMIF($G30,"&gt;0",$G$10),)+IF($H$8="CO3",SUMIF($H30,"&gt;0",$H$10),)+IF($I$8="CO3",SUMIF($I30,"&gt;0",$I$10),)+IF(#REF!="CO3",SUMIF(#REF!,"&gt;0",#REF!),)+IF(#REF!="CO3",SUMIF(#REF!,"&gt;0",#REF!),)</f>
        <v>#REF!</v>
      </c>
      <c r="R30" s="49" t="e">
        <f t="shared" si="2"/>
        <v>#REF!</v>
      </c>
      <c r="S30" s="49" t="e">
        <f>IF($D$8="CO4",SUM(D30),)+IF($E$8="CO4",SUM(E30),)+IF($F$8="CO4",SUM(F30),)+IF($G$8="CO4",SUM(G30),)+IF($H$8="CO4",SUM(H30),)+IF($I$8="CO4",SUM(I30),)+IF(#REF!="CO4",SUM(#REF!),)+IF(#REF!="CO4",SUM(#REF!),)</f>
        <v>#REF!</v>
      </c>
      <c r="T30" s="49" t="e">
        <f>IF($D$8="CO4",SUMIF($D30,"&gt;0",$D$10),)+IF($E$8="CO4",SUMIF($E30,"&gt;0",$E$10),)+IF($F$8="CO4",SUMIF($F30,"&gt;0",$F$10),)+IF($G$8="CO4",SUMIF($G30,"&gt;0",$G$10),)+IF($H$8="CO4",SUMIF($H30,"&gt;0",$H$10),)+IF($I$8="CO4",SUMIF($I30,"&gt;0",$I$10),)+IF(#REF!="CO4",SUMIF(#REF!,"&gt;0",#REF!),)+IF(#REF!="CO4",SUMIF(#REF!,"&gt;0",#REF!),)</f>
        <v>#REF!</v>
      </c>
      <c r="U30" s="49" t="e">
        <f t="shared" si="3"/>
        <v>#REF!</v>
      </c>
      <c r="V30" s="49" t="e">
        <f>IF($D$8="CO5",SUM(D30),)+IF($E$8="CO5",SUM(E30),)+IF($F$8="CO5",SUM(F30),)+IF($G$8="CO5",SUM(G30),)+IF($H$8="CO5",SUM(H30),)+IF($I$8="CO5",SUM(I30),)+IF(#REF!="CO5",SUM(#REF!),)+IF(#REF!="CO5",SUM(#REF!),)</f>
        <v>#REF!</v>
      </c>
      <c r="W30" s="49" t="e">
        <f>IF($D$8="CO5",SUMIF($D30,"&gt;0",$D$10),)+IF($E$8="CO5",SUMIF($E30,"&gt;0",$E$10),)+IF($F$8="CO5",SUMIF($F30,"&gt;0",$F$10),)+IF($G$8="CO5",SUMIF($G30,"&gt;0",$G$10),)+IF($H$8="CO5",SUMIF($H30,"&gt;0",$H$10),)+IF($I$8="CO5",SUMIF($I30,"&gt;0",$I$10),)+IF(#REF!="CO5",SUMIF(#REF!,"&gt;0",#REF!),)+IF(#REF!="CO5",SUMIF(#REF!,"&gt;0",#REF!),)</f>
        <v>#REF!</v>
      </c>
      <c r="X30" s="49" t="e">
        <f t="shared" si="4"/>
        <v>#REF!</v>
      </c>
      <c r="Y30" s="49" t="e">
        <f>IF($D$8="CO6",SUM(D30),)+IF($E$8="CO6",SUM(E30),)+IF($F$8="CO6",SUM(F30),)+IF($G$8="CO6",SUM(G30),)+IF($H$8="CO6",SUM(H30),)+IF($I$8="CO6",SUM(I30),)+IF(#REF!="CO6",SUM(#REF!),)+IF(#REF!="CO6",SUM(#REF!),)</f>
        <v>#REF!</v>
      </c>
      <c r="Z30" s="55" t="e">
        <f>IF($D$8="CO6",SUMIF($D30,"&gt;0",$D$10),)+IF($E$8="CO6",SUMIF($E30,"&gt;0",$E$10),)+IF($F$8="CO6",SUMIF($F30,"&gt;0",$F$10),)+IF($G$8="CO6",SUMIF($G30,"&gt;0",$G$10),)+IF($H$8="CO6",SUMIF($H30,"&gt;0",$H$10),)+IF($I$8="CO6",SUMIF($I30,"&gt;0",$I$10),)+IF(#REF!="CO6",SUMIF(#REF!,"&gt;0",#REF!),)+IF(#REF!="CO6",SUMIF(#REF!,"&gt;0",#REF!),)</f>
        <v>#REF!</v>
      </c>
      <c r="AA30" s="56" t="e">
        <f t="shared" si="5"/>
        <v>#REF!</v>
      </c>
      <c r="AB30" s="6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ht="31.2" spans="1:50">
      <c r="A31" s="29">
        <v>21</v>
      </c>
      <c r="B31" s="30" t="s">
        <v>67</v>
      </c>
      <c r="C31" s="35" t="s">
        <v>68</v>
      </c>
      <c r="D31" s="32">
        <v>19</v>
      </c>
      <c r="E31" s="32">
        <v>9</v>
      </c>
      <c r="F31" s="32">
        <v>9</v>
      </c>
      <c r="G31" s="32">
        <v>10</v>
      </c>
      <c r="H31" s="33">
        <v>47</v>
      </c>
      <c r="I31" s="32">
        <f t="shared" si="6"/>
        <v>47</v>
      </c>
      <c r="J31" s="48" t="e">
        <f>IF($D$8="CO1",SUM(D31),)+IF($E$8="CO1",SUM(E31),)+IF($F$8="CO1",SUM(F31),)+IF($G$8="CO1",SUM(G31),)+IF($H$8="CO1",SUM(H31),)+IF($I$8="CO1",SUM(I31),)+IF(#REF!="CO1",SUM(#REF!),)+IF(#REF!="CO1",SUM(#REF!),)</f>
        <v>#REF!</v>
      </c>
      <c r="K31" s="49" t="e">
        <f>IF($D$8="CO1",SUMIF($D31,"&gt;0",$D$10),)+IF($E$8="CO1",SUMIF($E31,"&gt;0",$E$10),)+IF($F$8="CO1",SUMIF($F31,"&gt;0",$F$10),)+IF($G$8="CO1",SUMIF($G31,"&gt;0",$G$10),)+IF($H$8="CO1",SUMIF($H31,"&gt;0",$H$10),)+IF($I$8="CO1",SUMIF($I31,"&gt;0",$I$10),)+IF(#REF!="CO1",SUMIF(#REF!,"&gt;0",#REF!),)+IF(#REF!="CO1",SUMIF(#REF!,"&gt;0",#REF!),)</f>
        <v>#REF!</v>
      </c>
      <c r="L31" s="49" t="e">
        <f t="shared" si="0"/>
        <v>#REF!</v>
      </c>
      <c r="M31" s="49" t="e">
        <f>IF($D$8="CO2",SUM(D31),)+IF($E$8="CO2",SUM(E31),)+IF($F$8="CO2",SUM(F31),)+IF($G$8="CO2",SUM(G31),)+IF($H$8="CO2",SUM(H31),)+IF($I$8="CO2",SUM(I31),)+IF(#REF!="CO2",SUM(#REF!),)+IF(#REF!="CO2",SUM(#REF!),)</f>
        <v>#REF!</v>
      </c>
      <c r="N31" s="49" t="e">
        <f>IF($D$8="CO2",SUMIF($D31,"&gt;0",$D$10),)+IF($E$8="CO2",SUMIF($E31,"&gt;0",$E$10),)+IF($F$8="CO2",SUMIF($F31,"&gt;0",$F$10),)+IF($G$8="CO2",SUMIF($G31,"&gt;0",$G$10),)+IF($H$8="CO2",SUMIF($H31,"&gt;0",$H$10),)+IF($I$8="CO2",SUMIF($I31,"&gt;0",$I$10),)+IF(#REF!="CO2",SUMIF(#REF!,"&gt;0",#REF!),)+IF(#REF!="CO2",SUMIF(#REF!,"&gt;0",#REF!),)</f>
        <v>#REF!</v>
      </c>
      <c r="O31" s="49" t="e">
        <f t="shared" si="1"/>
        <v>#REF!</v>
      </c>
      <c r="P31" s="49" t="e">
        <f>IF($D$8="CO3",SUM(D31),)+IF($E$8="CO3",SUM(E31),)+IF($F$8="CO3",SUM(F31),)+IF($G$8="CO3",SUM(G31),)+IF($H$8="CO3",SUM(H31),)+IF($I$8="CO3",SUM(I31),)+IF(#REF!="CO3",SUM(#REF!),)+IF(#REF!="CO3",SUM(#REF!),)</f>
        <v>#REF!</v>
      </c>
      <c r="Q31" s="49" t="e">
        <f>IF($D$8="CO3",SUMIF($D31,"&gt;0",$D$10),)+IF($E$8="CO3",SUMIF($E31,"&gt;0",$E$10),)+IF($F$8="CO3",SUMIF($F31,"&gt;0",$F$10),)+IF($G$8="CO3",SUMIF($G31,"&gt;0",$G$10),)+IF($H$8="CO3",SUMIF($H31,"&gt;0",$H$10),)+IF($I$8="CO3",SUMIF($I31,"&gt;0",$I$10),)+IF(#REF!="CO3",SUMIF(#REF!,"&gt;0",#REF!),)+IF(#REF!="CO3",SUMIF(#REF!,"&gt;0",#REF!),)</f>
        <v>#REF!</v>
      </c>
      <c r="R31" s="49" t="e">
        <f t="shared" si="2"/>
        <v>#REF!</v>
      </c>
      <c r="S31" s="49" t="e">
        <f>IF($D$8="CO4",SUM(D31),)+IF($E$8="CO4",SUM(E31),)+IF($F$8="CO4",SUM(F31),)+IF($G$8="CO4",SUM(G31),)+IF($H$8="CO4",SUM(H31),)+IF($I$8="CO4",SUM(I31),)+IF(#REF!="CO4",SUM(#REF!),)+IF(#REF!="CO4",SUM(#REF!),)</f>
        <v>#REF!</v>
      </c>
      <c r="T31" s="49" t="e">
        <f>IF($D$8="CO4",SUMIF($D31,"&gt;0",$D$10),)+IF($E$8="CO4",SUMIF($E31,"&gt;0",$E$10),)+IF($F$8="CO4",SUMIF($F31,"&gt;0",$F$10),)+IF($G$8="CO4",SUMIF($G31,"&gt;0",$G$10),)+IF($H$8="CO4",SUMIF($H31,"&gt;0",$H$10),)+IF($I$8="CO4",SUMIF($I31,"&gt;0",$I$10),)+IF(#REF!="CO4",SUMIF(#REF!,"&gt;0",#REF!),)+IF(#REF!="CO4",SUMIF(#REF!,"&gt;0",#REF!),)</f>
        <v>#REF!</v>
      </c>
      <c r="U31" s="49" t="e">
        <f t="shared" si="3"/>
        <v>#REF!</v>
      </c>
      <c r="V31" s="49" t="e">
        <f>IF($D$8="CO5",SUM(D31),)+IF($E$8="CO5",SUM(E31),)+IF($F$8="CO5",SUM(F31),)+IF($G$8="CO5",SUM(G31),)+IF($H$8="CO5",SUM(H31),)+IF($I$8="CO5",SUM(I31),)+IF(#REF!="CO5",SUM(#REF!),)+IF(#REF!="CO5",SUM(#REF!),)</f>
        <v>#REF!</v>
      </c>
      <c r="W31" s="49" t="e">
        <f>IF($D$8="CO5",SUMIF($D31,"&gt;0",$D$10),)+IF($E$8="CO5",SUMIF($E31,"&gt;0",$E$10),)+IF($F$8="CO5",SUMIF($F31,"&gt;0",$F$10),)+IF($G$8="CO5",SUMIF($G31,"&gt;0",$G$10),)+IF($H$8="CO5",SUMIF($H31,"&gt;0",$H$10),)+IF($I$8="CO5",SUMIF($I31,"&gt;0",$I$10),)+IF(#REF!="CO5",SUMIF(#REF!,"&gt;0",#REF!),)+IF(#REF!="CO5",SUMIF(#REF!,"&gt;0",#REF!),)</f>
        <v>#REF!</v>
      </c>
      <c r="X31" s="49" t="e">
        <f t="shared" si="4"/>
        <v>#REF!</v>
      </c>
      <c r="Y31" s="49" t="e">
        <f>IF($D$8="CO6",SUM(D31),)+IF($E$8="CO6",SUM(E31),)+IF($F$8="CO6",SUM(F31),)+IF($G$8="CO6",SUM(G31),)+IF($H$8="CO6",SUM(H31),)+IF($I$8="CO6",SUM(I31),)+IF(#REF!="CO6",SUM(#REF!),)+IF(#REF!="CO6",SUM(#REF!),)</f>
        <v>#REF!</v>
      </c>
      <c r="Z31" s="55" t="e">
        <f>IF($D$8="CO6",SUMIF($D31,"&gt;0",$D$10),)+IF($E$8="CO6",SUMIF($E31,"&gt;0",$E$10),)+IF($F$8="CO6",SUMIF($F31,"&gt;0",$F$10),)+IF($G$8="CO6",SUMIF($G31,"&gt;0",$G$10),)+IF($H$8="CO6",SUMIF($H31,"&gt;0",$H$10),)+IF($I$8="CO6",SUMIF($I31,"&gt;0",$I$10),)+IF(#REF!="CO6",SUMIF(#REF!,"&gt;0",#REF!),)+IF(#REF!="CO6",SUMIF(#REF!,"&gt;0",#REF!),)</f>
        <v>#REF!</v>
      </c>
      <c r="AA31" s="56" t="e">
        <f t="shared" si="5"/>
        <v>#REF!</v>
      </c>
      <c r="AB31" s="6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ht="16.2" spans="1:50">
      <c r="A32" s="34">
        <v>22</v>
      </c>
      <c r="B32" s="30" t="s">
        <v>69</v>
      </c>
      <c r="C32" s="35" t="s">
        <v>70</v>
      </c>
      <c r="D32" s="32">
        <v>17</v>
      </c>
      <c r="E32" s="32">
        <v>9</v>
      </c>
      <c r="F32" s="32">
        <v>9</v>
      </c>
      <c r="G32" s="32">
        <v>10</v>
      </c>
      <c r="H32" s="33">
        <v>45</v>
      </c>
      <c r="I32" s="32">
        <f t="shared" si="6"/>
        <v>45</v>
      </c>
      <c r="J32" s="48" t="e">
        <f>IF($D$8="CO1",SUM(D32),)+IF($E$8="CO1",SUM(E32),)+IF($F$8="CO1",SUM(F32),)+IF($G$8="CO1",SUM(G32),)+IF($H$8="CO1",SUM(H32),)+IF($I$8="CO1",SUM(I32),)+IF(#REF!="CO1",SUM(#REF!),)+IF(#REF!="CO1",SUM(#REF!),)</f>
        <v>#REF!</v>
      </c>
      <c r="K32" s="49" t="e">
        <f>IF($D$8="CO1",SUMIF($D32,"&gt;0",$D$10),)+IF($E$8="CO1",SUMIF($E32,"&gt;0",$E$10),)+IF($F$8="CO1",SUMIF($F32,"&gt;0",$F$10),)+IF($G$8="CO1",SUMIF($G32,"&gt;0",$G$10),)+IF($H$8="CO1",SUMIF($H32,"&gt;0",$H$10),)+IF($I$8="CO1",SUMIF($I32,"&gt;0",$I$10),)+IF(#REF!="CO1",SUMIF(#REF!,"&gt;0",#REF!),)+IF(#REF!="CO1",SUMIF(#REF!,"&gt;0",#REF!),)</f>
        <v>#REF!</v>
      </c>
      <c r="L32" s="49" t="e">
        <f t="shared" si="0"/>
        <v>#REF!</v>
      </c>
      <c r="M32" s="49" t="e">
        <f>IF($D$8="CO2",SUM(D32),)+IF($E$8="CO2",SUM(E32),)+IF($F$8="CO2",SUM(F32),)+IF($G$8="CO2",SUM(G32),)+IF($H$8="CO2",SUM(H32),)+IF($I$8="CO2",SUM(I32),)+IF(#REF!="CO2",SUM(#REF!),)+IF(#REF!="CO2",SUM(#REF!),)</f>
        <v>#REF!</v>
      </c>
      <c r="N32" s="49" t="e">
        <f>IF($D$8="CO2",SUMIF($D32,"&gt;0",$D$10),)+IF($E$8="CO2",SUMIF($E32,"&gt;0",$E$10),)+IF($F$8="CO2",SUMIF($F32,"&gt;0",$F$10),)+IF($G$8="CO2",SUMIF($G32,"&gt;0",$G$10),)+IF($H$8="CO2",SUMIF($H32,"&gt;0",$H$10),)+IF($I$8="CO2",SUMIF($I32,"&gt;0",$I$10),)+IF(#REF!="CO2",SUMIF(#REF!,"&gt;0",#REF!),)+IF(#REF!="CO2",SUMIF(#REF!,"&gt;0",#REF!),)</f>
        <v>#REF!</v>
      </c>
      <c r="O32" s="49" t="e">
        <f t="shared" si="1"/>
        <v>#REF!</v>
      </c>
      <c r="P32" s="49" t="e">
        <f>IF($D$8="CO3",SUM(D32),)+IF($E$8="CO3",SUM(E32),)+IF($F$8="CO3",SUM(F32),)+IF($G$8="CO3",SUM(G32),)+IF($H$8="CO3",SUM(H32),)+IF($I$8="CO3",SUM(I32),)+IF(#REF!="CO3",SUM(#REF!),)+IF(#REF!="CO3",SUM(#REF!),)</f>
        <v>#REF!</v>
      </c>
      <c r="Q32" s="49" t="e">
        <f>IF($D$8="CO3",SUMIF($D32,"&gt;0",$D$10),)+IF($E$8="CO3",SUMIF($E32,"&gt;0",$E$10),)+IF($F$8="CO3",SUMIF($F32,"&gt;0",$F$10),)+IF($G$8="CO3",SUMIF($G32,"&gt;0",$G$10),)+IF($H$8="CO3",SUMIF($H32,"&gt;0",$H$10),)+IF($I$8="CO3",SUMIF($I32,"&gt;0",$I$10),)+IF(#REF!="CO3",SUMIF(#REF!,"&gt;0",#REF!),)+IF(#REF!="CO3",SUMIF(#REF!,"&gt;0",#REF!),)</f>
        <v>#REF!</v>
      </c>
      <c r="R32" s="49" t="e">
        <f t="shared" si="2"/>
        <v>#REF!</v>
      </c>
      <c r="S32" s="49" t="e">
        <f>IF($D$8="CO4",SUM(D32),)+IF($E$8="CO4",SUM(E32),)+IF($F$8="CO4",SUM(F32),)+IF($G$8="CO4",SUM(G32),)+IF($H$8="CO4",SUM(H32),)+IF($I$8="CO4",SUM(I32),)+IF(#REF!="CO4",SUM(#REF!),)+IF(#REF!="CO4",SUM(#REF!),)</f>
        <v>#REF!</v>
      </c>
      <c r="T32" s="49" t="e">
        <f>IF($D$8="CO4",SUMIF($D32,"&gt;0",$D$10),)+IF($E$8="CO4",SUMIF($E32,"&gt;0",$E$10),)+IF($F$8="CO4",SUMIF($F32,"&gt;0",$F$10),)+IF($G$8="CO4",SUMIF($G32,"&gt;0",$G$10),)+IF($H$8="CO4",SUMIF($H32,"&gt;0",$H$10),)+IF($I$8="CO4",SUMIF($I32,"&gt;0",$I$10),)+IF(#REF!="CO4",SUMIF(#REF!,"&gt;0",#REF!),)+IF(#REF!="CO4",SUMIF(#REF!,"&gt;0",#REF!),)</f>
        <v>#REF!</v>
      </c>
      <c r="U32" s="49" t="e">
        <f t="shared" si="3"/>
        <v>#REF!</v>
      </c>
      <c r="V32" s="49" t="e">
        <f>IF($D$8="CO5",SUM(D32),)+IF($E$8="CO5",SUM(E32),)+IF($F$8="CO5",SUM(F32),)+IF($G$8="CO5",SUM(G32),)+IF($H$8="CO5",SUM(H32),)+IF($I$8="CO5",SUM(I32),)+IF(#REF!="CO5",SUM(#REF!),)+IF(#REF!="CO5",SUM(#REF!),)</f>
        <v>#REF!</v>
      </c>
      <c r="W32" s="49" t="e">
        <f>IF($D$8="CO5",SUMIF($D32,"&gt;0",$D$10),)+IF($E$8="CO5",SUMIF($E32,"&gt;0",$E$10),)+IF($F$8="CO5",SUMIF($F32,"&gt;0",$F$10),)+IF($G$8="CO5",SUMIF($G32,"&gt;0",$G$10),)+IF($H$8="CO5",SUMIF($H32,"&gt;0",$H$10),)+IF($I$8="CO5",SUMIF($I32,"&gt;0",$I$10),)+IF(#REF!="CO5",SUMIF(#REF!,"&gt;0",#REF!),)+IF(#REF!="CO5",SUMIF(#REF!,"&gt;0",#REF!),)</f>
        <v>#REF!</v>
      </c>
      <c r="X32" s="49" t="e">
        <f t="shared" si="4"/>
        <v>#REF!</v>
      </c>
      <c r="Y32" s="49" t="e">
        <f>IF($D$8="CO6",SUM(D32),)+IF($E$8="CO6",SUM(E32),)+IF($F$8="CO6",SUM(F32),)+IF($G$8="CO6",SUM(G32),)+IF($H$8="CO6",SUM(H32),)+IF($I$8="CO6",SUM(I32),)+IF(#REF!="CO6",SUM(#REF!),)+IF(#REF!="CO6",SUM(#REF!),)</f>
        <v>#REF!</v>
      </c>
      <c r="Z32" s="55" t="e">
        <f>IF($D$8="CO6",SUMIF($D32,"&gt;0",$D$10),)+IF($E$8="CO6",SUMIF($E32,"&gt;0",$E$10),)+IF($F$8="CO6",SUMIF($F32,"&gt;0",$F$10),)+IF($G$8="CO6",SUMIF($G32,"&gt;0",$G$10),)+IF($H$8="CO6",SUMIF($H32,"&gt;0",$H$10),)+IF($I$8="CO6",SUMIF($I32,"&gt;0",$I$10),)+IF(#REF!="CO6",SUMIF(#REF!,"&gt;0",#REF!),)+IF(#REF!="CO6",SUMIF(#REF!,"&gt;0",#REF!),)</f>
        <v>#REF!</v>
      </c>
      <c r="AA32" s="56" t="e">
        <f t="shared" si="5"/>
        <v>#REF!</v>
      </c>
      <c r="AB32" s="6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ht="16.2" spans="1:50">
      <c r="A33" s="29">
        <v>23</v>
      </c>
      <c r="B33" s="30" t="s">
        <v>71</v>
      </c>
      <c r="C33" s="31" t="s">
        <v>72</v>
      </c>
      <c r="D33" s="32">
        <v>8</v>
      </c>
      <c r="E33" s="32">
        <v>5</v>
      </c>
      <c r="F33" s="32">
        <v>7</v>
      </c>
      <c r="G33" s="32">
        <v>6</v>
      </c>
      <c r="H33" s="33">
        <v>26</v>
      </c>
      <c r="I33" s="32">
        <f t="shared" si="6"/>
        <v>26</v>
      </c>
      <c r="J33" s="48" t="e">
        <f>IF($D$8="CO1",SUM(D33),)+IF($E$8="CO1",SUM(E33),)+IF($F$8="CO1",SUM(F33),)+IF($G$8="CO1",SUM(G33),)+IF($H$8="CO1",SUM(H33),)+IF($I$8="CO1",SUM(I33),)+IF(#REF!="CO1",SUM(#REF!),)+IF(#REF!="CO1",SUM(#REF!),)</f>
        <v>#REF!</v>
      </c>
      <c r="K33" s="49" t="e">
        <f>IF($D$8="CO1",SUMIF($D33,"&gt;0",$D$10),)+IF($E$8="CO1",SUMIF($E33,"&gt;0",$E$10),)+IF($F$8="CO1",SUMIF($F33,"&gt;0",$F$10),)+IF($G$8="CO1",SUMIF($G33,"&gt;0",$G$10),)+IF($H$8="CO1",SUMIF($H33,"&gt;0",$H$10),)+IF($I$8="CO1",SUMIF($I33,"&gt;0",$I$10),)+IF(#REF!="CO1",SUMIF(#REF!,"&gt;0",#REF!),)+IF(#REF!="CO1",SUMIF(#REF!,"&gt;0",#REF!),)</f>
        <v>#REF!</v>
      </c>
      <c r="L33" s="49" t="e">
        <f t="shared" si="0"/>
        <v>#REF!</v>
      </c>
      <c r="M33" s="49" t="e">
        <f>IF($D$8="CO2",SUM(D33),)+IF($E$8="CO2",SUM(E33),)+IF($F$8="CO2",SUM(F33),)+IF($G$8="CO2",SUM(G33),)+IF($H$8="CO2",SUM(H33),)+IF($I$8="CO2",SUM(I33),)+IF(#REF!="CO2",SUM(#REF!),)+IF(#REF!="CO2",SUM(#REF!),)</f>
        <v>#REF!</v>
      </c>
      <c r="N33" s="49" t="e">
        <f>IF($D$8="CO2",SUMIF($D33,"&gt;0",$D$10),)+IF($E$8="CO2",SUMIF($E33,"&gt;0",$E$10),)+IF($F$8="CO2",SUMIF($F33,"&gt;0",$F$10),)+IF($G$8="CO2",SUMIF($G33,"&gt;0",$G$10),)+IF($H$8="CO2",SUMIF($H33,"&gt;0",$H$10),)+IF($I$8="CO2",SUMIF($I33,"&gt;0",$I$10),)+IF(#REF!="CO2",SUMIF(#REF!,"&gt;0",#REF!),)+IF(#REF!="CO2",SUMIF(#REF!,"&gt;0",#REF!),)</f>
        <v>#REF!</v>
      </c>
      <c r="O33" s="49" t="e">
        <f t="shared" si="1"/>
        <v>#REF!</v>
      </c>
      <c r="P33" s="49" t="e">
        <f>IF($D$8="CO3",SUM(D33),)+IF($E$8="CO3",SUM(E33),)+IF($F$8="CO3",SUM(F33),)+IF($G$8="CO3",SUM(G33),)+IF($H$8="CO3",SUM(H33),)+IF($I$8="CO3",SUM(I33),)+IF(#REF!="CO3",SUM(#REF!),)+IF(#REF!="CO3",SUM(#REF!),)</f>
        <v>#REF!</v>
      </c>
      <c r="Q33" s="49" t="e">
        <f>IF($D$8="CO3",SUMIF($D33,"&gt;0",$D$10),)+IF($E$8="CO3",SUMIF($E33,"&gt;0",$E$10),)+IF($F$8="CO3",SUMIF($F33,"&gt;0",$F$10),)+IF($G$8="CO3",SUMIF($G33,"&gt;0",$G$10),)+IF($H$8="CO3",SUMIF($H33,"&gt;0",$H$10),)+IF($I$8="CO3",SUMIF($I33,"&gt;0",$I$10),)+IF(#REF!="CO3",SUMIF(#REF!,"&gt;0",#REF!),)+IF(#REF!="CO3",SUMIF(#REF!,"&gt;0",#REF!),)</f>
        <v>#REF!</v>
      </c>
      <c r="R33" s="49" t="e">
        <f t="shared" si="2"/>
        <v>#REF!</v>
      </c>
      <c r="S33" s="49" t="e">
        <f>IF($D$8="CO4",SUM(D33),)+IF($E$8="CO4",SUM(E33),)+IF($F$8="CO4",SUM(F33),)+IF($G$8="CO4",SUM(G33),)+IF($H$8="CO4",SUM(H33),)+IF($I$8="CO4",SUM(I33),)+IF(#REF!="CO4",SUM(#REF!),)+IF(#REF!="CO4",SUM(#REF!),)</f>
        <v>#REF!</v>
      </c>
      <c r="T33" s="49" t="e">
        <f>IF($D$8="CO4",SUMIF($D33,"&gt;0",$D$10),)+IF($E$8="CO4",SUMIF($E33,"&gt;0",$E$10),)+IF($F$8="CO4",SUMIF($F33,"&gt;0",$F$10),)+IF($G$8="CO4",SUMIF($G33,"&gt;0",$G$10),)+IF($H$8="CO4",SUMIF($H33,"&gt;0",$H$10),)+IF($I$8="CO4",SUMIF($I33,"&gt;0",$I$10),)+IF(#REF!="CO4",SUMIF(#REF!,"&gt;0",#REF!),)+IF(#REF!="CO4",SUMIF(#REF!,"&gt;0",#REF!),)</f>
        <v>#REF!</v>
      </c>
      <c r="U33" s="49" t="e">
        <f t="shared" si="3"/>
        <v>#REF!</v>
      </c>
      <c r="V33" s="49" t="e">
        <f>IF($D$8="CO5",SUM(D33),)+IF($E$8="CO5",SUM(E33),)+IF($F$8="CO5",SUM(F33),)+IF($G$8="CO5",SUM(G33),)+IF($H$8="CO5",SUM(H33),)+IF($I$8="CO5",SUM(I33),)+IF(#REF!="CO5",SUM(#REF!),)+IF(#REF!="CO5",SUM(#REF!),)</f>
        <v>#REF!</v>
      </c>
      <c r="W33" s="49" t="e">
        <f>IF($D$8="CO5",SUMIF($D33,"&gt;0",$D$10),)+IF($E$8="CO5",SUMIF($E33,"&gt;0",$E$10),)+IF($F$8="CO5",SUMIF($F33,"&gt;0",$F$10),)+IF($G$8="CO5",SUMIF($G33,"&gt;0",$G$10),)+IF($H$8="CO5",SUMIF($H33,"&gt;0",$H$10),)+IF($I$8="CO5",SUMIF($I33,"&gt;0",$I$10),)+IF(#REF!="CO5",SUMIF(#REF!,"&gt;0",#REF!),)+IF(#REF!="CO5",SUMIF(#REF!,"&gt;0",#REF!),)</f>
        <v>#REF!</v>
      </c>
      <c r="X33" s="49" t="e">
        <f t="shared" si="4"/>
        <v>#REF!</v>
      </c>
      <c r="Y33" s="49" t="e">
        <f>IF($D$8="CO6",SUM(D33),)+IF($E$8="CO6",SUM(E33),)+IF($F$8="CO6",SUM(F33),)+IF($G$8="CO6",SUM(G33),)+IF($H$8="CO6",SUM(H33),)+IF($I$8="CO6",SUM(I33),)+IF(#REF!="CO6",SUM(#REF!),)+IF(#REF!="CO6",SUM(#REF!),)</f>
        <v>#REF!</v>
      </c>
      <c r="Z33" s="55" t="e">
        <f>IF($D$8="CO6",SUMIF($D33,"&gt;0",$D$10),)+IF($E$8="CO6",SUMIF($E33,"&gt;0",$E$10),)+IF($F$8="CO6",SUMIF($F33,"&gt;0",$F$10),)+IF($G$8="CO6",SUMIF($G33,"&gt;0",$G$10),)+IF($H$8="CO6",SUMIF($H33,"&gt;0",$H$10),)+IF($I$8="CO6",SUMIF($I33,"&gt;0",$I$10),)+IF(#REF!="CO6",SUMIF(#REF!,"&gt;0",#REF!),)+IF(#REF!="CO6",SUMIF(#REF!,"&gt;0",#REF!),)</f>
        <v>#REF!</v>
      </c>
      <c r="AA33" s="56" t="e">
        <f t="shared" si="5"/>
        <v>#REF!</v>
      </c>
      <c r="AB33" s="6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ht="16.2" spans="1:50">
      <c r="A34" s="34">
        <v>24</v>
      </c>
      <c r="B34" s="30" t="s">
        <v>73</v>
      </c>
      <c r="C34" s="35" t="s">
        <v>74</v>
      </c>
      <c r="D34" s="32">
        <v>19</v>
      </c>
      <c r="E34" s="32">
        <v>9</v>
      </c>
      <c r="F34" s="32">
        <v>10</v>
      </c>
      <c r="G34" s="32">
        <v>10</v>
      </c>
      <c r="H34" s="33">
        <v>48</v>
      </c>
      <c r="I34" s="32">
        <f t="shared" si="6"/>
        <v>48</v>
      </c>
      <c r="J34" s="48" t="e">
        <f>IF($D$8="CO1",SUM(D34),)+IF($E$8="CO1",SUM(E34),)+IF($F$8="CO1",SUM(F34),)+IF($G$8="CO1",SUM(G34),)+IF($H$8="CO1",SUM(H34),)+IF($I$8="CO1",SUM(I34),)+IF(#REF!="CO1",SUM(#REF!),)+IF(#REF!="CO1",SUM(#REF!),)</f>
        <v>#REF!</v>
      </c>
      <c r="K34" s="49" t="e">
        <f>IF($D$8="CO1",SUMIF($D34,"&gt;0",$D$10),)+IF($E$8="CO1",SUMIF($E34,"&gt;0",$E$10),)+IF($F$8="CO1",SUMIF($F34,"&gt;0",$F$10),)+IF($G$8="CO1",SUMIF($G34,"&gt;0",$G$10),)+IF($H$8="CO1",SUMIF($H34,"&gt;0",$H$10),)+IF($I$8="CO1",SUMIF($I34,"&gt;0",$I$10),)+IF(#REF!="CO1",SUMIF(#REF!,"&gt;0",#REF!),)+IF(#REF!="CO1",SUMIF(#REF!,"&gt;0",#REF!),)</f>
        <v>#REF!</v>
      </c>
      <c r="L34" s="49" t="e">
        <f t="shared" si="0"/>
        <v>#REF!</v>
      </c>
      <c r="M34" s="49" t="e">
        <f>IF($D$8="CO2",SUM(D34),)+IF($E$8="CO2",SUM(E34),)+IF($F$8="CO2",SUM(F34),)+IF($G$8="CO2",SUM(G34),)+IF($H$8="CO2",SUM(H34),)+IF($I$8="CO2",SUM(I34),)+IF(#REF!="CO2",SUM(#REF!),)+IF(#REF!="CO2",SUM(#REF!),)</f>
        <v>#REF!</v>
      </c>
      <c r="N34" s="49" t="e">
        <f>IF($D$8="CO2",SUMIF($D34,"&gt;0",$D$10),)+IF($E$8="CO2",SUMIF($E34,"&gt;0",$E$10),)+IF($F$8="CO2",SUMIF($F34,"&gt;0",$F$10),)+IF($G$8="CO2",SUMIF($G34,"&gt;0",$G$10),)+IF($H$8="CO2",SUMIF($H34,"&gt;0",$H$10),)+IF($I$8="CO2",SUMIF($I34,"&gt;0",$I$10),)+IF(#REF!="CO2",SUMIF(#REF!,"&gt;0",#REF!),)+IF(#REF!="CO2",SUMIF(#REF!,"&gt;0",#REF!),)</f>
        <v>#REF!</v>
      </c>
      <c r="O34" s="49" t="e">
        <f t="shared" si="1"/>
        <v>#REF!</v>
      </c>
      <c r="P34" s="49" t="e">
        <f>IF($D$8="CO3",SUM(D34),)+IF($E$8="CO3",SUM(E34),)+IF($F$8="CO3",SUM(F34),)+IF($G$8="CO3",SUM(G34),)+IF($H$8="CO3",SUM(H34),)+IF($I$8="CO3",SUM(I34),)+IF(#REF!="CO3",SUM(#REF!),)+IF(#REF!="CO3",SUM(#REF!),)</f>
        <v>#REF!</v>
      </c>
      <c r="Q34" s="49" t="e">
        <f>IF($D$8="CO3",SUMIF($D34,"&gt;0",$D$10),)+IF($E$8="CO3",SUMIF($E34,"&gt;0",$E$10),)+IF($F$8="CO3",SUMIF($F34,"&gt;0",$F$10),)+IF($G$8="CO3",SUMIF($G34,"&gt;0",$G$10),)+IF($H$8="CO3",SUMIF($H34,"&gt;0",$H$10),)+IF($I$8="CO3",SUMIF($I34,"&gt;0",$I$10),)+IF(#REF!="CO3",SUMIF(#REF!,"&gt;0",#REF!),)+IF(#REF!="CO3",SUMIF(#REF!,"&gt;0",#REF!),)</f>
        <v>#REF!</v>
      </c>
      <c r="R34" s="49" t="e">
        <f t="shared" si="2"/>
        <v>#REF!</v>
      </c>
      <c r="S34" s="49" t="e">
        <f>IF($D$8="CO4",SUM(D34),)+IF($E$8="CO4",SUM(E34),)+IF($F$8="CO4",SUM(F34),)+IF($G$8="CO4",SUM(G34),)+IF($H$8="CO4",SUM(H34),)+IF($I$8="CO4",SUM(I34),)+IF(#REF!="CO4",SUM(#REF!),)+IF(#REF!="CO4",SUM(#REF!),)</f>
        <v>#REF!</v>
      </c>
      <c r="T34" s="49" t="e">
        <f>IF($D$8="CO4",SUMIF($D34,"&gt;0",$D$10),)+IF($E$8="CO4",SUMIF($E34,"&gt;0",$E$10),)+IF($F$8="CO4",SUMIF($F34,"&gt;0",$F$10),)+IF($G$8="CO4",SUMIF($G34,"&gt;0",$G$10),)+IF($H$8="CO4",SUMIF($H34,"&gt;0",$H$10),)+IF($I$8="CO4",SUMIF($I34,"&gt;0",$I$10),)+IF(#REF!="CO4",SUMIF(#REF!,"&gt;0",#REF!),)+IF(#REF!="CO4",SUMIF(#REF!,"&gt;0",#REF!),)</f>
        <v>#REF!</v>
      </c>
      <c r="U34" s="49" t="e">
        <f t="shared" si="3"/>
        <v>#REF!</v>
      </c>
      <c r="V34" s="49" t="e">
        <f>IF($D$8="CO5",SUM(D34),)+IF($E$8="CO5",SUM(E34),)+IF($F$8="CO5",SUM(F34),)+IF($G$8="CO5",SUM(G34),)+IF($H$8="CO5",SUM(H34),)+IF($I$8="CO5",SUM(I34),)+IF(#REF!="CO5",SUM(#REF!),)+IF(#REF!="CO5",SUM(#REF!),)</f>
        <v>#REF!</v>
      </c>
      <c r="W34" s="49" t="e">
        <f>IF($D$8="CO5",SUMIF($D34,"&gt;0",$D$10),)+IF($E$8="CO5",SUMIF($E34,"&gt;0",$E$10),)+IF($F$8="CO5",SUMIF($F34,"&gt;0",$F$10),)+IF($G$8="CO5",SUMIF($G34,"&gt;0",$G$10),)+IF($H$8="CO5",SUMIF($H34,"&gt;0",$H$10),)+IF($I$8="CO5",SUMIF($I34,"&gt;0",$I$10),)+IF(#REF!="CO5",SUMIF(#REF!,"&gt;0",#REF!),)+IF(#REF!="CO5",SUMIF(#REF!,"&gt;0",#REF!),)</f>
        <v>#REF!</v>
      </c>
      <c r="X34" s="49" t="e">
        <f t="shared" si="4"/>
        <v>#REF!</v>
      </c>
      <c r="Y34" s="49" t="e">
        <f>IF($D$8="CO6",SUM(D34),)+IF($E$8="CO6",SUM(E34),)+IF($F$8="CO6",SUM(F34),)+IF($G$8="CO6",SUM(G34),)+IF($H$8="CO6",SUM(H34),)+IF($I$8="CO6",SUM(I34),)+IF(#REF!="CO6",SUM(#REF!),)+IF(#REF!="CO6",SUM(#REF!),)</f>
        <v>#REF!</v>
      </c>
      <c r="Z34" s="55" t="e">
        <f>IF($D$8="CO6",SUMIF($D34,"&gt;0",$D$10),)+IF($E$8="CO6",SUMIF($E34,"&gt;0",$E$10),)+IF($F$8="CO6",SUMIF($F34,"&gt;0",$F$10),)+IF($G$8="CO6",SUMIF($G34,"&gt;0",$G$10),)+IF($H$8="CO6",SUMIF($H34,"&gt;0",$H$10),)+IF($I$8="CO6",SUMIF($I34,"&gt;0",$I$10),)+IF(#REF!="CO6",SUMIF(#REF!,"&gt;0",#REF!),)+IF(#REF!="CO6",SUMIF(#REF!,"&gt;0",#REF!),)</f>
        <v>#REF!</v>
      </c>
      <c r="AA34" s="56" t="e">
        <f t="shared" si="5"/>
        <v>#REF!</v>
      </c>
      <c r="AB34" s="6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ht="16.2" spans="1:50">
      <c r="A35" s="29">
        <v>25</v>
      </c>
      <c r="B35" s="30" t="s">
        <v>75</v>
      </c>
      <c r="C35" s="36" t="s">
        <v>76</v>
      </c>
      <c r="D35" s="32">
        <v>19</v>
      </c>
      <c r="E35" s="32">
        <v>9</v>
      </c>
      <c r="F35" s="32">
        <v>9</v>
      </c>
      <c r="G35" s="32">
        <v>10</v>
      </c>
      <c r="H35" s="33">
        <v>47</v>
      </c>
      <c r="I35" s="32">
        <f t="shared" si="6"/>
        <v>47</v>
      </c>
      <c r="J35" s="48" t="e">
        <f>IF($D$8="CO1",SUM(D35),)+IF($E$8="CO1",SUM(E35),)+IF($F$8="CO1",SUM(F35),)+IF($G$8="CO1",SUM(G35),)+IF($H$8="CO1",SUM(H35),)+IF($I$8="CO1",SUM(I35),)+IF(#REF!="CO1",SUM(#REF!),)+IF(#REF!="CO1",SUM(#REF!),)</f>
        <v>#REF!</v>
      </c>
      <c r="K35" s="49" t="e">
        <f>IF($D$8="CO1",SUMIF($D35,"&gt;0",$D$10),)+IF($E$8="CO1",SUMIF($E35,"&gt;0",$E$10),)+IF($F$8="CO1",SUMIF($F35,"&gt;0",$F$10),)+IF($G$8="CO1",SUMIF($G35,"&gt;0",$G$10),)+IF($H$8="CO1",SUMIF($H35,"&gt;0",$H$10),)+IF($I$8="CO1",SUMIF($I35,"&gt;0",$I$10),)+IF(#REF!="CO1",SUMIF(#REF!,"&gt;0",#REF!),)+IF(#REF!="CO1",SUMIF(#REF!,"&gt;0",#REF!),)</f>
        <v>#REF!</v>
      </c>
      <c r="L35" s="49" t="e">
        <f t="shared" si="0"/>
        <v>#REF!</v>
      </c>
      <c r="M35" s="49" t="e">
        <f>IF($D$8="CO2",SUM(D35),)+IF($E$8="CO2",SUM(E35),)+IF($F$8="CO2",SUM(F35),)+IF($G$8="CO2",SUM(G35),)+IF($H$8="CO2",SUM(H35),)+IF($I$8="CO2",SUM(I35),)+IF(#REF!="CO2",SUM(#REF!),)+IF(#REF!="CO2",SUM(#REF!),)</f>
        <v>#REF!</v>
      </c>
      <c r="N35" s="49" t="e">
        <f>IF($D$8="CO2",SUMIF($D35,"&gt;0",$D$10),)+IF($E$8="CO2",SUMIF($E35,"&gt;0",$E$10),)+IF($F$8="CO2",SUMIF($F35,"&gt;0",$F$10),)+IF($G$8="CO2",SUMIF($G35,"&gt;0",$G$10),)+IF($H$8="CO2",SUMIF($H35,"&gt;0",$H$10),)+IF($I$8="CO2",SUMIF($I35,"&gt;0",$I$10),)+IF(#REF!="CO2",SUMIF(#REF!,"&gt;0",#REF!),)+IF(#REF!="CO2",SUMIF(#REF!,"&gt;0",#REF!),)</f>
        <v>#REF!</v>
      </c>
      <c r="O35" s="49" t="e">
        <f t="shared" si="1"/>
        <v>#REF!</v>
      </c>
      <c r="P35" s="49" t="e">
        <f>IF($D$8="CO3",SUM(D35),)+IF($E$8="CO3",SUM(E35),)+IF($F$8="CO3",SUM(F35),)+IF($G$8="CO3",SUM(G35),)+IF($H$8="CO3",SUM(H35),)+IF($I$8="CO3",SUM(I35),)+IF(#REF!="CO3",SUM(#REF!),)+IF(#REF!="CO3",SUM(#REF!),)</f>
        <v>#REF!</v>
      </c>
      <c r="Q35" s="49" t="e">
        <f>IF($D$8="CO3",SUMIF($D35,"&gt;0",$D$10),)+IF($E$8="CO3",SUMIF($E35,"&gt;0",$E$10),)+IF($F$8="CO3",SUMIF($F35,"&gt;0",$F$10),)+IF($G$8="CO3",SUMIF($G35,"&gt;0",$G$10),)+IF($H$8="CO3",SUMIF($H35,"&gt;0",$H$10),)+IF($I$8="CO3",SUMIF($I35,"&gt;0",$I$10),)+IF(#REF!="CO3",SUMIF(#REF!,"&gt;0",#REF!),)+IF(#REF!="CO3",SUMIF(#REF!,"&gt;0",#REF!),)</f>
        <v>#REF!</v>
      </c>
      <c r="R35" s="49" t="e">
        <f t="shared" si="2"/>
        <v>#REF!</v>
      </c>
      <c r="S35" s="49" t="e">
        <f>IF($D$8="CO4",SUM(D35),)+IF($E$8="CO4",SUM(E35),)+IF($F$8="CO4",SUM(F35),)+IF($G$8="CO4",SUM(G35),)+IF($H$8="CO4",SUM(H35),)+IF($I$8="CO4",SUM(I35),)+IF(#REF!="CO4",SUM(#REF!),)+IF(#REF!="CO4",SUM(#REF!),)</f>
        <v>#REF!</v>
      </c>
      <c r="T35" s="49" t="e">
        <f>IF($D$8="CO4",SUMIF($D35,"&gt;0",$D$10),)+IF($E$8="CO4",SUMIF($E35,"&gt;0",$E$10),)+IF($F$8="CO4",SUMIF($F35,"&gt;0",$F$10),)+IF($G$8="CO4",SUMIF($G35,"&gt;0",$G$10),)+IF($H$8="CO4",SUMIF($H35,"&gt;0",$H$10),)+IF($I$8="CO4",SUMIF($I35,"&gt;0",$I$10),)+IF(#REF!="CO4",SUMIF(#REF!,"&gt;0",#REF!),)+IF(#REF!="CO4",SUMIF(#REF!,"&gt;0",#REF!),)</f>
        <v>#REF!</v>
      </c>
      <c r="U35" s="49" t="e">
        <f t="shared" si="3"/>
        <v>#REF!</v>
      </c>
      <c r="V35" s="49" t="e">
        <f>IF($D$8="CO5",SUM(D35),)+IF($E$8="CO5",SUM(E35),)+IF($F$8="CO5",SUM(F35),)+IF($G$8="CO5",SUM(G35),)+IF($H$8="CO5",SUM(H35),)+IF($I$8="CO5",SUM(I35),)+IF(#REF!="CO5",SUM(#REF!),)+IF(#REF!="CO5",SUM(#REF!),)</f>
        <v>#REF!</v>
      </c>
      <c r="W35" s="49" t="e">
        <f>IF($D$8="CO5",SUMIF($D35,"&gt;0",$D$10),)+IF($E$8="CO5",SUMIF($E35,"&gt;0",$E$10),)+IF($F$8="CO5",SUMIF($F35,"&gt;0",$F$10),)+IF($G$8="CO5",SUMIF($G35,"&gt;0",$G$10),)+IF($H$8="CO5",SUMIF($H35,"&gt;0",$H$10),)+IF($I$8="CO5",SUMIF($I35,"&gt;0",$I$10),)+IF(#REF!="CO5",SUMIF(#REF!,"&gt;0",#REF!),)+IF(#REF!="CO5",SUMIF(#REF!,"&gt;0",#REF!),)</f>
        <v>#REF!</v>
      </c>
      <c r="X35" s="49" t="e">
        <f t="shared" si="4"/>
        <v>#REF!</v>
      </c>
      <c r="Y35" s="49" t="e">
        <f>IF($D$8="CO6",SUM(D35),)+IF($E$8="CO6",SUM(E35),)+IF($F$8="CO6",SUM(F35),)+IF($G$8="CO6",SUM(G35),)+IF($H$8="CO6",SUM(H35),)+IF($I$8="CO6",SUM(I35),)+IF(#REF!="CO6",SUM(#REF!),)+IF(#REF!="CO6",SUM(#REF!),)</f>
        <v>#REF!</v>
      </c>
      <c r="Z35" s="55" t="e">
        <f>IF($D$8="CO6",SUMIF($D35,"&gt;0",$D$10),)+IF($E$8="CO6",SUMIF($E35,"&gt;0",$E$10),)+IF($F$8="CO6",SUMIF($F35,"&gt;0",$F$10),)+IF($G$8="CO6",SUMIF($G35,"&gt;0",$G$10),)+IF($H$8="CO6",SUMIF($H35,"&gt;0",$H$10),)+IF($I$8="CO6",SUMIF($I35,"&gt;0",$I$10),)+IF(#REF!="CO6",SUMIF(#REF!,"&gt;0",#REF!),)+IF(#REF!="CO6",SUMIF(#REF!,"&gt;0",#REF!),)</f>
        <v>#REF!</v>
      </c>
      <c r="AA35" s="56" t="e">
        <f t="shared" si="5"/>
        <v>#REF!</v>
      </c>
      <c r="AB35" s="6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ht="16.2" spans="1:50">
      <c r="A36" s="34">
        <v>26</v>
      </c>
      <c r="B36" s="30" t="s">
        <v>77</v>
      </c>
      <c r="C36" s="35" t="s">
        <v>78</v>
      </c>
      <c r="D36" s="32">
        <v>19</v>
      </c>
      <c r="E36" s="32">
        <v>9</v>
      </c>
      <c r="F36" s="32">
        <v>9</v>
      </c>
      <c r="G36" s="32">
        <v>10</v>
      </c>
      <c r="H36" s="33">
        <v>47</v>
      </c>
      <c r="I36" s="32">
        <f t="shared" si="6"/>
        <v>47</v>
      </c>
      <c r="J36" s="48" t="e">
        <f>IF($D$8="CO1",SUM(D36),)+IF($E$8="CO1",SUM(E36),)+IF($F$8="CO1",SUM(F36),)+IF($G$8="CO1",SUM(G36),)+IF($H$8="CO1",SUM(H36),)+IF($I$8="CO1",SUM(I36),)+IF(#REF!="CO1",SUM(#REF!),)+IF(#REF!="CO1",SUM(#REF!),)</f>
        <v>#REF!</v>
      </c>
      <c r="K36" s="49" t="e">
        <f>IF($D$8="CO1",SUMIF($D36,"&gt;0",$D$10),)+IF($E$8="CO1",SUMIF($E36,"&gt;0",$E$10),)+IF($F$8="CO1",SUMIF($F36,"&gt;0",$F$10),)+IF($G$8="CO1",SUMIF($G36,"&gt;0",$G$10),)+IF($H$8="CO1",SUMIF($H36,"&gt;0",$H$10),)+IF($I$8="CO1",SUMIF($I36,"&gt;0",$I$10),)+IF(#REF!="CO1",SUMIF(#REF!,"&gt;0",#REF!),)+IF(#REF!="CO1",SUMIF(#REF!,"&gt;0",#REF!),)</f>
        <v>#REF!</v>
      </c>
      <c r="L36" s="49" t="e">
        <f t="shared" si="0"/>
        <v>#REF!</v>
      </c>
      <c r="M36" s="49" t="e">
        <f>IF($D$8="CO2",SUM(D36),)+IF($E$8="CO2",SUM(E36),)+IF($F$8="CO2",SUM(F36),)+IF($G$8="CO2",SUM(G36),)+IF($H$8="CO2",SUM(H36),)+IF($I$8="CO2",SUM(I36),)+IF(#REF!="CO2",SUM(#REF!),)+IF(#REF!="CO2",SUM(#REF!),)</f>
        <v>#REF!</v>
      </c>
      <c r="N36" s="49" t="e">
        <f>IF($D$8="CO2",SUMIF($D36,"&gt;0",$D$10),)+IF($E$8="CO2",SUMIF($E36,"&gt;0",$E$10),)+IF($F$8="CO2",SUMIF($F36,"&gt;0",$F$10),)+IF($G$8="CO2",SUMIF($G36,"&gt;0",$G$10),)+IF($H$8="CO2",SUMIF($H36,"&gt;0",$H$10),)+IF($I$8="CO2",SUMIF($I36,"&gt;0",$I$10),)+IF(#REF!="CO2",SUMIF(#REF!,"&gt;0",#REF!),)+IF(#REF!="CO2",SUMIF(#REF!,"&gt;0",#REF!),)</f>
        <v>#REF!</v>
      </c>
      <c r="O36" s="49" t="e">
        <f t="shared" si="1"/>
        <v>#REF!</v>
      </c>
      <c r="P36" s="49" t="e">
        <f>IF($D$8="CO3",SUM(D36),)+IF($E$8="CO3",SUM(E36),)+IF($F$8="CO3",SUM(F36),)+IF($G$8="CO3",SUM(G36),)+IF($H$8="CO3",SUM(H36),)+IF($I$8="CO3",SUM(I36),)+IF(#REF!="CO3",SUM(#REF!),)+IF(#REF!="CO3",SUM(#REF!),)</f>
        <v>#REF!</v>
      </c>
      <c r="Q36" s="49" t="e">
        <f>IF($D$8="CO3",SUMIF($D36,"&gt;0",$D$10),)+IF($E$8="CO3",SUMIF($E36,"&gt;0",$E$10),)+IF($F$8="CO3",SUMIF($F36,"&gt;0",$F$10),)+IF($G$8="CO3",SUMIF($G36,"&gt;0",$G$10),)+IF($H$8="CO3",SUMIF($H36,"&gt;0",$H$10),)+IF($I$8="CO3",SUMIF($I36,"&gt;0",$I$10),)+IF(#REF!="CO3",SUMIF(#REF!,"&gt;0",#REF!),)+IF(#REF!="CO3",SUMIF(#REF!,"&gt;0",#REF!),)</f>
        <v>#REF!</v>
      </c>
      <c r="R36" s="49" t="e">
        <f t="shared" si="2"/>
        <v>#REF!</v>
      </c>
      <c r="S36" s="49" t="e">
        <f>IF($D$8="CO4",SUM(D36),)+IF($E$8="CO4",SUM(E36),)+IF($F$8="CO4",SUM(F36),)+IF($G$8="CO4",SUM(G36),)+IF($H$8="CO4",SUM(H36),)+IF($I$8="CO4",SUM(I36),)+IF(#REF!="CO4",SUM(#REF!),)+IF(#REF!="CO4",SUM(#REF!),)</f>
        <v>#REF!</v>
      </c>
      <c r="T36" s="49" t="e">
        <f>IF($D$8="CO4",SUMIF($D36,"&gt;0",$D$10),)+IF($E$8="CO4",SUMIF($E36,"&gt;0",$E$10),)+IF($F$8="CO4",SUMIF($F36,"&gt;0",$F$10),)+IF($G$8="CO4",SUMIF($G36,"&gt;0",$G$10),)+IF($H$8="CO4",SUMIF($H36,"&gt;0",$H$10),)+IF($I$8="CO4",SUMIF($I36,"&gt;0",$I$10),)+IF(#REF!="CO4",SUMIF(#REF!,"&gt;0",#REF!),)+IF(#REF!="CO4",SUMIF(#REF!,"&gt;0",#REF!),)</f>
        <v>#REF!</v>
      </c>
      <c r="U36" s="49" t="e">
        <f t="shared" si="3"/>
        <v>#REF!</v>
      </c>
      <c r="V36" s="49" t="e">
        <f>IF($D$8="CO5",SUM(D36),)+IF($E$8="CO5",SUM(E36),)+IF($F$8="CO5",SUM(F36),)+IF($G$8="CO5",SUM(G36),)+IF($H$8="CO5",SUM(H36),)+IF($I$8="CO5",SUM(I36),)+IF(#REF!="CO5",SUM(#REF!),)+IF(#REF!="CO5",SUM(#REF!),)</f>
        <v>#REF!</v>
      </c>
      <c r="W36" s="49" t="e">
        <f>IF($D$8="CO5",SUMIF($D36,"&gt;0",$D$10),)+IF($E$8="CO5",SUMIF($E36,"&gt;0",$E$10),)+IF($F$8="CO5",SUMIF($F36,"&gt;0",$F$10),)+IF($G$8="CO5",SUMIF($G36,"&gt;0",$G$10),)+IF($H$8="CO5",SUMIF($H36,"&gt;0",$H$10),)+IF($I$8="CO5",SUMIF($I36,"&gt;0",$I$10),)+IF(#REF!="CO5",SUMIF(#REF!,"&gt;0",#REF!),)+IF(#REF!="CO5",SUMIF(#REF!,"&gt;0",#REF!),)</f>
        <v>#REF!</v>
      </c>
      <c r="X36" s="49" t="e">
        <f t="shared" si="4"/>
        <v>#REF!</v>
      </c>
      <c r="Y36" s="49" t="e">
        <f>IF($D$8="CO6",SUM(D36),)+IF($E$8="CO6",SUM(E36),)+IF($F$8="CO6",SUM(F36),)+IF($G$8="CO6",SUM(G36),)+IF($H$8="CO6",SUM(H36),)+IF($I$8="CO6",SUM(I36),)+IF(#REF!="CO6",SUM(#REF!),)+IF(#REF!="CO6",SUM(#REF!),)</f>
        <v>#REF!</v>
      </c>
      <c r="Z36" s="55" t="e">
        <f>IF($D$8="CO6",SUMIF($D36,"&gt;0",$D$10),)+IF($E$8="CO6",SUMIF($E36,"&gt;0",$E$10),)+IF($F$8="CO6",SUMIF($F36,"&gt;0",$F$10),)+IF($G$8="CO6",SUMIF($G36,"&gt;0",$G$10),)+IF($H$8="CO6",SUMIF($H36,"&gt;0",$H$10),)+IF($I$8="CO6",SUMIF($I36,"&gt;0",$I$10),)+IF(#REF!="CO6",SUMIF(#REF!,"&gt;0",#REF!),)+IF(#REF!="CO6",SUMIF(#REF!,"&gt;0",#REF!),)</f>
        <v>#REF!</v>
      </c>
      <c r="AA36" s="56" t="e">
        <f t="shared" si="5"/>
        <v>#REF!</v>
      </c>
      <c r="AB36" s="6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ht="31.2" spans="1:50">
      <c r="A37" s="29">
        <v>27</v>
      </c>
      <c r="B37" s="30" t="s">
        <v>79</v>
      </c>
      <c r="C37" s="35" t="s">
        <v>80</v>
      </c>
      <c r="D37" s="32">
        <v>19</v>
      </c>
      <c r="E37" s="32">
        <v>9</v>
      </c>
      <c r="F37" s="32">
        <v>9</v>
      </c>
      <c r="G37" s="32">
        <v>10</v>
      </c>
      <c r="H37" s="33">
        <v>47</v>
      </c>
      <c r="I37" s="32">
        <f t="shared" si="6"/>
        <v>47</v>
      </c>
      <c r="J37" s="48" t="e">
        <f>IF($D$8="CO1",SUM(D37),)+IF($E$8="CO1",SUM(E37),)+IF($F$8="CO1",SUM(F37),)+IF($G$8="CO1",SUM(G37),)+IF($H$8="CO1",SUM(H37),)+IF($I$8="CO1",SUM(I37),)+IF(#REF!="CO1",SUM(#REF!),)+IF(#REF!="CO1",SUM(#REF!),)</f>
        <v>#REF!</v>
      </c>
      <c r="K37" s="49" t="e">
        <f>IF($D$8="CO1",SUMIF($D37,"&gt;0",$D$10),)+IF($E$8="CO1",SUMIF($E37,"&gt;0",$E$10),)+IF($F$8="CO1",SUMIF($F37,"&gt;0",$F$10),)+IF($G$8="CO1",SUMIF($G37,"&gt;0",$G$10),)+IF($H$8="CO1",SUMIF($H37,"&gt;0",$H$10),)+IF($I$8="CO1",SUMIF($I37,"&gt;0",$I$10),)+IF(#REF!="CO1",SUMIF(#REF!,"&gt;0",#REF!),)+IF(#REF!="CO1",SUMIF(#REF!,"&gt;0",#REF!),)</f>
        <v>#REF!</v>
      </c>
      <c r="L37" s="49" t="e">
        <f t="shared" si="0"/>
        <v>#REF!</v>
      </c>
      <c r="M37" s="49" t="e">
        <f>IF($D$8="CO2",SUM(D37),)+IF($E$8="CO2",SUM(E37),)+IF($F$8="CO2",SUM(F37),)+IF($G$8="CO2",SUM(G37),)+IF($H$8="CO2",SUM(H37),)+IF($I$8="CO2",SUM(I37),)+IF(#REF!="CO2",SUM(#REF!),)+IF(#REF!="CO2",SUM(#REF!),)</f>
        <v>#REF!</v>
      </c>
      <c r="N37" s="49" t="e">
        <f>IF($D$8="CO2",SUMIF($D37,"&gt;0",$D$10),)+IF($E$8="CO2",SUMIF($E37,"&gt;0",$E$10),)+IF($F$8="CO2",SUMIF($F37,"&gt;0",$F$10),)+IF($G$8="CO2",SUMIF($G37,"&gt;0",$G$10),)+IF($H$8="CO2",SUMIF($H37,"&gt;0",$H$10),)+IF($I$8="CO2",SUMIF($I37,"&gt;0",$I$10),)+IF(#REF!="CO2",SUMIF(#REF!,"&gt;0",#REF!),)+IF(#REF!="CO2",SUMIF(#REF!,"&gt;0",#REF!),)</f>
        <v>#REF!</v>
      </c>
      <c r="O37" s="49" t="e">
        <f t="shared" si="1"/>
        <v>#REF!</v>
      </c>
      <c r="P37" s="49" t="e">
        <f>IF($D$8="CO3",SUM(D37),)+IF($E$8="CO3",SUM(E37),)+IF($F$8="CO3",SUM(F37),)+IF($G$8="CO3",SUM(G37),)+IF($H$8="CO3",SUM(H37),)+IF($I$8="CO3",SUM(I37),)+IF(#REF!="CO3",SUM(#REF!),)+IF(#REF!="CO3",SUM(#REF!),)</f>
        <v>#REF!</v>
      </c>
      <c r="Q37" s="49" t="e">
        <f>IF($D$8="CO3",SUMIF($D37,"&gt;0",$D$10),)+IF($E$8="CO3",SUMIF($E37,"&gt;0",$E$10),)+IF($F$8="CO3",SUMIF($F37,"&gt;0",$F$10),)+IF($G$8="CO3",SUMIF($G37,"&gt;0",$G$10),)+IF($H$8="CO3",SUMIF($H37,"&gt;0",$H$10),)+IF($I$8="CO3",SUMIF($I37,"&gt;0",$I$10),)+IF(#REF!="CO3",SUMIF(#REF!,"&gt;0",#REF!),)+IF(#REF!="CO3",SUMIF(#REF!,"&gt;0",#REF!),)</f>
        <v>#REF!</v>
      </c>
      <c r="R37" s="49" t="e">
        <f t="shared" si="2"/>
        <v>#REF!</v>
      </c>
      <c r="S37" s="49" t="e">
        <f>IF($D$8="CO4",SUM(D37),)+IF($E$8="CO4",SUM(E37),)+IF($F$8="CO4",SUM(F37),)+IF($G$8="CO4",SUM(G37),)+IF($H$8="CO4",SUM(H37),)+IF($I$8="CO4",SUM(I37),)+IF(#REF!="CO4",SUM(#REF!),)+IF(#REF!="CO4",SUM(#REF!),)</f>
        <v>#REF!</v>
      </c>
      <c r="T37" s="49" t="e">
        <f>IF($D$8="CO4",SUMIF($D37,"&gt;0",$D$10),)+IF($E$8="CO4",SUMIF($E37,"&gt;0",$E$10),)+IF($F$8="CO4",SUMIF($F37,"&gt;0",$F$10),)+IF($G$8="CO4",SUMIF($G37,"&gt;0",$G$10),)+IF($H$8="CO4",SUMIF($H37,"&gt;0",$H$10),)+IF($I$8="CO4",SUMIF($I37,"&gt;0",$I$10),)+IF(#REF!="CO4",SUMIF(#REF!,"&gt;0",#REF!),)+IF(#REF!="CO4",SUMIF(#REF!,"&gt;0",#REF!),)</f>
        <v>#REF!</v>
      </c>
      <c r="U37" s="49" t="e">
        <f t="shared" si="3"/>
        <v>#REF!</v>
      </c>
      <c r="V37" s="49" t="e">
        <f>IF($D$8="CO5",SUM(D37),)+IF($E$8="CO5",SUM(E37),)+IF($F$8="CO5",SUM(F37),)+IF($G$8="CO5",SUM(G37),)+IF($H$8="CO5",SUM(H37),)+IF($I$8="CO5",SUM(I37),)+IF(#REF!="CO5",SUM(#REF!),)+IF(#REF!="CO5",SUM(#REF!),)</f>
        <v>#REF!</v>
      </c>
      <c r="W37" s="49" t="e">
        <f>IF($D$8="CO5",SUMIF($D37,"&gt;0",$D$10),)+IF($E$8="CO5",SUMIF($E37,"&gt;0",$E$10),)+IF($F$8="CO5",SUMIF($F37,"&gt;0",$F$10),)+IF($G$8="CO5",SUMIF($G37,"&gt;0",$G$10),)+IF($H$8="CO5",SUMIF($H37,"&gt;0",$H$10),)+IF($I$8="CO5",SUMIF($I37,"&gt;0",$I$10),)+IF(#REF!="CO5",SUMIF(#REF!,"&gt;0",#REF!),)+IF(#REF!="CO5",SUMIF(#REF!,"&gt;0",#REF!),)</f>
        <v>#REF!</v>
      </c>
      <c r="X37" s="49" t="e">
        <f t="shared" si="4"/>
        <v>#REF!</v>
      </c>
      <c r="Y37" s="49" t="e">
        <f>IF($D$8="CO6",SUM(D37),)+IF($E$8="CO6",SUM(E37),)+IF($F$8="CO6",SUM(F37),)+IF($G$8="CO6",SUM(G37),)+IF($H$8="CO6",SUM(H37),)+IF($I$8="CO6",SUM(I37),)+IF(#REF!="CO6",SUM(#REF!),)+IF(#REF!="CO6",SUM(#REF!),)</f>
        <v>#REF!</v>
      </c>
      <c r="Z37" s="55" t="e">
        <f>IF($D$8="CO6",SUMIF($D37,"&gt;0",$D$10),)+IF($E$8="CO6",SUMIF($E37,"&gt;0",$E$10),)+IF($F$8="CO6",SUMIF($F37,"&gt;0",$F$10),)+IF($G$8="CO6",SUMIF($G37,"&gt;0",$G$10),)+IF($H$8="CO6",SUMIF($H37,"&gt;0",$H$10),)+IF($I$8="CO6",SUMIF($I37,"&gt;0",$I$10),)+IF(#REF!="CO6",SUMIF(#REF!,"&gt;0",#REF!),)+IF(#REF!="CO6",SUMIF(#REF!,"&gt;0",#REF!),)</f>
        <v>#REF!</v>
      </c>
      <c r="AA37" s="56" t="e">
        <f t="shared" si="5"/>
        <v>#REF!</v>
      </c>
      <c r="AB37" s="6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ht="31.2" spans="1:50">
      <c r="A38" s="34">
        <v>28</v>
      </c>
      <c r="B38" s="30" t="s">
        <v>81</v>
      </c>
      <c r="C38" s="35" t="s">
        <v>82</v>
      </c>
      <c r="D38" s="32">
        <v>19</v>
      </c>
      <c r="E38" s="32">
        <v>9</v>
      </c>
      <c r="F38" s="32">
        <v>10</v>
      </c>
      <c r="G38" s="32">
        <v>10</v>
      </c>
      <c r="H38" s="33">
        <v>48</v>
      </c>
      <c r="I38" s="32">
        <f t="shared" si="6"/>
        <v>48</v>
      </c>
      <c r="J38" s="48" t="e">
        <f>IF($D$8="CO1",SUM(D38),)+IF($E$8="CO1",SUM(E38),)+IF($F$8="CO1",SUM(F38),)+IF($G$8="CO1",SUM(G38),)+IF($H$8="CO1",SUM(H38),)+IF($I$8="CO1",SUM(I38),)+IF(#REF!="CO1",SUM(#REF!),)+IF(#REF!="CO1",SUM(#REF!),)</f>
        <v>#REF!</v>
      </c>
      <c r="K38" s="49" t="e">
        <f>IF($D$8="CO1",SUMIF($D38,"&gt;0",$D$10),)+IF($E$8="CO1",SUMIF($E38,"&gt;0",$E$10),)+IF($F$8="CO1",SUMIF($F38,"&gt;0",$F$10),)+IF($G$8="CO1",SUMIF($G38,"&gt;0",$G$10),)+IF($H$8="CO1",SUMIF($H38,"&gt;0",$H$10),)+IF($I$8="CO1",SUMIF($I38,"&gt;0",$I$10),)+IF(#REF!="CO1",SUMIF(#REF!,"&gt;0",#REF!),)+IF(#REF!="CO1",SUMIF(#REF!,"&gt;0",#REF!),)</f>
        <v>#REF!</v>
      </c>
      <c r="L38" s="49" t="e">
        <f t="shared" si="0"/>
        <v>#REF!</v>
      </c>
      <c r="M38" s="49" t="e">
        <f>IF($D$8="CO2",SUM(D38),)+IF($E$8="CO2",SUM(E38),)+IF($F$8="CO2",SUM(F38),)+IF($G$8="CO2",SUM(G38),)+IF($H$8="CO2",SUM(H38),)+IF($I$8="CO2",SUM(I38),)+IF(#REF!="CO2",SUM(#REF!),)+IF(#REF!="CO2",SUM(#REF!),)</f>
        <v>#REF!</v>
      </c>
      <c r="N38" s="49" t="e">
        <f>IF($D$8="CO2",SUMIF($D38,"&gt;0",$D$10),)+IF($E$8="CO2",SUMIF($E38,"&gt;0",$E$10),)+IF($F$8="CO2",SUMIF($F38,"&gt;0",$F$10),)+IF($G$8="CO2",SUMIF($G38,"&gt;0",$G$10),)+IF($H$8="CO2",SUMIF($H38,"&gt;0",$H$10),)+IF($I$8="CO2",SUMIF($I38,"&gt;0",$I$10),)+IF(#REF!="CO2",SUMIF(#REF!,"&gt;0",#REF!),)+IF(#REF!="CO2",SUMIF(#REF!,"&gt;0",#REF!),)</f>
        <v>#REF!</v>
      </c>
      <c r="O38" s="49" t="e">
        <f t="shared" si="1"/>
        <v>#REF!</v>
      </c>
      <c r="P38" s="49" t="e">
        <f>IF($D$8="CO3",SUM(D38),)+IF($E$8="CO3",SUM(E38),)+IF($F$8="CO3",SUM(F38),)+IF($G$8="CO3",SUM(G38),)+IF($H$8="CO3",SUM(H38),)+IF($I$8="CO3",SUM(I38),)+IF(#REF!="CO3",SUM(#REF!),)+IF(#REF!="CO3",SUM(#REF!),)</f>
        <v>#REF!</v>
      </c>
      <c r="Q38" s="49" t="e">
        <f>IF($D$8="CO3",SUMIF($D38,"&gt;0",$D$10),)+IF($E$8="CO3",SUMIF($E38,"&gt;0",$E$10),)+IF($F$8="CO3",SUMIF($F38,"&gt;0",$F$10),)+IF($G$8="CO3",SUMIF($G38,"&gt;0",$G$10),)+IF($H$8="CO3",SUMIF($H38,"&gt;0",$H$10),)+IF($I$8="CO3",SUMIF($I38,"&gt;0",$I$10),)+IF(#REF!="CO3",SUMIF(#REF!,"&gt;0",#REF!),)+IF(#REF!="CO3",SUMIF(#REF!,"&gt;0",#REF!),)</f>
        <v>#REF!</v>
      </c>
      <c r="R38" s="49" t="e">
        <f t="shared" si="2"/>
        <v>#REF!</v>
      </c>
      <c r="S38" s="49" t="e">
        <f>IF($D$8="CO4",SUM(D38),)+IF($E$8="CO4",SUM(E38),)+IF($F$8="CO4",SUM(F38),)+IF($G$8="CO4",SUM(G38),)+IF($H$8="CO4",SUM(H38),)+IF($I$8="CO4",SUM(I38),)+IF(#REF!="CO4",SUM(#REF!),)+IF(#REF!="CO4",SUM(#REF!),)</f>
        <v>#REF!</v>
      </c>
      <c r="T38" s="49" t="e">
        <f>IF($D$8="CO4",SUMIF($D38,"&gt;0",$D$10),)+IF($E$8="CO4",SUMIF($E38,"&gt;0",$E$10),)+IF($F$8="CO4",SUMIF($F38,"&gt;0",$F$10),)+IF($G$8="CO4",SUMIF($G38,"&gt;0",$G$10),)+IF($H$8="CO4",SUMIF($H38,"&gt;0",$H$10),)+IF($I$8="CO4",SUMIF($I38,"&gt;0",$I$10),)+IF(#REF!="CO4",SUMIF(#REF!,"&gt;0",#REF!),)+IF(#REF!="CO4",SUMIF(#REF!,"&gt;0",#REF!),)</f>
        <v>#REF!</v>
      </c>
      <c r="U38" s="49" t="e">
        <f t="shared" si="3"/>
        <v>#REF!</v>
      </c>
      <c r="V38" s="49" t="e">
        <f>IF($D$8="CO5",SUM(D38),)+IF($E$8="CO5",SUM(E38),)+IF($F$8="CO5",SUM(F38),)+IF($G$8="CO5",SUM(G38),)+IF($H$8="CO5",SUM(H38),)+IF($I$8="CO5",SUM(I38),)+IF(#REF!="CO5",SUM(#REF!),)+IF(#REF!="CO5",SUM(#REF!),)</f>
        <v>#REF!</v>
      </c>
      <c r="W38" s="49" t="e">
        <f>IF($D$8="CO5",SUMIF($D38,"&gt;0",$D$10),)+IF($E$8="CO5",SUMIF($E38,"&gt;0",$E$10),)+IF($F$8="CO5",SUMIF($F38,"&gt;0",$F$10),)+IF($G$8="CO5",SUMIF($G38,"&gt;0",$G$10),)+IF($H$8="CO5",SUMIF($H38,"&gt;0",$H$10),)+IF($I$8="CO5",SUMIF($I38,"&gt;0",$I$10),)+IF(#REF!="CO5",SUMIF(#REF!,"&gt;0",#REF!),)+IF(#REF!="CO5",SUMIF(#REF!,"&gt;0",#REF!),)</f>
        <v>#REF!</v>
      </c>
      <c r="X38" s="49" t="e">
        <f t="shared" si="4"/>
        <v>#REF!</v>
      </c>
      <c r="Y38" s="49" t="e">
        <f>IF($D$8="CO6",SUM(D38),)+IF($E$8="CO6",SUM(E38),)+IF($F$8="CO6",SUM(F38),)+IF($G$8="CO6",SUM(G38),)+IF($H$8="CO6",SUM(H38),)+IF($I$8="CO6",SUM(I38),)+IF(#REF!="CO6",SUM(#REF!),)+IF(#REF!="CO6",SUM(#REF!),)</f>
        <v>#REF!</v>
      </c>
      <c r="Z38" s="55" t="e">
        <f>IF($D$8="CO6",SUMIF($D38,"&gt;0",$D$10),)+IF($E$8="CO6",SUMIF($E38,"&gt;0",$E$10),)+IF($F$8="CO6",SUMIF($F38,"&gt;0",$F$10),)+IF($G$8="CO6",SUMIF($G38,"&gt;0",$G$10),)+IF($H$8="CO6",SUMIF($H38,"&gt;0",$H$10),)+IF($I$8="CO6",SUMIF($I38,"&gt;0",$I$10),)+IF(#REF!="CO6",SUMIF(#REF!,"&gt;0",#REF!),)+IF(#REF!="CO6",SUMIF(#REF!,"&gt;0",#REF!),)</f>
        <v>#REF!</v>
      </c>
      <c r="AA38" s="56" t="e">
        <f t="shared" si="5"/>
        <v>#REF!</v>
      </c>
      <c r="AB38" s="6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ht="16.2" spans="1:50">
      <c r="A39" s="29">
        <v>29</v>
      </c>
      <c r="B39" s="30" t="s">
        <v>83</v>
      </c>
      <c r="C39" s="35" t="s">
        <v>84</v>
      </c>
      <c r="D39" s="32">
        <v>17</v>
      </c>
      <c r="E39" s="32">
        <v>10</v>
      </c>
      <c r="F39" s="32">
        <v>10</v>
      </c>
      <c r="G39" s="32">
        <v>10</v>
      </c>
      <c r="H39" s="33">
        <v>47</v>
      </c>
      <c r="I39" s="32">
        <f t="shared" si="6"/>
        <v>47</v>
      </c>
      <c r="J39" s="48" t="e">
        <f>IF($D$8="CO1",SUM(D39),)+IF($E$8="CO1",SUM(E39),)+IF($F$8="CO1",SUM(F39),)+IF($G$8="CO1",SUM(G39),)+IF($H$8="CO1",SUM(H39),)+IF($I$8="CO1",SUM(I39),)+IF(#REF!="CO1",SUM(#REF!),)+IF(#REF!="CO1",SUM(#REF!),)</f>
        <v>#REF!</v>
      </c>
      <c r="K39" s="49" t="e">
        <f>IF($D$8="CO1",SUMIF($D39,"&gt;0",$D$10),)+IF($E$8="CO1",SUMIF($E39,"&gt;0",$E$10),)+IF($F$8="CO1",SUMIF($F39,"&gt;0",$F$10),)+IF($G$8="CO1",SUMIF($G39,"&gt;0",$G$10),)+IF($H$8="CO1",SUMIF($H39,"&gt;0",$H$10),)+IF($I$8="CO1",SUMIF($I39,"&gt;0",$I$10),)+IF(#REF!="CO1",SUMIF(#REF!,"&gt;0",#REF!),)+IF(#REF!="CO1",SUMIF(#REF!,"&gt;0",#REF!),)</f>
        <v>#REF!</v>
      </c>
      <c r="L39" s="49" t="e">
        <f t="shared" si="0"/>
        <v>#REF!</v>
      </c>
      <c r="M39" s="49" t="e">
        <f>IF($D$8="CO2",SUM(D39),)+IF($E$8="CO2",SUM(E39),)+IF($F$8="CO2",SUM(F39),)+IF($G$8="CO2",SUM(G39),)+IF($H$8="CO2",SUM(H39),)+IF($I$8="CO2",SUM(I39),)+IF(#REF!="CO2",SUM(#REF!),)+IF(#REF!="CO2",SUM(#REF!),)</f>
        <v>#REF!</v>
      </c>
      <c r="N39" s="49" t="e">
        <f>IF($D$8="CO2",SUMIF($D39,"&gt;0",$D$10),)+IF($E$8="CO2",SUMIF($E39,"&gt;0",$E$10),)+IF($F$8="CO2",SUMIF($F39,"&gt;0",$F$10),)+IF($G$8="CO2",SUMIF($G39,"&gt;0",$G$10),)+IF($H$8="CO2",SUMIF($H39,"&gt;0",$H$10),)+IF($I$8="CO2",SUMIF($I39,"&gt;0",$I$10),)+IF(#REF!="CO2",SUMIF(#REF!,"&gt;0",#REF!),)+IF(#REF!="CO2",SUMIF(#REF!,"&gt;0",#REF!),)</f>
        <v>#REF!</v>
      </c>
      <c r="O39" s="49" t="e">
        <f t="shared" si="1"/>
        <v>#REF!</v>
      </c>
      <c r="P39" s="49" t="e">
        <f>IF($D$8="CO3",SUM(D39),)+IF($E$8="CO3",SUM(E39),)+IF($F$8="CO3",SUM(F39),)+IF($G$8="CO3",SUM(G39),)+IF($H$8="CO3",SUM(H39),)+IF($I$8="CO3",SUM(I39),)+IF(#REF!="CO3",SUM(#REF!),)+IF(#REF!="CO3",SUM(#REF!),)</f>
        <v>#REF!</v>
      </c>
      <c r="Q39" s="49" t="e">
        <f>IF($D$8="CO3",SUMIF($D39,"&gt;0",$D$10),)+IF($E$8="CO3",SUMIF($E39,"&gt;0",$E$10),)+IF($F$8="CO3",SUMIF($F39,"&gt;0",$F$10),)+IF($G$8="CO3",SUMIF($G39,"&gt;0",$G$10),)+IF($H$8="CO3",SUMIF($H39,"&gt;0",$H$10),)+IF($I$8="CO3",SUMIF($I39,"&gt;0",$I$10),)+IF(#REF!="CO3",SUMIF(#REF!,"&gt;0",#REF!),)+IF(#REF!="CO3",SUMIF(#REF!,"&gt;0",#REF!),)</f>
        <v>#REF!</v>
      </c>
      <c r="R39" s="49" t="e">
        <f t="shared" si="2"/>
        <v>#REF!</v>
      </c>
      <c r="S39" s="49" t="e">
        <f>IF($D$8="CO4",SUM(D39),)+IF($E$8="CO4",SUM(E39),)+IF($F$8="CO4",SUM(F39),)+IF($G$8="CO4",SUM(G39),)+IF($H$8="CO4",SUM(H39),)+IF($I$8="CO4",SUM(I39),)+IF(#REF!="CO4",SUM(#REF!),)+IF(#REF!="CO4",SUM(#REF!),)</f>
        <v>#REF!</v>
      </c>
      <c r="T39" s="49" t="e">
        <f>IF($D$8="CO4",SUMIF($D39,"&gt;0",$D$10),)+IF($E$8="CO4",SUMIF($E39,"&gt;0",$E$10),)+IF($F$8="CO4",SUMIF($F39,"&gt;0",$F$10),)+IF($G$8="CO4",SUMIF($G39,"&gt;0",$G$10),)+IF($H$8="CO4",SUMIF($H39,"&gt;0",$H$10),)+IF($I$8="CO4",SUMIF($I39,"&gt;0",$I$10),)+IF(#REF!="CO4",SUMIF(#REF!,"&gt;0",#REF!),)+IF(#REF!="CO4",SUMIF(#REF!,"&gt;0",#REF!),)</f>
        <v>#REF!</v>
      </c>
      <c r="U39" s="49" t="e">
        <f t="shared" si="3"/>
        <v>#REF!</v>
      </c>
      <c r="V39" s="49" t="e">
        <f>IF($D$8="CO5",SUM(D39),)+IF($E$8="CO5",SUM(E39),)+IF($F$8="CO5",SUM(F39),)+IF($G$8="CO5",SUM(G39),)+IF($H$8="CO5",SUM(H39),)+IF($I$8="CO5",SUM(I39),)+IF(#REF!="CO5",SUM(#REF!),)+IF(#REF!="CO5",SUM(#REF!),)</f>
        <v>#REF!</v>
      </c>
      <c r="W39" s="49" t="e">
        <f>IF($D$8="CO5",SUMIF($D39,"&gt;0",$D$10),)+IF($E$8="CO5",SUMIF($E39,"&gt;0",$E$10),)+IF($F$8="CO5",SUMIF($F39,"&gt;0",$F$10),)+IF($G$8="CO5",SUMIF($G39,"&gt;0",$G$10),)+IF($H$8="CO5",SUMIF($H39,"&gt;0",$H$10),)+IF($I$8="CO5",SUMIF($I39,"&gt;0",$I$10),)+IF(#REF!="CO5",SUMIF(#REF!,"&gt;0",#REF!),)+IF(#REF!="CO5",SUMIF(#REF!,"&gt;0",#REF!),)</f>
        <v>#REF!</v>
      </c>
      <c r="X39" s="49" t="e">
        <f t="shared" si="4"/>
        <v>#REF!</v>
      </c>
      <c r="Y39" s="49" t="e">
        <f>IF($D$8="CO6",SUM(D39),)+IF($E$8="CO6",SUM(E39),)+IF($F$8="CO6",SUM(F39),)+IF($G$8="CO6",SUM(G39),)+IF($H$8="CO6",SUM(H39),)+IF($I$8="CO6",SUM(I39),)+IF(#REF!="CO6",SUM(#REF!),)+IF(#REF!="CO6",SUM(#REF!),)</f>
        <v>#REF!</v>
      </c>
      <c r="Z39" s="55" t="e">
        <f>IF($D$8="CO6",SUMIF($D39,"&gt;0",$D$10),)+IF($E$8="CO6",SUMIF($E39,"&gt;0",$E$10),)+IF($F$8="CO6",SUMIF($F39,"&gt;0",$F$10),)+IF($G$8="CO6",SUMIF($G39,"&gt;0",$G$10),)+IF($H$8="CO6",SUMIF($H39,"&gt;0",$H$10),)+IF($I$8="CO6",SUMIF($I39,"&gt;0",$I$10),)+IF(#REF!="CO6",SUMIF(#REF!,"&gt;0",#REF!),)+IF(#REF!="CO6",SUMIF(#REF!,"&gt;0",#REF!),)</f>
        <v>#REF!</v>
      </c>
      <c r="AA39" s="56" t="e">
        <f t="shared" si="5"/>
        <v>#REF!</v>
      </c>
      <c r="AB39" s="6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ht="16.2" spans="1:50">
      <c r="A40" s="34">
        <v>30</v>
      </c>
      <c r="B40" s="30" t="s">
        <v>85</v>
      </c>
      <c r="C40" s="35" t="s">
        <v>86</v>
      </c>
      <c r="D40" s="32">
        <v>18</v>
      </c>
      <c r="E40" s="32">
        <v>9</v>
      </c>
      <c r="F40" s="32">
        <v>9</v>
      </c>
      <c r="G40" s="32">
        <v>10</v>
      </c>
      <c r="H40" s="33">
        <v>46</v>
      </c>
      <c r="I40" s="32">
        <f t="shared" si="6"/>
        <v>46</v>
      </c>
      <c r="J40" s="48" t="e">
        <f>IF($D$8="CO1",SUM(D40),)+IF($E$8="CO1",SUM(E40),)+IF($F$8="CO1",SUM(F40),)+IF($G$8="CO1",SUM(G40),)+IF($H$8="CO1",SUM(H40),)+IF($I$8="CO1",SUM(I40),)+IF(#REF!="CO1",SUM(#REF!),)+IF(#REF!="CO1",SUM(#REF!),)</f>
        <v>#REF!</v>
      </c>
      <c r="K40" s="49" t="e">
        <f>IF($D$8="CO1",SUMIF($D40,"&gt;0",$D$10),)+IF($E$8="CO1",SUMIF($E40,"&gt;0",$E$10),)+IF($F$8="CO1",SUMIF($F40,"&gt;0",$F$10),)+IF($G$8="CO1",SUMIF($G40,"&gt;0",$G$10),)+IF($H$8="CO1",SUMIF($H40,"&gt;0",$H$10),)+IF($I$8="CO1",SUMIF($I40,"&gt;0",$I$10),)+IF(#REF!="CO1",SUMIF(#REF!,"&gt;0",#REF!),)+IF(#REF!="CO1",SUMIF(#REF!,"&gt;0",#REF!),)</f>
        <v>#REF!</v>
      </c>
      <c r="L40" s="49" t="e">
        <f t="shared" si="0"/>
        <v>#REF!</v>
      </c>
      <c r="M40" s="49" t="e">
        <f>IF($D$8="CO2",SUM(D40),)+IF($E$8="CO2",SUM(E40),)+IF($F$8="CO2",SUM(F40),)+IF($G$8="CO2",SUM(G40),)+IF($H$8="CO2",SUM(H40),)+IF($I$8="CO2",SUM(I40),)+IF(#REF!="CO2",SUM(#REF!),)+IF(#REF!="CO2",SUM(#REF!),)</f>
        <v>#REF!</v>
      </c>
      <c r="N40" s="49" t="e">
        <f>IF($D$8="CO2",SUMIF($D40,"&gt;0",$D$10),)+IF($E$8="CO2",SUMIF($E40,"&gt;0",$E$10),)+IF($F$8="CO2",SUMIF($F40,"&gt;0",$F$10),)+IF($G$8="CO2",SUMIF($G40,"&gt;0",$G$10),)+IF($H$8="CO2",SUMIF($H40,"&gt;0",$H$10),)+IF($I$8="CO2",SUMIF($I40,"&gt;0",$I$10),)+IF(#REF!="CO2",SUMIF(#REF!,"&gt;0",#REF!),)+IF(#REF!="CO2",SUMIF(#REF!,"&gt;0",#REF!),)</f>
        <v>#REF!</v>
      </c>
      <c r="O40" s="49" t="e">
        <f t="shared" si="1"/>
        <v>#REF!</v>
      </c>
      <c r="P40" s="49" t="e">
        <f>IF($D$8="CO3",SUM(D40),)+IF($E$8="CO3",SUM(E40),)+IF($F$8="CO3",SUM(F40),)+IF($G$8="CO3",SUM(G40),)+IF($H$8="CO3",SUM(H40),)+IF($I$8="CO3",SUM(I40),)+IF(#REF!="CO3",SUM(#REF!),)+IF(#REF!="CO3",SUM(#REF!),)</f>
        <v>#REF!</v>
      </c>
      <c r="Q40" s="49" t="e">
        <f>IF($D$8="CO3",SUMIF($D40,"&gt;0",$D$10),)+IF($E$8="CO3",SUMIF($E40,"&gt;0",$E$10),)+IF($F$8="CO3",SUMIF($F40,"&gt;0",$F$10),)+IF($G$8="CO3",SUMIF($G40,"&gt;0",$G$10),)+IF($H$8="CO3",SUMIF($H40,"&gt;0",$H$10),)+IF($I$8="CO3",SUMIF($I40,"&gt;0",$I$10),)+IF(#REF!="CO3",SUMIF(#REF!,"&gt;0",#REF!),)+IF(#REF!="CO3",SUMIF(#REF!,"&gt;0",#REF!),)</f>
        <v>#REF!</v>
      </c>
      <c r="R40" s="49" t="e">
        <f t="shared" si="2"/>
        <v>#REF!</v>
      </c>
      <c r="S40" s="49" t="e">
        <f>IF($D$8="CO4",SUM(D40),)+IF($E$8="CO4",SUM(E40),)+IF($F$8="CO4",SUM(F40),)+IF($G$8="CO4",SUM(G40),)+IF($H$8="CO4",SUM(H40),)+IF($I$8="CO4",SUM(I40),)+IF(#REF!="CO4",SUM(#REF!),)+IF(#REF!="CO4",SUM(#REF!),)</f>
        <v>#REF!</v>
      </c>
      <c r="T40" s="49" t="e">
        <f>IF($D$8="CO4",SUMIF($D40,"&gt;0",$D$10),)+IF($E$8="CO4",SUMIF($E40,"&gt;0",$E$10),)+IF($F$8="CO4",SUMIF($F40,"&gt;0",$F$10),)+IF($G$8="CO4",SUMIF($G40,"&gt;0",$G$10),)+IF($H$8="CO4",SUMIF($H40,"&gt;0",$H$10),)+IF($I$8="CO4",SUMIF($I40,"&gt;0",$I$10),)+IF(#REF!="CO4",SUMIF(#REF!,"&gt;0",#REF!),)+IF(#REF!="CO4",SUMIF(#REF!,"&gt;0",#REF!),)</f>
        <v>#REF!</v>
      </c>
      <c r="U40" s="49" t="e">
        <f t="shared" si="3"/>
        <v>#REF!</v>
      </c>
      <c r="V40" s="49" t="e">
        <f>IF($D$8="CO5",SUM(D40),)+IF($E$8="CO5",SUM(E40),)+IF($F$8="CO5",SUM(F40),)+IF($G$8="CO5",SUM(G40),)+IF($H$8="CO5",SUM(H40),)+IF($I$8="CO5",SUM(I40),)+IF(#REF!="CO5",SUM(#REF!),)+IF(#REF!="CO5",SUM(#REF!),)</f>
        <v>#REF!</v>
      </c>
      <c r="W40" s="49" t="e">
        <f>IF($D$8="CO5",SUMIF($D40,"&gt;0",$D$10),)+IF($E$8="CO5",SUMIF($E40,"&gt;0",$E$10),)+IF($F$8="CO5",SUMIF($F40,"&gt;0",$F$10),)+IF($G$8="CO5",SUMIF($G40,"&gt;0",$G$10),)+IF($H$8="CO5",SUMIF($H40,"&gt;0",$H$10),)+IF($I$8="CO5",SUMIF($I40,"&gt;0",$I$10),)+IF(#REF!="CO5",SUMIF(#REF!,"&gt;0",#REF!),)+IF(#REF!="CO5",SUMIF(#REF!,"&gt;0",#REF!),)</f>
        <v>#REF!</v>
      </c>
      <c r="X40" s="49" t="e">
        <f t="shared" si="4"/>
        <v>#REF!</v>
      </c>
      <c r="Y40" s="49" t="e">
        <f>IF($D$8="CO6",SUM(D40),)+IF($E$8="CO6",SUM(E40),)+IF($F$8="CO6",SUM(F40),)+IF($G$8="CO6",SUM(G40),)+IF($H$8="CO6",SUM(H40),)+IF($I$8="CO6",SUM(I40),)+IF(#REF!="CO6",SUM(#REF!),)+IF(#REF!="CO6",SUM(#REF!),)</f>
        <v>#REF!</v>
      </c>
      <c r="Z40" s="55" t="e">
        <f>IF($D$8="CO6",SUMIF($D40,"&gt;0",$D$10),)+IF($E$8="CO6",SUMIF($E40,"&gt;0",$E$10),)+IF($F$8="CO6",SUMIF($F40,"&gt;0",$F$10),)+IF($G$8="CO6",SUMIF($G40,"&gt;0",$G$10),)+IF($H$8="CO6",SUMIF($H40,"&gt;0",$H$10),)+IF($I$8="CO6",SUMIF($I40,"&gt;0",$I$10),)+IF(#REF!="CO6",SUMIF(#REF!,"&gt;0",#REF!),)+IF(#REF!="CO6",SUMIF(#REF!,"&gt;0",#REF!),)</f>
        <v>#REF!</v>
      </c>
      <c r="AA40" s="56" t="e">
        <f t="shared" si="5"/>
        <v>#REF!</v>
      </c>
      <c r="AB40" s="6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ht="16.2" spans="1:50">
      <c r="A41" s="29">
        <v>31</v>
      </c>
      <c r="B41" s="30" t="s">
        <v>87</v>
      </c>
      <c r="C41" s="35" t="s">
        <v>88</v>
      </c>
      <c r="D41" s="32">
        <v>18</v>
      </c>
      <c r="E41" s="32">
        <v>10</v>
      </c>
      <c r="F41" s="32">
        <v>10</v>
      </c>
      <c r="G41" s="32">
        <v>10</v>
      </c>
      <c r="H41" s="33">
        <v>48</v>
      </c>
      <c r="I41" s="32">
        <f t="shared" si="6"/>
        <v>48</v>
      </c>
      <c r="J41" s="48" t="e">
        <f>IF($D$8="CO1",SUM(D41),)+IF($E$8="CO1",SUM(E41),)+IF($F$8="CO1",SUM(F41),)+IF($G$8="CO1",SUM(G41),)+IF($H$8="CO1",SUM(H41),)+IF($I$8="CO1",SUM(I41),)+IF(#REF!="CO1",SUM(#REF!),)+IF(#REF!="CO1",SUM(#REF!),)</f>
        <v>#REF!</v>
      </c>
      <c r="K41" s="49" t="e">
        <f>IF($D$8="CO1",SUMIF($D41,"&gt;0",$D$10),)+IF($E$8="CO1",SUMIF($E41,"&gt;0",$E$10),)+IF($F$8="CO1",SUMIF($F41,"&gt;0",$F$10),)+IF($G$8="CO1",SUMIF($G41,"&gt;0",$G$10),)+IF($H$8="CO1",SUMIF($H41,"&gt;0",$H$10),)+IF($I$8="CO1",SUMIF($I41,"&gt;0",$I$10),)+IF(#REF!="CO1",SUMIF(#REF!,"&gt;0",#REF!),)+IF(#REF!="CO1",SUMIF(#REF!,"&gt;0",#REF!),)</f>
        <v>#REF!</v>
      </c>
      <c r="L41" s="49" t="e">
        <f t="shared" si="0"/>
        <v>#REF!</v>
      </c>
      <c r="M41" s="49" t="e">
        <f>IF($D$8="CO2",SUM(D41),)+IF($E$8="CO2",SUM(E41),)+IF($F$8="CO2",SUM(F41),)+IF($G$8="CO2",SUM(G41),)+IF($H$8="CO2",SUM(H41),)+IF($I$8="CO2",SUM(I41),)+IF(#REF!="CO2",SUM(#REF!),)+IF(#REF!="CO2",SUM(#REF!),)</f>
        <v>#REF!</v>
      </c>
      <c r="N41" s="49" t="e">
        <f>IF($D$8="CO2",SUMIF($D41,"&gt;0",$D$10),)+IF($E$8="CO2",SUMIF($E41,"&gt;0",$E$10),)+IF($F$8="CO2",SUMIF($F41,"&gt;0",$F$10),)+IF($G$8="CO2",SUMIF($G41,"&gt;0",$G$10),)+IF($H$8="CO2",SUMIF($H41,"&gt;0",$H$10),)+IF($I$8="CO2",SUMIF($I41,"&gt;0",$I$10),)+IF(#REF!="CO2",SUMIF(#REF!,"&gt;0",#REF!),)+IF(#REF!="CO2",SUMIF(#REF!,"&gt;0",#REF!),)</f>
        <v>#REF!</v>
      </c>
      <c r="O41" s="49" t="e">
        <f t="shared" si="1"/>
        <v>#REF!</v>
      </c>
      <c r="P41" s="49" t="e">
        <f>IF($D$8="CO3",SUM(D41),)+IF($E$8="CO3",SUM(E41),)+IF($F$8="CO3",SUM(F41),)+IF($G$8="CO3",SUM(G41),)+IF($H$8="CO3",SUM(H41),)+IF($I$8="CO3",SUM(I41),)+IF(#REF!="CO3",SUM(#REF!),)+IF(#REF!="CO3",SUM(#REF!),)</f>
        <v>#REF!</v>
      </c>
      <c r="Q41" s="49" t="e">
        <f>IF($D$8="CO3",SUMIF($D41,"&gt;0",$D$10),)+IF($E$8="CO3",SUMIF($E41,"&gt;0",$E$10),)+IF($F$8="CO3",SUMIF($F41,"&gt;0",$F$10),)+IF($G$8="CO3",SUMIF($G41,"&gt;0",$G$10),)+IF($H$8="CO3",SUMIF($H41,"&gt;0",$H$10),)+IF($I$8="CO3",SUMIF($I41,"&gt;0",$I$10),)+IF(#REF!="CO3",SUMIF(#REF!,"&gt;0",#REF!),)+IF(#REF!="CO3",SUMIF(#REF!,"&gt;0",#REF!),)</f>
        <v>#REF!</v>
      </c>
      <c r="R41" s="49" t="e">
        <f t="shared" si="2"/>
        <v>#REF!</v>
      </c>
      <c r="S41" s="49" t="e">
        <f>IF($D$8="CO4",SUM(D41),)+IF($E$8="CO4",SUM(E41),)+IF($F$8="CO4",SUM(F41),)+IF($G$8="CO4",SUM(G41),)+IF($H$8="CO4",SUM(H41),)+IF($I$8="CO4",SUM(I41),)+IF(#REF!="CO4",SUM(#REF!),)+IF(#REF!="CO4",SUM(#REF!),)</f>
        <v>#REF!</v>
      </c>
      <c r="T41" s="49" t="e">
        <f>IF($D$8="CO4",SUMIF($D41,"&gt;0",$D$10),)+IF($E$8="CO4",SUMIF($E41,"&gt;0",$E$10),)+IF($F$8="CO4",SUMIF($F41,"&gt;0",$F$10),)+IF($G$8="CO4",SUMIF($G41,"&gt;0",$G$10),)+IF($H$8="CO4",SUMIF($H41,"&gt;0",$H$10),)+IF($I$8="CO4",SUMIF($I41,"&gt;0",$I$10),)+IF(#REF!="CO4",SUMIF(#REF!,"&gt;0",#REF!),)+IF(#REF!="CO4",SUMIF(#REF!,"&gt;0",#REF!),)</f>
        <v>#REF!</v>
      </c>
      <c r="U41" s="49" t="e">
        <f t="shared" si="3"/>
        <v>#REF!</v>
      </c>
      <c r="V41" s="49" t="e">
        <f>IF($D$8="CO5",SUM(D41),)+IF($E$8="CO5",SUM(E41),)+IF($F$8="CO5",SUM(F41),)+IF($G$8="CO5",SUM(G41),)+IF($H$8="CO5",SUM(H41),)+IF($I$8="CO5",SUM(I41),)+IF(#REF!="CO5",SUM(#REF!),)+IF(#REF!="CO5",SUM(#REF!),)</f>
        <v>#REF!</v>
      </c>
      <c r="W41" s="49" t="e">
        <f>IF($D$8="CO5",SUMIF($D41,"&gt;0",$D$10),)+IF($E$8="CO5",SUMIF($E41,"&gt;0",$E$10),)+IF($F$8="CO5",SUMIF($F41,"&gt;0",$F$10),)+IF($G$8="CO5",SUMIF($G41,"&gt;0",$G$10),)+IF($H$8="CO5",SUMIF($H41,"&gt;0",$H$10),)+IF($I$8="CO5",SUMIF($I41,"&gt;0",$I$10),)+IF(#REF!="CO5",SUMIF(#REF!,"&gt;0",#REF!),)+IF(#REF!="CO5",SUMIF(#REF!,"&gt;0",#REF!),)</f>
        <v>#REF!</v>
      </c>
      <c r="X41" s="49" t="e">
        <f t="shared" si="4"/>
        <v>#REF!</v>
      </c>
      <c r="Y41" s="49" t="e">
        <f>IF($D$8="CO6",SUM(D41),)+IF($E$8="CO6",SUM(E41),)+IF($F$8="CO6",SUM(F41),)+IF($G$8="CO6",SUM(G41),)+IF($H$8="CO6",SUM(H41),)+IF($I$8="CO6",SUM(I41),)+IF(#REF!="CO6",SUM(#REF!),)+IF(#REF!="CO6",SUM(#REF!),)</f>
        <v>#REF!</v>
      </c>
      <c r="Z41" s="55" t="e">
        <f>IF($D$8="CO6",SUMIF($D41,"&gt;0",$D$10),)+IF($E$8="CO6",SUMIF($E41,"&gt;0",$E$10),)+IF($F$8="CO6",SUMIF($F41,"&gt;0",$F$10),)+IF($G$8="CO6",SUMIF($G41,"&gt;0",$G$10),)+IF($H$8="CO6",SUMIF($H41,"&gt;0",$H$10),)+IF($I$8="CO6",SUMIF($I41,"&gt;0",$I$10),)+IF(#REF!="CO6",SUMIF(#REF!,"&gt;0",#REF!),)+IF(#REF!="CO6",SUMIF(#REF!,"&gt;0",#REF!),)</f>
        <v>#REF!</v>
      </c>
      <c r="AA41" s="56" t="e">
        <f t="shared" si="5"/>
        <v>#REF!</v>
      </c>
      <c r="AB41" s="6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ht="16.2" spans="1:50">
      <c r="A42" s="34">
        <v>32</v>
      </c>
      <c r="B42" s="30" t="s">
        <v>89</v>
      </c>
      <c r="C42" s="35" t="s">
        <v>90</v>
      </c>
      <c r="D42" s="32">
        <v>18</v>
      </c>
      <c r="E42" s="32">
        <v>9</v>
      </c>
      <c r="F42" s="32">
        <v>9</v>
      </c>
      <c r="G42" s="32">
        <v>10</v>
      </c>
      <c r="H42" s="33">
        <v>46</v>
      </c>
      <c r="I42" s="32">
        <f t="shared" si="6"/>
        <v>46</v>
      </c>
      <c r="J42" s="48" t="e">
        <f>IF($D$8="CO1",SUM(D42),)+IF($E$8="CO1",SUM(E42),)+IF($F$8="CO1",SUM(F42),)+IF($G$8="CO1",SUM(G42),)+IF($H$8="CO1",SUM(H42),)+IF($I$8="CO1",SUM(I42),)+IF(#REF!="CO1",SUM(#REF!),)+IF(#REF!="CO1",SUM(#REF!),)</f>
        <v>#REF!</v>
      </c>
      <c r="K42" s="49" t="e">
        <f>IF($D$8="CO1",SUMIF($D42,"&gt;0",$D$10),)+IF($E$8="CO1",SUMIF($E42,"&gt;0",$E$10),)+IF($F$8="CO1",SUMIF($F42,"&gt;0",$F$10),)+IF($G$8="CO1",SUMIF($G42,"&gt;0",$G$10),)+IF($H$8="CO1",SUMIF($H42,"&gt;0",$H$10),)+IF($I$8="CO1",SUMIF($I42,"&gt;0",$I$10),)+IF(#REF!="CO1",SUMIF(#REF!,"&gt;0",#REF!),)+IF(#REF!="CO1",SUMIF(#REF!,"&gt;0",#REF!),)</f>
        <v>#REF!</v>
      </c>
      <c r="L42" s="49" t="e">
        <f t="shared" si="0"/>
        <v>#REF!</v>
      </c>
      <c r="M42" s="49" t="e">
        <f>IF($D$8="CO2",SUM(D42),)+IF($E$8="CO2",SUM(E42),)+IF($F$8="CO2",SUM(F42),)+IF($G$8="CO2",SUM(G42),)+IF($H$8="CO2",SUM(H42),)+IF($I$8="CO2",SUM(I42),)+IF(#REF!="CO2",SUM(#REF!),)+IF(#REF!="CO2",SUM(#REF!),)</f>
        <v>#REF!</v>
      </c>
      <c r="N42" s="49" t="e">
        <f>IF($D$8="CO2",SUMIF($D42,"&gt;0",$D$10),)+IF($E$8="CO2",SUMIF($E42,"&gt;0",$E$10),)+IF($F$8="CO2",SUMIF($F42,"&gt;0",$F$10),)+IF($G$8="CO2",SUMIF($G42,"&gt;0",$G$10),)+IF($H$8="CO2",SUMIF($H42,"&gt;0",$H$10),)+IF($I$8="CO2",SUMIF($I42,"&gt;0",$I$10),)+IF(#REF!="CO2",SUMIF(#REF!,"&gt;0",#REF!),)+IF(#REF!="CO2",SUMIF(#REF!,"&gt;0",#REF!),)</f>
        <v>#REF!</v>
      </c>
      <c r="O42" s="49" t="e">
        <f t="shared" si="1"/>
        <v>#REF!</v>
      </c>
      <c r="P42" s="49" t="e">
        <f>IF($D$8="CO3",SUM(D42),)+IF($E$8="CO3",SUM(E42),)+IF($F$8="CO3",SUM(F42),)+IF($G$8="CO3",SUM(G42),)+IF($H$8="CO3",SUM(H42),)+IF($I$8="CO3",SUM(I42),)+IF(#REF!="CO3",SUM(#REF!),)+IF(#REF!="CO3",SUM(#REF!),)</f>
        <v>#REF!</v>
      </c>
      <c r="Q42" s="49" t="e">
        <f>IF($D$8="CO3",SUMIF($D42,"&gt;0",$D$10),)+IF($E$8="CO3",SUMIF($E42,"&gt;0",$E$10),)+IF($F$8="CO3",SUMIF($F42,"&gt;0",$F$10),)+IF($G$8="CO3",SUMIF($G42,"&gt;0",$G$10),)+IF($H$8="CO3",SUMIF($H42,"&gt;0",$H$10),)+IF($I$8="CO3",SUMIF($I42,"&gt;0",$I$10),)+IF(#REF!="CO3",SUMIF(#REF!,"&gt;0",#REF!),)+IF(#REF!="CO3",SUMIF(#REF!,"&gt;0",#REF!),)</f>
        <v>#REF!</v>
      </c>
      <c r="R42" s="49" t="e">
        <f t="shared" si="2"/>
        <v>#REF!</v>
      </c>
      <c r="S42" s="49" t="e">
        <f>IF($D$8="CO4",SUM(D42),)+IF($E$8="CO4",SUM(E42),)+IF($F$8="CO4",SUM(F42),)+IF($G$8="CO4",SUM(G42),)+IF($H$8="CO4",SUM(H42),)+IF($I$8="CO4",SUM(I42),)+IF(#REF!="CO4",SUM(#REF!),)+IF(#REF!="CO4",SUM(#REF!),)</f>
        <v>#REF!</v>
      </c>
      <c r="T42" s="49" t="e">
        <f>IF($D$8="CO4",SUMIF($D42,"&gt;0",$D$10),)+IF($E$8="CO4",SUMIF($E42,"&gt;0",$E$10),)+IF($F$8="CO4",SUMIF($F42,"&gt;0",$F$10),)+IF($G$8="CO4",SUMIF($G42,"&gt;0",$G$10),)+IF($H$8="CO4",SUMIF($H42,"&gt;0",$H$10),)+IF($I$8="CO4",SUMIF($I42,"&gt;0",$I$10),)+IF(#REF!="CO4",SUMIF(#REF!,"&gt;0",#REF!),)+IF(#REF!="CO4",SUMIF(#REF!,"&gt;0",#REF!),)</f>
        <v>#REF!</v>
      </c>
      <c r="U42" s="49" t="e">
        <f t="shared" si="3"/>
        <v>#REF!</v>
      </c>
      <c r="V42" s="49" t="e">
        <f>IF($D$8="CO5",SUM(D42),)+IF($E$8="CO5",SUM(E42),)+IF($F$8="CO5",SUM(F42),)+IF($G$8="CO5",SUM(G42),)+IF($H$8="CO5",SUM(H42),)+IF($I$8="CO5",SUM(I42),)+IF(#REF!="CO5",SUM(#REF!),)+IF(#REF!="CO5",SUM(#REF!),)</f>
        <v>#REF!</v>
      </c>
      <c r="W42" s="49" t="e">
        <f>IF($D$8="CO5",SUMIF($D42,"&gt;0",$D$10),)+IF($E$8="CO5",SUMIF($E42,"&gt;0",$E$10),)+IF($F$8="CO5",SUMIF($F42,"&gt;0",$F$10),)+IF($G$8="CO5",SUMIF($G42,"&gt;0",$G$10),)+IF($H$8="CO5",SUMIF($H42,"&gt;0",$H$10),)+IF($I$8="CO5",SUMIF($I42,"&gt;0",$I$10),)+IF(#REF!="CO5",SUMIF(#REF!,"&gt;0",#REF!),)+IF(#REF!="CO5",SUMIF(#REF!,"&gt;0",#REF!),)</f>
        <v>#REF!</v>
      </c>
      <c r="X42" s="49" t="e">
        <f t="shared" si="4"/>
        <v>#REF!</v>
      </c>
      <c r="Y42" s="49" t="e">
        <f>IF($D$8="CO6",SUM(D42),)+IF($E$8="CO6",SUM(E42),)+IF($F$8="CO6",SUM(F42),)+IF($G$8="CO6",SUM(G42),)+IF($H$8="CO6",SUM(H42),)+IF($I$8="CO6",SUM(I42),)+IF(#REF!="CO6",SUM(#REF!),)+IF(#REF!="CO6",SUM(#REF!),)</f>
        <v>#REF!</v>
      </c>
      <c r="Z42" s="55" t="e">
        <f>IF($D$8="CO6",SUMIF($D42,"&gt;0",$D$10),)+IF($E$8="CO6",SUMIF($E42,"&gt;0",$E$10),)+IF($F$8="CO6",SUMIF($F42,"&gt;0",$F$10),)+IF($G$8="CO6",SUMIF($G42,"&gt;0",$G$10),)+IF($H$8="CO6",SUMIF($H42,"&gt;0",$H$10),)+IF($I$8="CO6",SUMIF($I42,"&gt;0",$I$10),)+IF(#REF!="CO6",SUMIF(#REF!,"&gt;0",#REF!),)+IF(#REF!="CO6",SUMIF(#REF!,"&gt;0",#REF!),)</f>
        <v>#REF!</v>
      </c>
      <c r="AA42" s="56" t="e">
        <f t="shared" si="5"/>
        <v>#REF!</v>
      </c>
      <c r="AB42" s="6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ht="16.2" spans="1:50">
      <c r="A43" s="29">
        <v>33</v>
      </c>
      <c r="B43" s="30" t="s">
        <v>91</v>
      </c>
      <c r="C43" s="36" t="s">
        <v>92</v>
      </c>
      <c r="D43" s="32">
        <v>19</v>
      </c>
      <c r="E43" s="32">
        <v>9</v>
      </c>
      <c r="F43" s="32">
        <v>9</v>
      </c>
      <c r="G43" s="32">
        <v>10</v>
      </c>
      <c r="H43" s="33">
        <v>47</v>
      </c>
      <c r="I43" s="32">
        <f t="shared" si="6"/>
        <v>47</v>
      </c>
      <c r="J43" s="48" t="e">
        <f>IF($D$8="CO1",SUM(D43),)+IF($E$8="CO1",SUM(E43),)+IF($F$8="CO1",SUM(F43),)+IF($G$8="CO1",SUM(G43),)+IF($H$8="CO1",SUM(H43),)+IF($I$8="CO1",SUM(I43),)+IF(#REF!="CO1",SUM(#REF!),)+IF(#REF!="CO1",SUM(#REF!),)</f>
        <v>#REF!</v>
      </c>
      <c r="K43" s="49" t="e">
        <f>IF($D$8="CO1",SUMIF($D43,"&gt;0",$D$10),)+IF($E$8="CO1",SUMIF($E43,"&gt;0",$E$10),)+IF($F$8="CO1",SUMIF($F43,"&gt;0",$F$10),)+IF($G$8="CO1",SUMIF($G43,"&gt;0",$G$10),)+IF($H$8="CO1",SUMIF($H43,"&gt;0",$H$10),)+IF($I$8="CO1",SUMIF($I43,"&gt;0",$I$10),)+IF(#REF!="CO1",SUMIF(#REF!,"&gt;0",#REF!),)+IF(#REF!="CO1",SUMIF(#REF!,"&gt;0",#REF!),)</f>
        <v>#REF!</v>
      </c>
      <c r="L43" s="49" t="e">
        <f t="shared" si="0"/>
        <v>#REF!</v>
      </c>
      <c r="M43" s="49" t="e">
        <f>IF($D$8="CO2",SUM(D43),)+IF($E$8="CO2",SUM(E43),)+IF($F$8="CO2",SUM(F43),)+IF($G$8="CO2",SUM(G43),)+IF($H$8="CO2",SUM(H43),)+IF($I$8="CO2",SUM(I43),)+IF(#REF!="CO2",SUM(#REF!),)+IF(#REF!="CO2",SUM(#REF!),)</f>
        <v>#REF!</v>
      </c>
      <c r="N43" s="49" t="e">
        <f>IF($D$8="CO2",SUMIF($D43,"&gt;0",$D$10),)+IF($E$8="CO2",SUMIF($E43,"&gt;0",$E$10),)+IF($F$8="CO2",SUMIF($F43,"&gt;0",$F$10),)+IF($G$8="CO2",SUMIF($G43,"&gt;0",$G$10),)+IF($H$8="CO2",SUMIF($H43,"&gt;0",$H$10),)+IF($I$8="CO2",SUMIF($I43,"&gt;0",$I$10),)+IF(#REF!="CO2",SUMIF(#REF!,"&gt;0",#REF!),)+IF(#REF!="CO2",SUMIF(#REF!,"&gt;0",#REF!),)</f>
        <v>#REF!</v>
      </c>
      <c r="O43" s="49" t="e">
        <f t="shared" si="1"/>
        <v>#REF!</v>
      </c>
      <c r="P43" s="49" t="e">
        <f>IF($D$8="CO3",SUM(D43),)+IF($E$8="CO3",SUM(E43),)+IF($F$8="CO3",SUM(F43),)+IF($G$8="CO3",SUM(G43),)+IF($H$8="CO3",SUM(H43),)+IF($I$8="CO3",SUM(I43),)+IF(#REF!="CO3",SUM(#REF!),)+IF(#REF!="CO3",SUM(#REF!),)</f>
        <v>#REF!</v>
      </c>
      <c r="Q43" s="49" t="e">
        <f>IF($D$8="CO3",SUMIF($D43,"&gt;0",$D$10),)+IF($E$8="CO3",SUMIF($E43,"&gt;0",$E$10),)+IF($F$8="CO3",SUMIF($F43,"&gt;0",$F$10),)+IF($G$8="CO3",SUMIF($G43,"&gt;0",$G$10),)+IF($H$8="CO3",SUMIF($H43,"&gt;0",$H$10),)+IF($I$8="CO3",SUMIF($I43,"&gt;0",$I$10),)+IF(#REF!="CO3",SUMIF(#REF!,"&gt;0",#REF!),)+IF(#REF!="CO3",SUMIF(#REF!,"&gt;0",#REF!),)</f>
        <v>#REF!</v>
      </c>
      <c r="R43" s="49" t="e">
        <f t="shared" si="2"/>
        <v>#REF!</v>
      </c>
      <c r="S43" s="49" t="e">
        <f>IF($D$8="CO4",SUM(D43),)+IF($E$8="CO4",SUM(E43),)+IF($F$8="CO4",SUM(F43),)+IF($G$8="CO4",SUM(G43),)+IF($H$8="CO4",SUM(H43),)+IF($I$8="CO4",SUM(I43),)+IF(#REF!="CO4",SUM(#REF!),)+IF(#REF!="CO4",SUM(#REF!),)</f>
        <v>#REF!</v>
      </c>
      <c r="T43" s="49" t="e">
        <f>IF($D$8="CO4",SUMIF($D43,"&gt;0",$D$10),)+IF($E$8="CO4",SUMIF($E43,"&gt;0",$E$10),)+IF($F$8="CO4",SUMIF($F43,"&gt;0",$F$10),)+IF($G$8="CO4",SUMIF($G43,"&gt;0",$G$10),)+IF($H$8="CO4",SUMIF($H43,"&gt;0",$H$10),)+IF($I$8="CO4",SUMIF($I43,"&gt;0",$I$10),)+IF(#REF!="CO4",SUMIF(#REF!,"&gt;0",#REF!),)+IF(#REF!="CO4",SUMIF(#REF!,"&gt;0",#REF!),)</f>
        <v>#REF!</v>
      </c>
      <c r="U43" s="49" t="e">
        <f t="shared" si="3"/>
        <v>#REF!</v>
      </c>
      <c r="V43" s="49" t="e">
        <f>IF($D$8="CO5",SUM(D43),)+IF($E$8="CO5",SUM(E43),)+IF($F$8="CO5",SUM(F43),)+IF($G$8="CO5",SUM(G43),)+IF($H$8="CO5",SUM(H43),)+IF($I$8="CO5",SUM(I43),)+IF(#REF!="CO5",SUM(#REF!),)+IF(#REF!="CO5",SUM(#REF!),)</f>
        <v>#REF!</v>
      </c>
      <c r="W43" s="49" t="e">
        <f>IF($D$8="CO5",SUMIF($D43,"&gt;0",$D$10),)+IF($E$8="CO5",SUMIF($E43,"&gt;0",$E$10),)+IF($F$8="CO5",SUMIF($F43,"&gt;0",$F$10),)+IF($G$8="CO5",SUMIF($G43,"&gt;0",$G$10),)+IF($H$8="CO5",SUMIF($H43,"&gt;0",$H$10),)+IF($I$8="CO5",SUMIF($I43,"&gt;0",$I$10),)+IF(#REF!="CO5",SUMIF(#REF!,"&gt;0",#REF!),)+IF(#REF!="CO5",SUMIF(#REF!,"&gt;0",#REF!),)</f>
        <v>#REF!</v>
      </c>
      <c r="X43" s="49" t="e">
        <f t="shared" si="4"/>
        <v>#REF!</v>
      </c>
      <c r="Y43" s="49" t="e">
        <f>IF($D$8="CO6",SUM(D43),)+IF($E$8="CO6",SUM(E43),)+IF($F$8="CO6",SUM(F43),)+IF($G$8="CO6",SUM(G43),)+IF($H$8="CO6",SUM(H43),)+IF($I$8="CO6",SUM(I43),)+IF(#REF!="CO6",SUM(#REF!),)+IF(#REF!="CO6",SUM(#REF!),)</f>
        <v>#REF!</v>
      </c>
      <c r="Z43" s="55" t="e">
        <f>IF($D$8="CO6",SUMIF($D43,"&gt;0",$D$10),)+IF($E$8="CO6",SUMIF($E43,"&gt;0",$E$10),)+IF($F$8="CO6",SUMIF($F43,"&gt;0",$F$10),)+IF($G$8="CO6",SUMIF($G43,"&gt;0",$G$10),)+IF($H$8="CO6",SUMIF($H43,"&gt;0",$H$10),)+IF($I$8="CO6",SUMIF($I43,"&gt;0",$I$10),)+IF(#REF!="CO6",SUMIF(#REF!,"&gt;0",#REF!),)+IF(#REF!="CO6",SUMIF(#REF!,"&gt;0",#REF!),)</f>
        <v>#REF!</v>
      </c>
      <c r="AA43" s="56" t="e">
        <f t="shared" si="5"/>
        <v>#REF!</v>
      </c>
      <c r="AB43" s="6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ht="31.2" spans="1:50">
      <c r="A44" s="34">
        <v>34</v>
      </c>
      <c r="B44" s="30" t="s">
        <v>93</v>
      </c>
      <c r="C44" s="35" t="s">
        <v>94</v>
      </c>
      <c r="D44" s="32">
        <v>20</v>
      </c>
      <c r="E44" s="32">
        <v>9</v>
      </c>
      <c r="F44" s="32">
        <v>10</v>
      </c>
      <c r="G44" s="32">
        <v>10</v>
      </c>
      <c r="H44" s="33">
        <v>49</v>
      </c>
      <c r="I44" s="32">
        <f t="shared" si="6"/>
        <v>49</v>
      </c>
      <c r="J44" s="48" t="e">
        <f>IF($D$8="CO1",SUM(D44),)+IF($E$8="CO1",SUM(E44),)+IF($F$8="CO1",SUM(F44),)+IF($G$8="CO1",SUM(G44),)+IF($H$8="CO1",SUM(H44),)+IF($I$8="CO1",SUM(I44),)+IF(#REF!="CO1",SUM(#REF!),)+IF(#REF!="CO1",SUM(#REF!),)</f>
        <v>#REF!</v>
      </c>
      <c r="K44" s="49" t="e">
        <f>IF($D$8="CO1",SUMIF($D44,"&gt;0",$D$10),)+IF($E$8="CO1",SUMIF($E44,"&gt;0",$E$10),)+IF($F$8="CO1",SUMIF($F44,"&gt;0",$F$10),)+IF($G$8="CO1",SUMIF($G44,"&gt;0",$G$10),)+IF($H$8="CO1",SUMIF($H44,"&gt;0",$H$10),)+IF($I$8="CO1",SUMIF($I44,"&gt;0",$I$10),)+IF(#REF!="CO1",SUMIF(#REF!,"&gt;0",#REF!),)+IF(#REF!="CO1",SUMIF(#REF!,"&gt;0",#REF!),)</f>
        <v>#REF!</v>
      </c>
      <c r="L44" s="49" t="e">
        <f t="shared" si="0"/>
        <v>#REF!</v>
      </c>
      <c r="M44" s="49" t="e">
        <f>IF($D$8="CO2",SUM(D44),)+IF($E$8="CO2",SUM(E44),)+IF($F$8="CO2",SUM(F44),)+IF($G$8="CO2",SUM(G44),)+IF($H$8="CO2",SUM(H44),)+IF($I$8="CO2",SUM(I44),)+IF(#REF!="CO2",SUM(#REF!),)+IF(#REF!="CO2",SUM(#REF!),)</f>
        <v>#REF!</v>
      </c>
      <c r="N44" s="49" t="e">
        <f>IF($D$8="CO2",SUMIF($D44,"&gt;0",$D$10),)+IF($E$8="CO2",SUMIF($E44,"&gt;0",$E$10),)+IF($F$8="CO2",SUMIF($F44,"&gt;0",$F$10),)+IF($G$8="CO2",SUMIF($G44,"&gt;0",$G$10),)+IF($H$8="CO2",SUMIF($H44,"&gt;0",$H$10),)+IF($I$8="CO2",SUMIF($I44,"&gt;0",$I$10),)+IF(#REF!="CO2",SUMIF(#REF!,"&gt;0",#REF!),)+IF(#REF!="CO2",SUMIF(#REF!,"&gt;0",#REF!),)</f>
        <v>#REF!</v>
      </c>
      <c r="O44" s="49" t="e">
        <f t="shared" si="1"/>
        <v>#REF!</v>
      </c>
      <c r="P44" s="49" t="e">
        <f>IF($D$8="CO3",SUM(D44),)+IF($E$8="CO3",SUM(E44),)+IF($F$8="CO3",SUM(F44),)+IF($G$8="CO3",SUM(G44),)+IF($H$8="CO3",SUM(H44),)+IF($I$8="CO3",SUM(I44),)+IF(#REF!="CO3",SUM(#REF!),)+IF(#REF!="CO3",SUM(#REF!),)</f>
        <v>#REF!</v>
      </c>
      <c r="Q44" s="49" t="e">
        <f>IF($D$8="CO3",SUMIF($D44,"&gt;0",$D$10),)+IF($E$8="CO3",SUMIF($E44,"&gt;0",$E$10),)+IF($F$8="CO3",SUMIF($F44,"&gt;0",$F$10),)+IF($G$8="CO3",SUMIF($G44,"&gt;0",$G$10),)+IF($H$8="CO3",SUMIF($H44,"&gt;0",$H$10),)+IF($I$8="CO3",SUMIF($I44,"&gt;0",$I$10),)+IF(#REF!="CO3",SUMIF(#REF!,"&gt;0",#REF!),)+IF(#REF!="CO3",SUMIF(#REF!,"&gt;0",#REF!),)</f>
        <v>#REF!</v>
      </c>
      <c r="R44" s="49" t="e">
        <f t="shared" si="2"/>
        <v>#REF!</v>
      </c>
      <c r="S44" s="49" t="e">
        <f>IF($D$8="CO4",SUM(D44),)+IF($E$8="CO4",SUM(E44),)+IF($F$8="CO4",SUM(F44),)+IF($G$8="CO4",SUM(G44),)+IF($H$8="CO4",SUM(H44),)+IF($I$8="CO4",SUM(I44),)+IF(#REF!="CO4",SUM(#REF!),)+IF(#REF!="CO4",SUM(#REF!),)</f>
        <v>#REF!</v>
      </c>
      <c r="T44" s="49" t="e">
        <f>IF($D$8="CO4",SUMIF($D44,"&gt;0",$D$10),)+IF($E$8="CO4",SUMIF($E44,"&gt;0",$E$10),)+IF($F$8="CO4",SUMIF($F44,"&gt;0",$F$10),)+IF($G$8="CO4",SUMIF($G44,"&gt;0",$G$10),)+IF($H$8="CO4",SUMIF($H44,"&gt;0",$H$10),)+IF($I$8="CO4",SUMIF($I44,"&gt;0",$I$10),)+IF(#REF!="CO4",SUMIF(#REF!,"&gt;0",#REF!),)+IF(#REF!="CO4",SUMIF(#REF!,"&gt;0",#REF!),)</f>
        <v>#REF!</v>
      </c>
      <c r="U44" s="49" t="e">
        <f t="shared" si="3"/>
        <v>#REF!</v>
      </c>
      <c r="V44" s="49" t="e">
        <f>IF($D$8="CO5",SUM(D44),)+IF($E$8="CO5",SUM(E44),)+IF($F$8="CO5",SUM(F44),)+IF($G$8="CO5",SUM(G44),)+IF($H$8="CO5",SUM(H44),)+IF($I$8="CO5",SUM(I44),)+IF(#REF!="CO5",SUM(#REF!),)+IF(#REF!="CO5",SUM(#REF!),)</f>
        <v>#REF!</v>
      </c>
      <c r="W44" s="49" t="e">
        <f>IF($D$8="CO5",SUMIF($D44,"&gt;0",$D$10),)+IF($E$8="CO5",SUMIF($E44,"&gt;0",$E$10),)+IF($F$8="CO5",SUMIF($F44,"&gt;0",$F$10),)+IF($G$8="CO5",SUMIF($G44,"&gt;0",$G$10),)+IF($H$8="CO5",SUMIF($H44,"&gt;0",$H$10),)+IF($I$8="CO5",SUMIF($I44,"&gt;0",$I$10),)+IF(#REF!="CO5",SUMIF(#REF!,"&gt;0",#REF!),)+IF(#REF!="CO5",SUMIF(#REF!,"&gt;0",#REF!),)</f>
        <v>#REF!</v>
      </c>
      <c r="X44" s="49" t="e">
        <f t="shared" si="4"/>
        <v>#REF!</v>
      </c>
      <c r="Y44" s="49" t="e">
        <f>IF($D$8="CO6",SUM(D44),)+IF($E$8="CO6",SUM(E44),)+IF($F$8="CO6",SUM(F44),)+IF($G$8="CO6",SUM(G44),)+IF($H$8="CO6",SUM(H44),)+IF($I$8="CO6",SUM(I44),)+IF(#REF!="CO6",SUM(#REF!),)+IF(#REF!="CO6",SUM(#REF!),)</f>
        <v>#REF!</v>
      </c>
      <c r="Z44" s="55" t="e">
        <f>IF($D$8="CO6",SUMIF($D44,"&gt;0",$D$10),)+IF($E$8="CO6",SUMIF($E44,"&gt;0",$E$10),)+IF($F$8="CO6",SUMIF($F44,"&gt;0",$F$10),)+IF($G$8="CO6",SUMIF($G44,"&gt;0",$G$10),)+IF($H$8="CO6",SUMIF($H44,"&gt;0",$H$10),)+IF($I$8="CO6",SUMIF($I44,"&gt;0",$I$10),)+IF(#REF!="CO6",SUMIF(#REF!,"&gt;0",#REF!),)+IF(#REF!="CO6",SUMIF(#REF!,"&gt;0",#REF!),)</f>
        <v>#REF!</v>
      </c>
      <c r="AA44" s="56" t="e">
        <f t="shared" si="5"/>
        <v>#REF!</v>
      </c>
      <c r="AB44" s="6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ht="16.2" spans="1:50">
      <c r="A45" s="29">
        <v>35</v>
      </c>
      <c r="B45" s="30" t="s">
        <v>95</v>
      </c>
      <c r="C45" s="35" t="s">
        <v>96</v>
      </c>
      <c r="D45" s="32">
        <v>19</v>
      </c>
      <c r="E45" s="32">
        <v>9</v>
      </c>
      <c r="F45" s="32">
        <v>9</v>
      </c>
      <c r="G45" s="32">
        <v>10</v>
      </c>
      <c r="H45" s="33">
        <v>47</v>
      </c>
      <c r="I45" s="32">
        <f t="shared" si="6"/>
        <v>47</v>
      </c>
      <c r="J45" s="48" t="e">
        <f>IF($D$8="CO1",SUM(D45),)+IF($E$8="CO1",SUM(E45),)+IF($F$8="CO1",SUM(F45),)+IF($G$8="CO1",SUM(G45),)+IF($H$8="CO1",SUM(H45),)+IF($I$8="CO1",SUM(I45),)+IF(#REF!="CO1",SUM(#REF!),)+IF(#REF!="CO1",SUM(#REF!),)</f>
        <v>#REF!</v>
      </c>
      <c r="K45" s="49" t="e">
        <f>IF($D$8="CO1",SUMIF($D45,"&gt;0",$D$10),)+IF($E$8="CO1",SUMIF($E45,"&gt;0",$E$10),)+IF($F$8="CO1",SUMIF($F45,"&gt;0",$F$10),)+IF($G$8="CO1",SUMIF($G45,"&gt;0",$G$10),)+IF($H$8="CO1",SUMIF($H45,"&gt;0",$H$10),)+IF($I$8="CO1",SUMIF($I45,"&gt;0",$I$10),)+IF(#REF!="CO1",SUMIF(#REF!,"&gt;0",#REF!),)+IF(#REF!="CO1",SUMIF(#REF!,"&gt;0",#REF!),)</f>
        <v>#REF!</v>
      </c>
      <c r="L45" s="49" t="e">
        <f t="shared" si="0"/>
        <v>#REF!</v>
      </c>
      <c r="M45" s="49" t="e">
        <f>IF($D$8="CO2",SUM(D45),)+IF($E$8="CO2",SUM(E45),)+IF($F$8="CO2",SUM(F45),)+IF($G$8="CO2",SUM(G45),)+IF($H$8="CO2",SUM(H45),)+IF($I$8="CO2",SUM(I45),)+IF(#REF!="CO2",SUM(#REF!),)+IF(#REF!="CO2",SUM(#REF!),)</f>
        <v>#REF!</v>
      </c>
      <c r="N45" s="49" t="e">
        <f>IF($D$8="CO2",SUMIF($D45,"&gt;0",$D$10),)+IF($E$8="CO2",SUMIF($E45,"&gt;0",$E$10),)+IF($F$8="CO2",SUMIF($F45,"&gt;0",$F$10),)+IF($G$8="CO2",SUMIF($G45,"&gt;0",$G$10),)+IF($H$8="CO2",SUMIF($H45,"&gt;0",$H$10),)+IF($I$8="CO2",SUMIF($I45,"&gt;0",$I$10),)+IF(#REF!="CO2",SUMIF(#REF!,"&gt;0",#REF!),)+IF(#REF!="CO2",SUMIF(#REF!,"&gt;0",#REF!),)</f>
        <v>#REF!</v>
      </c>
      <c r="O45" s="49" t="e">
        <f t="shared" si="1"/>
        <v>#REF!</v>
      </c>
      <c r="P45" s="49" t="e">
        <f>IF($D$8="CO3",SUM(D45),)+IF($E$8="CO3",SUM(E45),)+IF($F$8="CO3",SUM(F45),)+IF($G$8="CO3",SUM(G45),)+IF($H$8="CO3",SUM(H45),)+IF($I$8="CO3",SUM(I45),)+IF(#REF!="CO3",SUM(#REF!),)+IF(#REF!="CO3",SUM(#REF!),)</f>
        <v>#REF!</v>
      </c>
      <c r="Q45" s="49" t="e">
        <f>IF($D$8="CO3",SUMIF($D45,"&gt;0",$D$10),)+IF($E$8="CO3",SUMIF($E45,"&gt;0",$E$10),)+IF($F$8="CO3",SUMIF($F45,"&gt;0",$F$10),)+IF($G$8="CO3",SUMIF($G45,"&gt;0",$G$10),)+IF($H$8="CO3",SUMIF($H45,"&gt;0",$H$10),)+IF($I$8="CO3",SUMIF($I45,"&gt;0",$I$10),)+IF(#REF!="CO3",SUMIF(#REF!,"&gt;0",#REF!),)+IF(#REF!="CO3",SUMIF(#REF!,"&gt;0",#REF!),)</f>
        <v>#REF!</v>
      </c>
      <c r="R45" s="49" t="e">
        <f t="shared" si="2"/>
        <v>#REF!</v>
      </c>
      <c r="S45" s="49" t="e">
        <f>IF($D$8="CO4",SUM(D45),)+IF($E$8="CO4",SUM(E45),)+IF($F$8="CO4",SUM(F45),)+IF($G$8="CO4",SUM(G45),)+IF($H$8="CO4",SUM(H45),)+IF($I$8="CO4",SUM(I45),)+IF(#REF!="CO4",SUM(#REF!),)+IF(#REF!="CO4",SUM(#REF!),)</f>
        <v>#REF!</v>
      </c>
      <c r="T45" s="49" t="e">
        <f>IF($D$8="CO4",SUMIF($D45,"&gt;0",$D$10),)+IF($E$8="CO4",SUMIF($E45,"&gt;0",$E$10),)+IF($F$8="CO4",SUMIF($F45,"&gt;0",$F$10),)+IF($G$8="CO4",SUMIF($G45,"&gt;0",$G$10),)+IF($H$8="CO4",SUMIF($H45,"&gt;0",$H$10),)+IF($I$8="CO4",SUMIF($I45,"&gt;0",$I$10),)+IF(#REF!="CO4",SUMIF(#REF!,"&gt;0",#REF!),)+IF(#REF!="CO4",SUMIF(#REF!,"&gt;0",#REF!),)</f>
        <v>#REF!</v>
      </c>
      <c r="U45" s="49" t="e">
        <f t="shared" si="3"/>
        <v>#REF!</v>
      </c>
      <c r="V45" s="49" t="e">
        <f>IF($D$8="CO5",SUM(D45),)+IF($E$8="CO5",SUM(E45),)+IF($F$8="CO5",SUM(F45),)+IF($G$8="CO5",SUM(G45),)+IF($H$8="CO5",SUM(H45),)+IF($I$8="CO5",SUM(I45),)+IF(#REF!="CO5",SUM(#REF!),)+IF(#REF!="CO5",SUM(#REF!),)</f>
        <v>#REF!</v>
      </c>
      <c r="W45" s="49" t="e">
        <f>IF($D$8="CO5",SUMIF($D45,"&gt;0",$D$10),)+IF($E$8="CO5",SUMIF($E45,"&gt;0",$E$10),)+IF($F$8="CO5",SUMIF($F45,"&gt;0",$F$10),)+IF($G$8="CO5",SUMIF($G45,"&gt;0",$G$10),)+IF($H$8="CO5",SUMIF($H45,"&gt;0",$H$10),)+IF($I$8="CO5",SUMIF($I45,"&gt;0",$I$10),)+IF(#REF!="CO5",SUMIF(#REF!,"&gt;0",#REF!),)+IF(#REF!="CO5",SUMIF(#REF!,"&gt;0",#REF!),)</f>
        <v>#REF!</v>
      </c>
      <c r="X45" s="49" t="e">
        <f t="shared" si="4"/>
        <v>#REF!</v>
      </c>
      <c r="Y45" s="49" t="e">
        <f>IF($D$8="CO6",SUM(D45),)+IF($E$8="CO6",SUM(E45),)+IF($F$8="CO6",SUM(F45),)+IF($G$8="CO6",SUM(G45),)+IF($H$8="CO6",SUM(H45),)+IF($I$8="CO6",SUM(I45),)+IF(#REF!="CO6",SUM(#REF!),)+IF(#REF!="CO6",SUM(#REF!),)</f>
        <v>#REF!</v>
      </c>
      <c r="Z45" s="55" t="e">
        <f>IF($D$8="CO6",SUMIF($D45,"&gt;0",$D$10),)+IF($E$8="CO6",SUMIF($E45,"&gt;0",$E$10),)+IF($F$8="CO6",SUMIF($F45,"&gt;0",$F$10),)+IF($G$8="CO6",SUMIF($G45,"&gt;0",$G$10),)+IF($H$8="CO6",SUMIF($H45,"&gt;0",$H$10),)+IF($I$8="CO6",SUMIF($I45,"&gt;0",$I$10),)+IF(#REF!="CO6",SUMIF(#REF!,"&gt;0",#REF!),)+IF(#REF!="CO6",SUMIF(#REF!,"&gt;0",#REF!),)</f>
        <v>#REF!</v>
      </c>
      <c r="AA45" s="56" t="e">
        <f t="shared" si="5"/>
        <v>#REF!</v>
      </c>
      <c r="AB45" s="6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ht="16.2" spans="1:50">
      <c r="A46" s="34">
        <v>36</v>
      </c>
      <c r="B46" s="30" t="s">
        <v>97</v>
      </c>
      <c r="C46" s="35" t="s">
        <v>98</v>
      </c>
      <c r="D46" s="32">
        <v>19</v>
      </c>
      <c r="E46" s="32">
        <v>9</v>
      </c>
      <c r="F46" s="32">
        <v>10</v>
      </c>
      <c r="G46" s="32">
        <v>10</v>
      </c>
      <c r="H46" s="33">
        <v>48</v>
      </c>
      <c r="I46" s="32">
        <f t="shared" si="6"/>
        <v>48</v>
      </c>
      <c r="J46" s="48" t="e">
        <f>IF($D$8="CO1",SUM(D46),)+IF($E$8="CO1",SUM(E46),)+IF($F$8="CO1",SUM(F46),)+IF($G$8="CO1",SUM(G46),)+IF($H$8="CO1",SUM(H46),)+IF($I$8="CO1",SUM(I46),)+IF(#REF!="CO1",SUM(#REF!),)+IF(#REF!="CO1",SUM(#REF!),)</f>
        <v>#REF!</v>
      </c>
      <c r="K46" s="49" t="e">
        <f>IF($D$8="CO1",SUMIF($D46,"&gt;0",$D$10),)+IF($E$8="CO1",SUMIF($E46,"&gt;0",$E$10),)+IF($F$8="CO1",SUMIF($F46,"&gt;0",$F$10),)+IF($G$8="CO1",SUMIF($G46,"&gt;0",$G$10),)+IF($H$8="CO1",SUMIF($H46,"&gt;0",$H$10),)+IF($I$8="CO1",SUMIF($I46,"&gt;0",$I$10),)+IF(#REF!="CO1",SUMIF(#REF!,"&gt;0",#REF!),)+IF(#REF!="CO1",SUMIF(#REF!,"&gt;0",#REF!),)</f>
        <v>#REF!</v>
      </c>
      <c r="L46" s="49" t="e">
        <f t="shared" si="0"/>
        <v>#REF!</v>
      </c>
      <c r="M46" s="49" t="e">
        <f>IF($D$8="CO2",SUM(D46),)+IF($E$8="CO2",SUM(E46),)+IF($F$8="CO2",SUM(F46),)+IF($G$8="CO2",SUM(G46),)+IF($H$8="CO2",SUM(H46),)+IF($I$8="CO2",SUM(I46),)+IF(#REF!="CO2",SUM(#REF!),)+IF(#REF!="CO2",SUM(#REF!),)</f>
        <v>#REF!</v>
      </c>
      <c r="N46" s="49" t="e">
        <f>IF($D$8="CO2",SUMIF($D46,"&gt;0",$D$10),)+IF($E$8="CO2",SUMIF($E46,"&gt;0",$E$10),)+IF($F$8="CO2",SUMIF($F46,"&gt;0",$F$10),)+IF($G$8="CO2",SUMIF($G46,"&gt;0",$G$10),)+IF($H$8="CO2",SUMIF($H46,"&gt;0",$H$10),)+IF($I$8="CO2",SUMIF($I46,"&gt;0",$I$10),)+IF(#REF!="CO2",SUMIF(#REF!,"&gt;0",#REF!),)+IF(#REF!="CO2",SUMIF(#REF!,"&gt;0",#REF!),)</f>
        <v>#REF!</v>
      </c>
      <c r="O46" s="49" t="e">
        <f t="shared" si="1"/>
        <v>#REF!</v>
      </c>
      <c r="P46" s="49" t="e">
        <f>IF($D$8="CO3",SUM(D46),)+IF($E$8="CO3",SUM(E46),)+IF($F$8="CO3",SUM(F46),)+IF($G$8="CO3",SUM(G46),)+IF($H$8="CO3",SUM(H46),)+IF($I$8="CO3",SUM(I46),)+IF(#REF!="CO3",SUM(#REF!),)+IF(#REF!="CO3",SUM(#REF!),)</f>
        <v>#REF!</v>
      </c>
      <c r="Q46" s="49" t="e">
        <f>IF($D$8="CO3",SUMIF($D46,"&gt;0",$D$10),)+IF($E$8="CO3",SUMIF($E46,"&gt;0",$E$10),)+IF($F$8="CO3",SUMIF($F46,"&gt;0",$F$10),)+IF($G$8="CO3",SUMIF($G46,"&gt;0",$G$10),)+IF($H$8="CO3",SUMIF($H46,"&gt;0",$H$10),)+IF($I$8="CO3",SUMIF($I46,"&gt;0",$I$10),)+IF(#REF!="CO3",SUMIF(#REF!,"&gt;0",#REF!),)+IF(#REF!="CO3",SUMIF(#REF!,"&gt;0",#REF!),)</f>
        <v>#REF!</v>
      </c>
      <c r="R46" s="49" t="e">
        <f t="shared" si="2"/>
        <v>#REF!</v>
      </c>
      <c r="S46" s="49" t="e">
        <f>IF($D$8="CO4",SUM(D46),)+IF($E$8="CO4",SUM(E46),)+IF($F$8="CO4",SUM(F46),)+IF($G$8="CO4",SUM(G46),)+IF($H$8="CO4",SUM(H46),)+IF($I$8="CO4",SUM(I46),)+IF(#REF!="CO4",SUM(#REF!),)+IF(#REF!="CO4",SUM(#REF!),)</f>
        <v>#REF!</v>
      </c>
      <c r="T46" s="49" t="e">
        <f>IF($D$8="CO4",SUMIF($D46,"&gt;0",$D$10),)+IF($E$8="CO4",SUMIF($E46,"&gt;0",$E$10),)+IF($F$8="CO4",SUMIF($F46,"&gt;0",$F$10),)+IF($G$8="CO4",SUMIF($G46,"&gt;0",$G$10),)+IF($H$8="CO4",SUMIF($H46,"&gt;0",$H$10),)+IF($I$8="CO4",SUMIF($I46,"&gt;0",$I$10),)+IF(#REF!="CO4",SUMIF(#REF!,"&gt;0",#REF!),)+IF(#REF!="CO4",SUMIF(#REF!,"&gt;0",#REF!),)</f>
        <v>#REF!</v>
      </c>
      <c r="U46" s="49" t="e">
        <f t="shared" si="3"/>
        <v>#REF!</v>
      </c>
      <c r="V46" s="49" t="e">
        <f>IF($D$8="CO5",SUM(D46),)+IF($E$8="CO5",SUM(E46),)+IF($F$8="CO5",SUM(F46),)+IF($G$8="CO5",SUM(G46),)+IF($H$8="CO5",SUM(H46),)+IF($I$8="CO5",SUM(I46),)+IF(#REF!="CO5",SUM(#REF!),)+IF(#REF!="CO5",SUM(#REF!),)</f>
        <v>#REF!</v>
      </c>
      <c r="W46" s="49" t="e">
        <f>IF($D$8="CO5",SUMIF($D46,"&gt;0",$D$10),)+IF($E$8="CO5",SUMIF($E46,"&gt;0",$E$10),)+IF($F$8="CO5",SUMIF($F46,"&gt;0",$F$10),)+IF($G$8="CO5",SUMIF($G46,"&gt;0",$G$10),)+IF($H$8="CO5",SUMIF($H46,"&gt;0",$H$10),)+IF($I$8="CO5",SUMIF($I46,"&gt;0",$I$10),)+IF(#REF!="CO5",SUMIF(#REF!,"&gt;0",#REF!),)+IF(#REF!="CO5",SUMIF(#REF!,"&gt;0",#REF!),)</f>
        <v>#REF!</v>
      </c>
      <c r="X46" s="49" t="e">
        <f t="shared" si="4"/>
        <v>#REF!</v>
      </c>
      <c r="Y46" s="49" t="e">
        <f>IF($D$8="CO6",SUM(D46),)+IF($E$8="CO6",SUM(E46),)+IF($F$8="CO6",SUM(F46),)+IF($G$8="CO6",SUM(G46),)+IF($H$8="CO6",SUM(H46),)+IF($I$8="CO6",SUM(I46),)+IF(#REF!="CO6",SUM(#REF!),)+IF(#REF!="CO6",SUM(#REF!),)</f>
        <v>#REF!</v>
      </c>
      <c r="Z46" s="55" t="e">
        <f>IF($D$8="CO6",SUMIF($D46,"&gt;0",$D$10),)+IF($E$8="CO6",SUMIF($E46,"&gt;0",$E$10),)+IF($F$8="CO6",SUMIF($F46,"&gt;0",$F$10),)+IF($G$8="CO6",SUMIF($G46,"&gt;0",$G$10),)+IF($H$8="CO6",SUMIF($H46,"&gt;0",$H$10),)+IF($I$8="CO6",SUMIF($I46,"&gt;0",$I$10),)+IF(#REF!="CO6",SUMIF(#REF!,"&gt;0",#REF!),)+IF(#REF!="CO6",SUMIF(#REF!,"&gt;0",#REF!),)</f>
        <v>#REF!</v>
      </c>
      <c r="AA46" s="56" t="e">
        <f t="shared" si="5"/>
        <v>#REF!</v>
      </c>
      <c r="AB46" s="6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ht="31.2" spans="1:50">
      <c r="A47" s="29">
        <v>37</v>
      </c>
      <c r="B47" s="30" t="s">
        <v>99</v>
      </c>
      <c r="C47" s="35" t="s">
        <v>100</v>
      </c>
      <c r="D47" s="32">
        <v>18</v>
      </c>
      <c r="E47" s="32">
        <v>9</v>
      </c>
      <c r="F47" s="32">
        <v>9</v>
      </c>
      <c r="G47" s="32">
        <v>10</v>
      </c>
      <c r="H47" s="33">
        <v>46</v>
      </c>
      <c r="I47" s="32">
        <f t="shared" si="6"/>
        <v>46</v>
      </c>
      <c r="J47" s="48" t="e">
        <f>IF($D$8="CO1",SUM(D47),)+IF($E$8="CO1",SUM(E47),)+IF($F$8="CO1",SUM(F47),)+IF($G$8="CO1",SUM(G47),)+IF($H$8="CO1",SUM(H47),)+IF($I$8="CO1",SUM(I47),)+IF(#REF!="CO1",SUM(#REF!),)+IF(#REF!="CO1",SUM(#REF!),)</f>
        <v>#REF!</v>
      </c>
      <c r="K47" s="49" t="e">
        <f>IF($D$8="CO1",SUMIF($D47,"&gt;0",$D$10),)+IF($E$8="CO1",SUMIF($E47,"&gt;0",$E$10),)+IF($F$8="CO1",SUMIF($F47,"&gt;0",$F$10),)+IF($G$8="CO1",SUMIF($G47,"&gt;0",$G$10),)+IF($H$8="CO1",SUMIF($H47,"&gt;0",$H$10),)+IF($I$8="CO1",SUMIF($I47,"&gt;0",$I$10),)+IF(#REF!="CO1",SUMIF(#REF!,"&gt;0",#REF!),)+IF(#REF!="CO1",SUMIF(#REF!,"&gt;0",#REF!),)</f>
        <v>#REF!</v>
      </c>
      <c r="L47" s="49" t="e">
        <f t="shared" si="0"/>
        <v>#REF!</v>
      </c>
      <c r="M47" s="49" t="e">
        <f>IF($D$8="CO2",SUM(D47),)+IF($E$8="CO2",SUM(E47),)+IF($F$8="CO2",SUM(F47),)+IF($G$8="CO2",SUM(G47),)+IF($H$8="CO2",SUM(H47),)+IF($I$8="CO2",SUM(I47),)+IF(#REF!="CO2",SUM(#REF!),)+IF(#REF!="CO2",SUM(#REF!),)</f>
        <v>#REF!</v>
      </c>
      <c r="N47" s="49" t="e">
        <f>IF($D$8="CO2",SUMIF($D47,"&gt;0",$D$10),)+IF($E$8="CO2",SUMIF($E47,"&gt;0",$E$10),)+IF($F$8="CO2",SUMIF($F47,"&gt;0",$F$10),)+IF($G$8="CO2",SUMIF($G47,"&gt;0",$G$10),)+IF($H$8="CO2",SUMIF($H47,"&gt;0",$H$10),)+IF($I$8="CO2",SUMIF($I47,"&gt;0",$I$10),)+IF(#REF!="CO2",SUMIF(#REF!,"&gt;0",#REF!),)+IF(#REF!="CO2",SUMIF(#REF!,"&gt;0",#REF!),)</f>
        <v>#REF!</v>
      </c>
      <c r="O47" s="49" t="e">
        <f t="shared" si="1"/>
        <v>#REF!</v>
      </c>
      <c r="P47" s="49" t="e">
        <f>IF($D$8="CO3",SUM(D47),)+IF($E$8="CO3",SUM(E47),)+IF($F$8="CO3",SUM(F47),)+IF($G$8="CO3",SUM(G47),)+IF($H$8="CO3",SUM(H47),)+IF($I$8="CO3",SUM(I47),)+IF(#REF!="CO3",SUM(#REF!),)+IF(#REF!="CO3",SUM(#REF!),)</f>
        <v>#REF!</v>
      </c>
      <c r="Q47" s="49" t="e">
        <f>IF($D$8="CO3",SUMIF($D47,"&gt;0",$D$10),)+IF($E$8="CO3",SUMIF($E47,"&gt;0",$E$10),)+IF($F$8="CO3",SUMIF($F47,"&gt;0",$F$10),)+IF($G$8="CO3",SUMIF($G47,"&gt;0",$G$10),)+IF($H$8="CO3",SUMIF($H47,"&gt;0",$H$10),)+IF($I$8="CO3",SUMIF($I47,"&gt;0",$I$10),)+IF(#REF!="CO3",SUMIF(#REF!,"&gt;0",#REF!),)+IF(#REF!="CO3",SUMIF(#REF!,"&gt;0",#REF!),)</f>
        <v>#REF!</v>
      </c>
      <c r="R47" s="49" t="e">
        <f t="shared" si="2"/>
        <v>#REF!</v>
      </c>
      <c r="S47" s="49" t="e">
        <f>IF($D$8="CO4",SUM(D47),)+IF($E$8="CO4",SUM(E47),)+IF($F$8="CO4",SUM(F47),)+IF($G$8="CO4",SUM(G47),)+IF($H$8="CO4",SUM(H47),)+IF($I$8="CO4",SUM(I47),)+IF(#REF!="CO4",SUM(#REF!),)+IF(#REF!="CO4",SUM(#REF!),)</f>
        <v>#REF!</v>
      </c>
      <c r="T47" s="49" t="e">
        <f>IF($D$8="CO4",SUMIF($D47,"&gt;0",$D$10),)+IF($E$8="CO4",SUMIF($E47,"&gt;0",$E$10),)+IF($F$8="CO4",SUMIF($F47,"&gt;0",$F$10),)+IF($G$8="CO4",SUMIF($G47,"&gt;0",$G$10),)+IF($H$8="CO4",SUMIF($H47,"&gt;0",$H$10),)+IF($I$8="CO4",SUMIF($I47,"&gt;0",$I$10),)+IF(#REF!="CO4",SUMIF(#REF!,"&gt;0",#REF!),)+IF(#REF!="CO4",SUMIF(#REF!,"&gt;0",#REF!),)</f>
        <v>#REF!</v>
      </c>
      <c r="U47" s="49" t="e">
        <f t="shared" si="3"/>
        <v>#REF!</v>
      </c>
      <c r="V47" s="49" t="e">
        <f>IF($D$8="CO5",SUM(D47),)+IF($E$8="CO5",SUM(E47),)+IF($F$8="CO5",SUM(F47),)+IF($G$8="CO5",SUM(G47),)+IF($H$8="CO5",SUM(H47),)+IF($I$8="CO5",SUM(I47),)+IF(#REF!="CO5",SUM(#REF!),)+IF(#REF!="CO5",SUM(#REF!),)</f>
        <v>#REF!</v>
      </c>
      <c r="W47" s="49" t="e">
        <f>IF($D$8="CO5",SUMIF($D47,"&gt;0",$D$10),)+IF($E$8="CO5",SUMIF($E47,"&gt;0",$E$10),)+IF($F$8="CO5",SUMIF($F47,"&gt;0",$F$10),)+IF($G$8="CO5",SUMIF($G47,"&gt;0",$G$10),)+IF($H$8="CO5",SUMIF($H47,"&gt;0",$H$10),)+IF($I$8="CO5",SUMIF($I47,"&gt;0",$I$10),)+IF(#REF!="CO5",SUMIF(#REF!,"&gt;0",#REF!),)+IF(#REF!="CO5",SUMIF(#REF!,"&gt;0",#REF!),)</f>
        <v>#REF!</v>
      </c>
      <c r="X47" s="49" t="e">
        <f t="shared" si="4"/>
        <v>#REF!</v>
      </c>
      <c r="Y47" s="49" t="e">
        <f>IF($D$8="CO6",SUM(D47),)+IF($E$8="CO6",SUM(E47),)+IF($F$8="CO6",SUM(F47),)+IF($G$8="CO6",SUM(G47),)+IF($H$8="CO6",SUM(H47),)+IF($I$8="CO6",SUM(I47),)+IF(#REF!="CO6",SUM(#REF!),)+IF(#REF!="CO6",SUM(#REF!),)</f>
        <v>#REF!</v>
      </c>
      <c r="Z47" s="55" t="e">
        <f>IF($D$8="CO6",SUMIF($D47,"&gt;0",$D$10),)+IF($E$8="CO6",SUMIF($E47,"&gt;0",$E$10),)+IF($F$8="CO6",SUMIF($F47,"&gt;0",$F$10),)+IF($G$8="CO6",SUMIF($G47,"&gt;0",$G$10),)+IF($H$8="CO6",SUMIF($H47,"&gt;0",$H$10),)+IF($I$8="CO6",SUMIF($I47,"&gt;0",$I$10),)+IF(#REF!="CO6",SUMIF(#REF!,"&gt;0",#REF!),)+IF(#REF!="CO6",SUMIF(#REF!,"&gt;0",#REF!),)</f>
        <v>#REF!</v>
      </c>
      <c r="AA47" s="56" t="e">
        <f t="shared" si="5"/>
        <v>#REF!</v>
      </c>
      <c r="AB47" s="6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ht="31.2" spans="1:50">
      <c r="A48" s="34">
        <v>38</v>
      </c>
      <c r="B48" s="30" t="s">
        <v>101</v>
      </c>
      <c r="C48" s="35" t="s">
        <v>102</v>
      </c>
      <c r="D48" s="32">
        <v>18</v>
      </c>
      <c r="E48" s="32">
        <v>9</v>
      </c>
      <c r="F48" s="32">
        <v>9</v>
      </c>
      <c r="G48" s="32">
        <v>10</v>
      </c>
      <c r="H48" s="33">
        <v>46</v>
      </c>
      <c r="I48" s="32">
        <f t="shared" si="6"/>
        <v>46</v>
      </c>
      <c r="J48" s="48" t="e">
        <f>IF($D$8="CO1",SUM(D48),)+IF($E$8="CO1",SUM(E48),)+IF($F$8="CO1",SUM(F48),)+IF($G$8="CO1",SUM(G48),)+IF($H$8="CO1",SUM(H48),)+IF($I$8="CO1",SUM(I48),)+IF(#REF!="CO1",SUM(#REF!),)+IF(#REF!="CO1",SUM(#REF!),)</f>
        <v>#REF!</v>
      </c>
      <c r="K48" s="49" t="e">
        <f>IF($D$8="CO1",SUMIF($D48,"&gt;0",$D$10),)+IF($E$8="CO1",SUMIF($E48,"&gt;0",$E$10),)+IF($F$8="CO1",SUMIF($F48,"&gt;0",$F$10),)+IF($G$8="CO1",SUMIF($G48,"&gt;0",$G$10),)+IF($H$8="CO1",SUMIF($H48,"&gt;0",$H$10),)+IF($I$8="CO1",SUMIF($I48,"&gt;0",$I$10),)+IF(#REF!="CO1",SUMIF(#REF!,"&gt;0",#REF!),)+IF(#REF!="CO1",SUMIF(#REF!,"&gt;0",#REF!),)</f>
        <v>#REF!</v>
      </c>
      <c r="L48" s="49" t="e">
        <f t="shared" si="0"/>
        <v>#REF!</v>
      </c>
      <c r="M48" s="49" t="e">
        <f>IF($D$8="CO2",SUM(D48),)+IF($E$8="CO2",SUM(E48),)+IF($F$8="CO2",SUM(F48),)+IF($G$8="CO2",SUM(G48),)+IF($H$8="CO2",SUM(H48),)+IF($I$8="CO2",SUM(I48),)+IF(#REF!="CO2",SUM(#REF!),)+IF(#REF!="CO2",SUM(#REF!),)</f>
        <v>#REF!</v>
      </c>
      <c r="N48" s="49" t="e">
        <f>IF($D$8="CO2",SUMIF($D48,"&gt;0",$D$10),)+IF($E$8="CO2",SUMIF($E48,"&gt;0",$E$10),)+IF($F$8="CO2",SUMIF($F48,"&gt;0",$F$10),)+IF($G$8="CO2",SUMIF($G48,"&gt;0",$G$10),)+IF($H$8="CO2",SUMIF($H48,"&gt;0",$H$10),)+IF($I$8="CO2",SUMIF($I48,"&gt;0",$I$10),)+IF(#REF!="CO2",SUMIF(#REF!,"&gt;0",#REF!),)+IF(#REF!="CO2",SUMIF(#REF!,"&gt;0",#REF!),)</f>
        <v>#REF!</v>
      </c>
      <c r="O48" s="49" t="e">
        <f t="shared" si="1"/>
        <v>#REF!</v>
      </c>
      <c r="P48" s="49" t="e">
        <f>IF($D$8="CO3",SUM(D48),)+IF($E$8="CO3",SUM(E48),)+IF($F$8="CO3",SUM(F48),)+IF($G$8="CO3",SUM(G48),)+IF($H$8="CO3",SUM(H48),)+IF($I$8="CO3",SUM(I48),)+IF(#REF!="CO3",SUM(#REF!),)+IF(#REF!="CO3",SUM(#REF!),)</f>
        <v>#REF!</v>
      </c>
      <c r="Q48" s="49" t="e">
        <f>IF($D$8="CO3",SUMIF($D48,"&gt;0",$D$10),)+IF($E$8="CO3",SUMIF($E48,"&gt;0",$E$10),)+IF($F$8="CO3",SUMIF($F48,"&gt;0",$F$10),)+IF($G$8="CO3",SUMIF($G48,"&gt;0",$G$10),)+IF($H$8="CO3",SUMIF($H48,"&gt;0",$H$10),)+IF($I$8="CO3",SUMIF($I48,"&gt;0",$I$10),)+IF(#REF!="CO3",SUMIF(#REF!,"&gt;0",#REF!),)+IF(#REF!="CO3",SUMIF(#REF!,"&gt;0",#REF!),)</f>
        <v>#REF!</v>
      </c>
      <c r="R48" s="49" t="e">
        <f t="shared" si="2"/>
        <v>#REF!</v>
      </c>
      <c r="S48" s="49" t="e">
        <f>IF($D$8="CO4",SUM(D48),)+IF($E$8="CO4",SUM(E48),)+IF($F$8="CO4",SUM(F48),)+IF($G$8="CO4",SUM(G48),)+IF($H$8="CO4",SUM(H48),)+IF($I$8="CO4",SUM(I48),)+IF(#REF!="CO4",SUM(#REF!),)+IF(#REF!="CO4",SUM(#REF!),)</f>
        <v>#REF!</v>
      </c>
      <c r="T48" s="49" t="e">
        <f>IF($D$8="CO4",SUMIF($D48,"&gt;0",$D$10),)+IF($E$8="CO4",SUMIF($E48,"&gt;0",$E$10),)+IF($F$8="CO4",SUMIF($F48,"&gt;0",$F$10),)+IF($G$8="CO4",SUMIF($G48,"&gt;0",$G$10),)+IF($H$8="CO4",SUMIF($H48,"&gt;0",$H$10),)+IF($I$8="CO4",SUMIF($I48,"&gt;0",$I$10),)+IF(#REF!="CO4",SUMIF(#REF!,"&gt;0",#REF!),)+IF(#REF!="CO4",SUMIF(#REF!,"&gt;0",#REF!),)</f>
        <v>#REF!</v>
      </c>
      <c r="U48" s="49" t="e">
        <f t="shared" si="3"/>
        <v>#REF!</v>
      </c>
      <c r="V48" s="49" t="e">
        <f>IF($D$8="CO5",SUM(D48),)+IF($E$8="CO5",SUM(E48),)+IF($F$8="CO5",SUM(F48),)+IF($G$8="CO5",SUM(G48),)+IF($H$8="CO5",SUM(H48),)+IF($I$8="CO5",SUM(I48),)+IF(#REF!="CO5",SUM(#REF!),)+IF(#REF!="CO5",SUM(#REF!),)</f>
        <v>#REF!</v>
      </c>
      <c r="W48" s="49" t="e">
        <f>IF($D$8="CO5",SUMIF($D48,"&gt;0",$D$10),)+IF($E$8="CO5",SUMIF($E48,"&gt;0",$E$10),)+IF($F$8="CO5",SUMIF($F48,"&gt;0",$F$10),)+IF($G$8="CO5",SUMIF($G48,"&gt;0",$G$10),)+IF($H$8="CO5",SUMIF($H48,"&gt;0",$H$10),)+IF($I$8="CO5",SUMIF($I48,"&gt;0",$I$10),)+IF(#REF!="CO5",SUMIF(#REF!,"&gt;0",#REF!),)+IF(#REF!="CO5",SUMIF(#REF!,"&gt;0",#REF!),)</f>
        <v>#REF!</v>
      </c>
      <c r="X48" s="49" t="e">
        <f t="shared" si="4"/>
        <v>#REF!</v>
      </c>
      <c r="Y48" s="49" t="e">
        <f>IF($D$8="CO6",SUM(D48),)+IF($E$8="CO6",SUM(E48),)+IF($F$8="CO6",SUM(F48),)+IF($G$8="CO6",SUM(G48),)+IF($H$8="CO6",SUM(H48),)+IF($I$8="CO6",SUM(I48),)+IF(#REF!="CO6",SUM(#REF!),)+IF(#REF!="CO6",SUM(#REF!),)</f>
        <v>#REF!</v>
      </c>
      <c r="Z48" s="55" t="e">
        <f>IF($D$8="CO6",SUMIF($D48,"&gt;0",$D$10),)+IF($E$8="CO6",SUMIF($E48,"&gt;0",$E$10),)+IF($F$8="CO6",SUMIF($F48,"&gt;0",$F$10),)+IF($G$8="CO6",SUMIF($G48,"&gt;0",$G$10),)+IF($H$8="CO6",SUMIF($H48,"&gt;0",$H$10),)+IF($I$8="CO6",SUMIF($I48,"&gt;0",$I$10),)+IF(#REF!="CO6",SUMIF(#REF!,"&gt;0",#REF!),)+IF(#REF!="CO6",SUMIF(#REF!,"&gt;0",#REF!),)</f>
        <v>#REF!</v>
      </c>
      <c r="AA48" s="56" t="e">
        <f t="shared" si="5"/>
        <v>#REF!</v>
      </c>
      <c r="AB48" s="6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ht="16.2" spans="1:50">
      <c r="A49" s="29">
        <v>39</v>
      </c>
      <c r="B49" s="30" t="s">
        <v>103</v>
      </c>
      <c r="C49" s="31" t="s">
        <v>104</v>
      </c>
      <c r="D49" s="32">
        <v>17</v>
      </c>
      <c r="E49" s="32">
        <v>9</v>
      </c>
      <c r="F49" s="32">
        <v>9</v>
      </c>
      <c r="G49" s="32">
        <v>10</v>
      </c>
      <c r="H49" s="33">
        <v>45</v>
      </c>
      <c r="I49" s="32">
        <f t="shared" si="6"/>
        <v>45</v>
      </c>
      <c r="J49" s="48" t="e">
        <f>IF($D$8="CO1",SUM(D49),)+IF($E$8="CO1",SUM(E49),)+IF($F$8="CO1",SUM(F49),)+IF($G$8="CO1",SUM(G49),)+IF($H$8="CO1",SUM(H49),)+IF($I$8="CO1",SUM(I49),)+IF(#REF!="CO1",SUM(#REF!),)+IF(#REF!="CO1",SUM(#REF!),)</f>
        <v>#REF!</v>
      </c>
      <c r="K49" s="49" t="e">
        <f>IF($D$8="CO1",SUMIF($D49,"&gt;0",$D$10),)+IF($E$8="CO1",SUMIF($E49,"&gt;0",$E$10),)+IF($F$8="CO1",SUMIF($F49,"&gt;0",$F$10),)+IF($G$8="CO1",SUMIF($G49,"&gt;0",$G$10),)+IF($H$8="CO1",SUMIF($H49,"&gt;0",$H$10),)+IF($I$8="CO1",SUMIF($I49,"&gt;0",$I$10),)+IF(#REF!="CO1",SUMIF(#REF!,"&gt;0",#REF!),)+IF(#REF!="CO1",SUMIF(#REF!,"&gt;0",#REF!),)</f>
        <v>#REF!</v>
      </c>
      <c r="L49" s="49" t="e">
        <f t="shared" si="0"/>
        <v>#REF!</v>
      </c>
      <c r="M49" s="49" t="e">
        <f>IF($D$8="CO2",SUM(D49),)+IF($E$8="CO2",SUM(E49),)+IF($F$8="CO2",SUM(F49),)+IF($G$8="CO2",SUM(G49),)+IF($H$8="CO2",SUM(H49),)+IF($I$8="CO2",SUM(I49),)+IF(#REF!="CO2",SUM(#REF!),)+IF(#REF!="CO2",SUM(#REF!),)</f>
        <v>#REF!</v>
      </c>
      <c r="N49" s="49" t="e">
        <f>IF($D$8="CO2",SUMIF($D49,"&gt;0",$D$10),)+IF($E$8="CO2",SUMIF($E49,"&gt;0",$E$10),)+IF($F$8="CO2",SUMIF($F49,"&gt;0",$F$10),)+IF($G$8="CO2",SUMIF($G49,"&gt;0",$G$10),)+IF($H$8="CO2",SUMIF($H49,"&gt;0",$H$10),)+IF($I$8="CO2",SUMIF($I49,"&gt;0",$I$10),)+IF(#REF!="CO2",SUMIF(#REF!,"&gt;0",#REF!),)+IF(#REF!="CO2",SUMIF(#REF!,"&gt;0",#REF!),)</f>
        <v>#REF!</v>
      </c>
      <c r="O49" s="49" t="e">
        <f t="shared" si="1"/>
        <v>#REF!</v>
      </c>
      <c r="P49" s="49" t="e">
        <f>IF($D$8="CO3",SUM(D49),)+IF($E$8="CO3",SUM(E49),)+IF($F$8="CO3",SUM(F49),)+IF($G$8="CO3",SUM(G49),)+IF($H$8="CO3",SUM(H49),)+IF($I$8="CO3",SUM(I49),)+IF(#REF!="CO3",SUM(#REF!),)+IF(#REF!="CO3",SUM(#REF!),)</f>
        <v>#REF!</v>
      </c>
      <c r="Q49" s="49" t="e">
        <f>IF($D$8="CO3",SUMIF($D49,"&gt;0",$D$10),)+IF($E$8="CO3",SUMIF($E49,"&gt;0",$E$10),)+IF($F$8="CO3",SUMIF($F49,"&gt;0",$F$10),)+IF($G$8="CO3",SUMIF($G49,"&gt;0",$G$10),)+IF($H$8="CO3",SUMIF($H49,"&gt;0",$H$10),)+IF($I$8="CO3",SUMIF($I49,"&gt;0",$I$10),)+IF(#REF!="CO3",SUMIF(#REF!,"&gt;0",#REF!),)+IF(#REF!="CO3",SUMIF(#REF!,"&gt;0",#REF!),)</f>
        <v>#REF!</v>
      </c>
      <c r="R49" s="49" t="e">
        <f t="shared" si="2"/>
        <v>#REF!</v>
      </c>
      <c r="S49" s="49" t="e">
        <f>IF($D$8="CO4",SUM(D49),)+IF($E$8="CO4",SUM(E49),)+IF($F$8="CO4",SUM(F49),)+IF($G$8="CO4",SUM(G49),)+IF($H$8="CO4",SUM(H49),)+IF($I$8="CO4",SUM(I49),)+IF(#REF!="CO4",SUM(#REF!),)+IF(#REF!="CO4",SUM(#REF!),)</f>
        <v>#REF!</v>
      </c>
      <c r="T49" s="49" t="e">
        <f>IF($D$8="CO4",SUMIF($D49,"&gt;0",$D$10),)+IF($E$8="CO4",SUMIF($E49,"&gt;0",$E$10),)+IF($F$8="CO4",SUMIF($F49,"&gt;0",$F$10),)+IF($G$8="CO4",SUMIF($G49,"&gt;0",$G$10),)+IF($H$8="CO4",SUMIF($H49,"&gt;0",$H$10),)+IF($I$8="CO4",SUMIF($I49,"&gt;0",$I$10),)+IF(#REF!="CO4",SUMIF(#REF!,"&gt;0",#REF!),)+IF(#REF!="CO4",SUMIF(#REF!,"&gt;0",#REF!),)</f>
        <v>#REF!</v>
      </c>
      <c r="U49" s="49" t="e">
        <f t="shared" si="3"/>
        <v>#REF!</v>
      </c>
      <c r="V49" s="49" t="e">
        <f>IF($D$8="CO5",SUM(D49),)+IF($E$8="CO5",SUM(E49),)+IF($F$8="CO5",SUM(F49),)+IF($G$8="CO5",SUM(G49),)+IF($H$8="CO5",SUM(H49),)+IF($I$8="CO5",SUM(I49),)+IF(#REF!="CO5",SUM(#REF!),)+IF(#REF!="CO5",SUM(#REF!),)</f>
        <v>#REF!</v>
      </c>
      <c r="W49" s="49" t="e">
        <f>IF($D$8="CO5",SUMIF($D49,"&gt;0",$D$10),)+IF($E$8="CO5",SUMIF($E49,"&gt;0",$E$10),)+IF($F$8="CO5",SUMIF($F49,"&gt;0",$F$10),)+IF($G$8="CO5",SUMIF($G49,"&gt;0",$G$10),)+IF($H$8="CO5",SUMIF($H49,"&gt;0",$H$10),)+IF($I$8="CO5",SUMIF($I49,"&gt;0",$I$10),)+IF(#REF!="CO5",SUMIF(#REF!,"&gt;0",#REF!),)+IF(#REF!="CO5",SUMIF(#REF!,"&gt;0",#REF!),)</f>
        <v>#REF!</v>
      </c>
      <c r="X49" s="49" t="e">
        <f t="shared" si="4"/>
        <v>#REF!</v>
      </c>
      <c r="Y49" s="49" t="e">
        <f>IF($D$8="CO6",SUM(D49),)+IF($E$8="CO6",SUM(E49),)+IF($F$8="CO6",SUM(F49),)+IF($G$8="CO6",SUM(G49),)+IF($H$8="CO6",SUM(H49),)+IF($I$8="CO6",SUM(I49),)+IF(#REF!="CO6",SUM(#REF!),)+IF(#REF!="CO6",SUM(#REF!),)</f>
        <v>#REF!</v>
      </c>
      <c r="Z49" s="55" t="e">
        <f>IF($D$8="CO6",SUMIF($D49,"&gt;0",$D$10),)+IF($E$8="CO6",SUMIF($E49,"&gt;0",$E$10),)+IF($F$8="CO6",SUMIF($F49,"&gt;0",$F$10),)+IF($G$8="CO6",SUMIF($G49,"&gt;0",$G$10),)+IF($H$8="CO6",SUMIF($H49,"&gt;0",$H$10),)+IF($I$8="CO6",SUMIF($I49,"&gt;0",$I$10),)+IF(#REF!="CO6",SUMIF(#REF!,"&gt;0",#REF!),)+IF(#REF!="CO6",SUMIF(#REF!,"&gt;0",#REF!),)</f>
        <v>#REF!</v>
      </c>
      <c r="AA49" s="56" t="e">
        <f t="shared" si="5"/>
        <v>#REF!</v>
      </c>
      <c r="AB49" s="6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ht="31.2" spans="1:50">
      <c r="A50" s="34">
        <v>40</v>
      </c>
      <c r="B50" s="30" t="s">
        <v>105</v>
      </c>
      <c r="C50" s="35" t="s">
        <v>106</v>
      </c>
      <c r="D50" s="32">
        <v>12</v>
      </c>
      <c r="E50" s="32">
        <v>9</v>
      </c>
      <c r="F50" s="32">
        <v>9</v>
      </c>
      <c r="G50" s="32">
        <v>10</v>
      </c>
      <c r="H50" s="33">
        <v>40</v>
      </c>
      <c r="I50" s="32">
        <f t="shared" si="6"/>
        <v>40</v>
      </c>
      <c r="J50" s="48" t="e">
        <f>IF($D$8="CO1",SUM(D50),)+IF($E$8="CO1",SUM(E50),)+IF($F$8="CO1",SUM(F50),)+IF($G$8="CO1",SUM(G50),)+IF($H$8="CO1",SUM(H50),)+IF($I$8="CO1",SUM(I50),)+IF(#REF!="CO1",SUM(#REF!),)+IF(#REF!="CO1",SUM(#REF!),)</f>
        <v>#REF!</v>
      </c>
      <c r="K50" s="49" t="e">
        <f>IF($D$8="CO1",SUMIF($D50,"&gt;0",$D$10),)+IF($E$8="CO1",SUMIF($E50,"&gt;0",$E$10),)+IF($F$8="CO1",SUMIF($F50,"&gt;0",$F$10),)+IF($G$8="CO1",SUMIF($G50,"&gt;0",$G$10),)+IF($H$8="CO1",SUMIF($H50,"&gt;0",$H$10),)+IF($I$8="CO1",SUMIF($I50,"&gt;0",$I$10),)+IF(#REF!="CO1",SUMIF(#REF!,"&gt;0",#REF!),)+IF(#REF!="CO1",SUMIF(#REF!,"&gt;0",#REF!),)</f>
        <v>#REF!</v>
      </c>
      <c r="L50" s="49" t="e">
        <f t="shared" si="0"/>
        <v>#REF!</v>
      </c>
      <c r="M50" s="49" t="e">
        <f>IF($D$8="CO2",SUM(D50),)+IF($E$8="CO2",SUM(E50),)+IF($F$8="CO2",SUM(F50),)+IF($G$8="CO2",SUM(G50),)+IF($H$8="CO2",SUM(H50),)+IF($I$8="CO2",SUM(I50),)+IF(#REF!="CO2",SUM(#REF!),)+IF(#REF!="CO2",SUM(#REF!),)</f>
        <v>#REF!</v>
      </c>
      <c r="N50" s="49" t="e">
        <f>IF($D$8="CO2",SUMIF($D50,"&gt;0",$D$10),)+IF($E$8="CO2",SUMIF($E50,"&gt;0",$E$10),)+IF($F$8="CO2",SUMIF($F50,"&gt;0",$F$10),)+IF($G$8="CO2",SUMIF($G50,"&gt;0",$G$10),)+IF($H$8="CO2",SUMIF($H50,"&gt;0",$H$10),)+IF($I$8="CO2",SUMIF($I50,"&gt;0",$I$10),)+IF(#REF!="CO2",SUMIF(#REF!,"&gt;0",#REF!),)+IF(#REF!="CO2",SUMIF(#REF!,"&gt;0",#REF!),)</f>
        <v>#REF!</v>
      </c>
      <c r="O50" s="49" t="e">
        <f t="shared" si="1"/>
        <v>#REF!</v>
      </c>
      <c r="P50" s="49" t="e">
        <f>IF($D$8="CO3",SUM(D50),)+IF($E$8="CO3",SUM(E50),)+IF($F$8="CO3",SUM(F50),)+IF($G$8="CO3",SUM(G50),)+IF($H$8="CO3",SUM(H50),)+IF($I$8="CO3",SUM(I50),)+IF(#REF!="CO3",SUM(#REF!),)+IF(#REF!="CO3",SUM(#REF!),)</f>
        <v>#REF!</v>
      </c>
      <c r="Q50" s="49" t="e">
        <f>IF($D$8="CO3",SUMIF($D50,"&gt;0",$D$10),)+IF($E$8="CO3",SUMIF($E50,"&gt;0",$E$10),)+IF($F$8="CO3",SUMIF($F50,"&gt;0",$F$10),)+IF($G$8="CO3",SUMIF($G50,"&gt;0",$G$10),)+IF($H$8="CO3",SUMIF($H50,"&gt;0",$H$10),)+IF($I$8="CO3",SUMIF($I50,"&gt;0",$I$10),)+IF(#REF!="CO3",SUMIF(#REF!,"&gt;0",#REF!),)+IF(#REF!="CO3",SUMIF(#REF!,"&gt;0",#REF!),)</f>
        <v>#REF!</v>
      </c>
      <c r="R50" s="49" t="e">
        <f t="shared" si="2"/>
        <v>#REF!</v>
      </c>
      <c r="S50" s="49" t="e">
        <f>IF($D$8="CO4",SUM(D50),)+IF($E$8="CO4",SUM(E50),)+IF($F$8="CO4",SUM(F50),)+IF($G$8="CO4",SUM(G50),)+IF($H$8="CO4",SUM(H50),)+IF($I$8="CO4",SUM(I50),)+IF(#REF!="CO4",SUM(#REF!),)+IF(#REF!="CO4",SUM(#REF!),)</f>
        <v>#REF!</v>
      </c>
      <c r="T50" s="49" t="e">
        <f>IF($D$8="CO4",SUMIF($D50,"&gt;0",$D$10),)+IF($E$8="CO4",SUMIF($E50,"&gt;0",$E$10),)+IF($F$8="CO4",SUMIF($F50,"&gt;0",$F$10),)+IF($G$8="CO4",SUMIF($G50,"&gt;0",$G$10),)+IF($H$8="CO4",SUMIF($H50,"&gt;0",$H$10),)+IF($I$8="CO4",SUMIF($I50,"&gt;0",$I$10),)+IF(#REF!="CO4",SUMIF(#REF!,"&gt;0",#REF!),)+IF(#REF!="CO4",SUMIF(#REF!,"&gt;0",#REF!),)</f>
        <v>#REF!</v>
      </c>
      <c r="U50" s="49" t="e">
        <f t="shared" si="3"/>
        <v>#REF!</v>
      </c>
      <c r="V50" s="49" t="e">
        <f>IF($D$8="CO5",SUM(D50),)+IF($E$8="CO5",SUM(E50),)+IF($F$8="CO5",SUM(F50),)+IF($G$8="CO5",SUM(G50),)+IF($H$8="CO5",SUM(H50),)+IF($I$8="CO5",SUM(I50),)+IF(#REF!="CO5",SUM(#REF!),)+IF(#REF!="CO5",SUM(#REF!),)</f>
        <v>#REF!</v>
      </c>
      <c r="W50" s="49" t="e">
        <f>IF($D$8="CO5",SUMIF($D50,"&gt;0",$D$10),)+IF($E$8="CO5",SUMIF($E50,"&gt;0",$E$10),)+IF($F$8="CO5",SUMIF($F50,"&gt;0",$F$10),)+IF($G$8="CO5",SUMIF($G50,"&gt;0",$G$10),)+IF($H$8="CO5",SUMIF($H50,"&gt;0",$H$10),)+IF($I$8="CO5",SUMIF($I50,"&gt;0",$I$10),)+IF(#REF!="CO5",SUMIF(#REF!,"&gt;0",#REF!),)+IF(#REF!="CO5",SUMIF(#REF!,"&gt;0",#REF!),)</f>
        <v>#REF!</v>
      </c>
      <c r="X50" s="49" t="e">
        <f t="shared" si="4"/>
        <v>#REF!</v>
      </c>
      <c r="Y50" s="49" t="e">
        <f>IF($D$8="CO6",SUM(D50),)+IF($E$8="CO6",SUM(E50),)+IF($F$8="CO6",SUM(F50),)+IF($G$8="CO6",SUM(G50),)+IF($H$8="CO6",SUM(H50),)+IF($I$8="CO6",SUM(I50),)+IF(#REF!="CO6",SUM(#REF!),)+IF(#REF!="CO6",SUM(#REF!),)</f>
        <v>#REF!</v>
      </c>
      <c r="Z50" s="55" t="e">
        <f>IF($D$8="CO6",SUMIF($D50,"&gt;0",$D$10),)+IF($E$8="CO6",SUMIF($E50,"&gt;0",$E$10),)+IF($F$8="CO6",SUMIF($F50,"&gt;0",$F$10),)+IF($G$8="CO6",SUMIF($G50,"&gt;0",$G$10),)+IF($H$8="CO6",SUMIF($H50,"&gt;0",$H$10),)+IF($I$8="CO6",SUMIF($I50,"&gt;0",$I$10),)+IF(#REF!="CO6",SUMIF(#REF!,"&gt;0",#REF!),)+IF(#REF!="CO6",SUMIF(#REF!,"&gt;0",#REF!),)</f>
        <v>#REF!</v>
      </c>
      <c r="AA50" s="56" t="e">
        <f t="shared" si="5"/>
        <v>#REF!</v>
      </c>
      <c r="AB50" s="6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ht="31.2" spans="1:50">
      <c r="A51" s="29">
        <v>41</v>
      </c>
      <c r="B51" s="30" t="s">
        <v>107</v>
      </c>
      <c r="C51" s="35" t="s">
        <v>108</v>
      </c>
      <c r="D51" s="32">
        <v>19</v>
      </c>
      <c r="E51" s="32">
        <v>9</v>
      </c>
      <c r="F51" s="32">
        <v>9</v>
      </c>
      <c r="G51" s="32">
        <v>10</v>
      </c>
      <c r="H51" s="33">
        <v>47</v>
      </c>
      <c r="I51" s="32">
        <f t="shared" si="6"/>
        <v>47</v>
      </c>
      <c r="J51" s="48" t="e">
        <f>IF($D$8="CO1",SUM(D51),)+IF($E$8="CO1",SUM(E51),)+IF($F$8="CO1",SUM(F51),)+IF($G$8="CO1",SUM(G51),)+IF($H$8="CO1",SUM(H51),)+IF($I$8="CO1",SUM(I51),)+IF(#REF!="CO1",SUM(#REF!),)+IF(#REF!="CO1",SUM(#REF!),)</f>
        <v>#REF!</v>
      </c>
      <c r="K51" s="49" t="e">
        <f>IF($D$8="CO1",SUMIF($D51,"&gt;0",$D$10),)+IF($E$8="CO1",SUMIF($E51,"&gt;0",$E$10),)+IF($F$8="CO1",SUMIF($F51,"&gt;0",$F$10),)+IF($G$8="CO1",SUMIF($G51,"&gt;0",$G$10),)+IF($H$8="CO1",SUMIF($H51,"&gt;0",$H$10),)+IF($I$8="CO1",SUMIF($I51,"&gt;0",$I$10),)+IF(#REF!="CO1",SUMIF(#REF!,"&gt;0",#REF!),)+IF(#REF!="CO1",SUMIF(#REF!,"&gt;0",#REF!),)</f>
        <v>#REF!</v>
      </c>
      <c r="L51" s="49" t="e">
        <f t="shared" si="0"/>
        <v>#REF!</v>
      </c>
      <c r="M51" s="49" t="e">
        <f>IF($D$8="CO2",SUM(D51),)+IF($E$8="CO2",SUM(E51),)+IF($F$8="CO2",SUM(F51),)+IF($G$8="CO2",SUM(G51),)+IF($H$8="CO2",SUM(H51),)+IF($I$8="CO2",SUM(I51),)+IF(#REF!="CO2",SUM(#REF!),)+IF(#REF!="CO2",SUM(#REF!),)</f>
        <v>#REF!</v>
      </c>
      <c r="N51" s="49" t="e">
        <f>IF($D$8="CO2",SUMIF($D51,"&gt;0",$D$10),)+IF($E$8="CO2",SUMIF($E51,"&gt;0",$E$10),)+IF($F$8="CO2",SUMIF($F51,"&gt;0",$F$10),)+IF($G$8="CO2",SUMIF($G51,"&gt;0",$G$10),)+IF($H$8="CO2",SUMIF($H51,"&gt;0",$H$10),)+IF($I$8="CO2",SUMIF($I51,"&gt;0",$I$10),)+IF(#REF!="CO2",SUMIF(#REF!,"&gt;0",#REF!),)+IF(#REF!="CO2",SUMIF(#REF!,"&gt;0",#REF!),)</f>
        <v>#REF!</v>
      </c>
      <c r="O51" s="49" t="e">
        <f t="shared" si="1"/>
        <v>#REF!</v>
      </c>
      <c r="P51" s="49" t="e">
        <f>IF($D$8="CO3",SUM(D51),)+IF($E$8="CO3",SUM(E51),)+IF($F$8="CO3",SUM(F51),)+IF($G$8="CO3",SUM(G51),)+IF($H$8="CO3",SUM(H51),)+IF($I$8="CO3",SUM(I51),)+IF(#REF!="CO3",SUM(#REF!),)+IF(#REF!="CO3",SUM(#REF!),)</f>
        <v>#REF!</v>
      </c>
      <c r="Q51" s="49" t="e">
        <f>IF($D$8="CO3",SUMIF($D51,"&gt;0",$D$10),)+IF($E$8="CO3",SUMIF($E51,"&gt;0",$E$10),)+IF($F$8="CO3",SUMIF($F51,"&gt;0",$F$10),)+IF($G$8="CO3",SUMIF($G51,"&gt;0",$G$10),)+IF($H$8="CO3",SUMIF($H51,"&gt;0",$H$10),)+IF($I$8="CO3",SUMIF($I51,"&gt;0",$I$10),)+IF(#REF!="CO3",SUMIF(#REF!,"&gt;0",#REF!),)+IF(#REF!="CO3",SUMIF(#REF!,"&gt;0",#REF!),)</f>
        <v>#REF!</v>
      </c>
      <c r="R51" s="49" t="e">
        <f t="shared" si="2"/>
        <v>#REF!</v>
      </c>
      <c r="S51" s="49" t="e">
        <f>IF($D$8="CO4",SUM(D51),)+IF($E$8="CO4",SUM(E51),)+IF($F$8="CO4",SUM(F51),)+IF($G$8="CO4",SUM(G51),)+IF($H$8="CO4",SUM(H51),)+IF($I$8="CO4",SUM(I51),)+IF(#REF!="CO4",SUM(#REF!),)+IF(#REF!="CO4",SUM(#REF!),)</f>
        <v>#REF!</v>
      </c>
      <c r="T51" s="49" t="e">
        <f>IF($D$8="CO4",SUMIF($D51,"&gt;0",$D$10),)+IF($E$8="CO4",SUMIF($E51,"&gt;0",$E$10),)+IF($F$8="CO4",SUMIF($F51,"&gt;0",$F$10),)+IF($G$8="CO4",SUMIF($G51,"&gt;0",$G$10),)+IF($H$8="CO4",SUMIF($H51,"&gt;0",$H$10),)+IF($I$8="CO4",SUMIF($I51,"&gt;0",$I$10),)+IF(#REF!="CO4",SUMIF(#REF!,"&gt;0",#REF!),)+IF(#REF!="CO4",SUMIF(#REF!,"&gt;0",#REF!),)</f>
        <v>#REF!</v>
      </c>
      <c r="U51" s="49" t="e">
        <f t="shared" si="3"/>
        <v>#REF!</v>
      </c>
      <c r="V51" s="49" t="e">
        <f>IF($D$8="CO5",SUM(D51),)+IF($E$8="CO5",SUM(E51),)+IF($F$8="CO5",SUM(F51),)+IF($G$8="CO5",SUM(G51),)+IF($H$8="CO5",SUM(H51),)+IF($I$8="CO5",SUM(I51),)+IF(#REF!="CO5",SUM(#REF!),)+IF(#REF!="CO5",SUM(#REF!),)</f>
        <v>#REF!</v>
      </c>
      <c r="W51" s="49" t="e">
        <f>IF($D$8="CO5",SUMIF($D51,"&gt;0",$D$10),)+IF($E$8="CO5",SUMIF($E51,"&gt;0",$E$10),)+IF($F$8="CO5",SUMIF($F51,"&gt;0",$F$10),)+IF($G$8="CO5",SUMIF($G51,"&gt;0",$G$10),)+IF($H$8="CO5",SUMIF($H51,"&gt;0",$H$10),)+IF($I$8="CO5",SUMIF($I51,"&gt;0",$I$10),)+IF(#REF!="CO5",SUMIF(#REF!,"&gt;0",#REF!),)+IF(#REF!="CO5",SUMIF(#REF!,"&gt;0",#REF!),)</f>
        <v>#REF!</v>
      </c>
      <c r="X51" s="49" t="e">
        <f t="shared" si="4"/>
        <v>#REF!</v>
      </c>
      <c r="Y51" s="49" t="e">
        <f>IF($D$8="CO6",SUM(D51),)+IF($E$8="CO6",SUM(E51),)+IF($F$8="CO6",SUM(F51),)+IF($G$8="CO6",SUM(G51),)+IF($H$8="CO6",SUM(H51),)+IF($I$8="CO6",SUM(I51),)+IF(#REF!="CO6",SUM(#REF!),)+IF(#REF!="CO6",SUM(#REF!),)</f>
        <v>#REF!</v>
      </c>
      <c r="Z51" s="55" t="e">
        <f>IF($D$8="CO6",SUMIF($D51,"&gt;0",$D$10),)+IF($E$8="CO6",SUMIF($E51,"&gt;0",$E$10),)+IF($F$8="CO6",SUMIF($F51,"&gt;0",$F$10),)+IF($G$8="CO6",SUMIF($G51,"&gt;0",$G$10),)+IF($H$8="CO6",SUMIF($H51,"&gt;0",$H$10),)+IF($I$8="CO6",SUMIF($I51,"&gt;0",$I$10),)+IF(#REF!="CO6",SUMIF(#REF!,"&gt;0",#REF!),)+IF(#REF!="CO6",SUMIF(#REF!,"&gt;0",#REF!),)</f>
        <v>#REF!</v>
      </c>
      <c r="AA51" s="56" t="e">
        <f t="shared" si="5"/>
        <v>#REF!</v>
      </c>
      <c r="AB51" s="6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ht="16.2" spans="1:50">
      <c r="A52" s="34">
        <v>42</v>
      </c>
      <c r="B52" s="30" t="s">
        <v>109</v>
      </c>
      <c r="C52" s="35" t="s">
        <v>110</v>
      </c>
      <c r="D52" s="32">
        <v>18</v>
      </c>
      <c r="E52" s="32">
        <v>9</v>
      </c>
      <c r="F52" s="32">
        <v>9</v>
      </c>
      <c r="G52" s="32">
        <v>10</v>
      </c>
      <c r="H52" s="33">
        <v>46</v>
      </c>
      <c r="I52" s="32">
        <f t="shared" si="6"/>
        <v>46</v>
      </c>
      <c r="J52" s="48" t="e">
        <f>IF($D$8="CO1",SUM(D52),)+IF($E$8="CO1",SUM(E52),)+IF($F$8="CO1",SUM(F52),)+IF($G$8="CO1",SUM(G52),)+IF($H$8="CO1",SUM(H52),)+IF($I$8="CO1",SUM(I52),)+IF(#REF!="CO1",SUM(#REF!),)+IF(#REF!="CO1",SUM(#REF!),)</f>
        <v>#REF!</v>
      </c>
      <c r="K52" s="49" t="e">
        <f>IF($D$8="CO1",SUMIF($D52,"&gt;0",$D$10),)+IF($E$8="CO1",SUMIF($E52,"&gt;0",$E$10),)+IF($F$8="CO1",SUMIF($F52,"&gt;0",$F$10),)+IF($G$8="CO1",SUMIF($G52,"&gt;0",$G$10),)+IF($H$8="CO1",SUMIF($H52,"&gt;0",$H$10),)+IF($I$8="CO1",SUMIF($I52,"&gt;0",$I$10),)+IF(#REF!="CO1",SUMIF(#REF!,"&gt;0",#REF!),)+IF(#REF!="CO1",SUMIF(#REF!,"&gt;0",#REF!),)</f>
        <v>#REF!</v>
      </c>
      <c r="L52" s="49" t="e">
        <f t="shared" si="0"/>
        <v>#REF!</v>
      </c>
      <c r="M52" s="49" t="e">
        <f>IF($D$8="CO2",SUM(D52),)+IF($E$8="CO2",SUM(E52),)+IF($F$8="CO2",SUM(F52),)+IF($G$8="CO2",SUM(G52),)+IF($H$8="CO2",SUM(H52),)+IF($I$8="CO2",SUM(I52),)+IF(#REF!="CO2",SUM(#REF!),)+IF(#REF!="CO2",SUM(#REF!),)</f>
        <v>#REF!</v>
      </c>
      <c r="N52" s="49" t="e">
        <f>IF($D$8="CO2",SUMIF($D52,"&gt;0",$D$10),)+IF($E$8="CO2",SUMIF($E52,"&gt;0",$E$10),)+IF($F$8="CO2",SUMIF($F52,"&gt;0",$F$10),)+IF($G$8="CO2",SUMIF($G52,"&gt;0",$G$10),)+IF($H$8="CO2",SUMIF($H52,"&gt;0",$H$10),)+IF($I$8="CO2",SUMIF($I52,"&gt;0",$I$10),)+IF(#REF!="CO2",SUMIF(#REF!,"&gt;0",#REF!),)+IF(#REF!="CO2",SUMIF(#REF!,"&gt;0",#REF!),)</f>
        <v>#REF!</v>
      </c>
      <c r="O52" s="49" t="e">
        <f t="shared" si="1"/>
        <v>#REF!</v>
      </c>
      <c r="P52" s="49" t="e">
        <f>IF($D$8="CO3",SUM(D52),)+IF($E$8="CO3",SUM(E52),)+IF($F$8="CO3",SUM(F52),)+IF($G$8="CO3",SUM(G52),)+IF($H$8="CO3",SUM(H52),)+IF($I$8="CO3",SUM(I52),)+IF(#REF!="CO3",SUM(#REF!),)+IF(#REF!="CO3",SUM(#REF!),)</f>
        <v>#REF!</v>
      </c>
      <c r="Q52" s="49" t="e">
        <f>IF($D$8="CO3",SUMIF($D52,"&gt;0",$D$10),)+IF($E$8="CO3",SUMIF($E52,"&gt;0",$E$10),)+IF($F$8="CO3",SUMIF($F52,"&gt;0",$F$10),)+IF($G$8="CO3",SUMIF($G52,"&gt;0",$G$10),)+IF($H$8="CO3",SUMIF($H52,"&gt;0",$H$10),)+IF($I$8="CO3",SUMIF($I52,"&gt;0",$I$10),)+IF(#REF!="CO3",SUMIF(#REF!,"&gt;0",#REF!),)+IF(#REF!="CO3",SUMIF(#REF!,"&gt;0",#REF!),)</f>
        <v>#REF!</v>
      </c>
      <c r="R52" s="49" t="e">
        <f t="shared" si="2"/>
        <v>#REF!</v>
      </c>
      <c r="S52" s="49" t="e">
        <f>IF($D$8="CO4",SUM(D52),)+IF($E$8="CO4",SUM(E52),)+IF($F$8="CO4",SUM(F52),)+IF($G$8="CO4",SUM(G52),)+IF($H$8="CO4",SUM(H52),)+IF($I$8="CO4",SUM(I52),)+IF(#REF!="CO4",SUM(#REF!),)+IF(#REF!="CO4",SUM(#REF!),)</f>
        <v>#REF!</v>
      </c>
      <c r="T52" s="49" t="e">
        <f>IF($D$8="CO4",SUMIF($D52,"&gt;0",$D$10),)+IF($E$8="CO4",SUMIF($E52,"&gt;0",$E$10),)+IF($F$8="CO4",SUMIF($F52,"&gt;0",$F$10),)+IF($G$8="CO4",SUMIF($G52,"&gt;0",$G$10),)+IF($H$8="CO4",SUMIF($H52,"&gt;0",$H$10),)+IF($I$8="CO4",SUMIF($I52,"&gt;0",$I$10),)+IF(#REF!="CO4",SUMIF(#REF!,"&gt;0",#REF!),)+IF(#REF!="CO4",SUMIF(#REF!,"&gt;0",#REF!),)</f>
        <v>#REF!</v>
      </c>
      <c r="U52" s="49" t="e">
        <f t="shared" si="3"/>
        <v>#REF!</v>
      </c>
      <c r="V52" s="49" t="e">
        <f>IF($D$8="CO5",SUM(D52),)+IF($E$8="CO5",SUM(E52),)+IF($F$8="CO5",SUM(F52),)+IF($G$8="CO5",SUM(G52),)+IF($H$8="CO5",SUM(H52),)+IF($I$8="CO5",SUM(I52),)+IF(#REF!="CO5",SUM(#REF!),)+IF(#REF!="CO5",SUM(#REF!),)</f>
        <v>#REF!</v>
      </c>
      <c r="W52" s="49" t="e">
        <f>IF($D$8="CO5",SUMIF($D52,"&gt;0",$D$10),)+IF($E$8="CO5",SUMIF($E52,"&gt;0",$E$10),)+IF($F$8="CO5",SUMIF($F52,"&gt;0",$F$10),)+IF($G$8="CO5",SUMIF($G52,"&gt;0",$G$10),)+IF($H$8="CO5",SUMIF($H52,"&gt;0",$H$10),)+IF($I$8="CO5",SUMIF($I52,"&gt;0",$I$10),)+IF(#REF!="CO5",SUMIF(#REF!,"&gt;0",#REF!),)+IF(#REF!="CO5",SUMIF(#REF!,"&gt;0",#REF!),)</f>
        <v>#REF!</v>
      </c>
      <c r="X52" s="49" t="e">
        <f t="shared" si="4"/>
        <v>#REF!</v>
      </c>
      <c r="Y52" s="49" t="e">
        <f>IF($D$8="CO6",SUM(D52),)+IF($E$8="CO6",SUM(E52),)+IF($F$8="CO6",SUM(F52),)+IF($G$8="CO6",SUM(G52),)+IF($H$8="CO6",SUM(H52),)+IF($I$8="CO6",SUM(I52),)+IF(#REF!="CO6",SUM(#REF!),)+IF(#REF!="CO6",SUM(#REF!),)</f>
        <v>#REF!</v>
      </c>
      <c r="Z52" s="55" t="e">
        <f>IF($D$8="CO6",SUMIF($D52,"&gt;0",$D$10),)+IF($E$8="CO6",SUMIF($E52,"&gt;0",$E$10),)+IF($F$8="CO6",SUMIF($F52,"&gt;0",$F$10),)+IF($G$8="CO6",SUMIF($G52,"&gt;0",$G$10),)+IF($H$8="CO6",SUMIF($H52,"&gt;0",$H$10),)+IF($I$8="CO6",SUMIF($I52,"&gt;0",$I$10),)+IF(#REF!="CO6",SUMIF(#REF!,"&gt;0",#REF!),)+IF(#REF!="CO6",SUMIF(#REF!,"&gt;0",#REF!),)</f>
        <v>#REF!</v>
      </c>
      <c r="AA52" s="56" t="e">
        <f t="shared" si="5"/>
        <v>#REF!</v>
      </c>
      <c r="AB52" s="6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ht="31.2" spans="1:50">
      <c r="A53" s="29">
        <v>43</v>
      </c>
      <c r="B53" s="30" t="s">
        <v>111</v>
      </c>
      <c r="C53" s="35" t="s">
        <v>112</v>
      </c>
      <c r="D53" s="32">
        <v>19</v>
      </c>
      <c r="E53" s="32">
        <v>9</v>
      </c>
      <c r="F53" s="32">
        <v>9</v>
      </c>
      <c r="G53" s="32">
        <v>10</v>
      </c>
      <c r="H53" s="33">
        <v>47</v>
      </c>
      <c r="I53" s="32">
        <f t="shared" si="6"/>
        <v>47</v>
      </c>
      <c r="J53" s="48" t="e">
        <f>IF($D$8="CO1",SUM(D53),)+IF($E$8="CO1",SUM(E53),)+IF($F$8="CO1",SUM(F53),)+IF($G$8="CO1",SUM(G53),)+IF($H$8="CO1",SUM(H53),)+IF($I$8="CO1",SUM(I53),)+IF(#REF!="CO1",SUM(#REF!),)+IF(#REF!="CO1",SUM(#REF!),)</f>
        <v>#REF!</v>
      </c>
      <c r="K53" s="49" t="e">
        <f>IF($D$8="CO1",SUMIF($D53,"&gt;0",$D$10),)+IF($E$8="CO1",SUMIF($E53,"&gt;0",$E$10),)+IF($F$8="CO1",SUMIF($F53,"&gt;0",$F$10),)+IF($G$8="CO1",SUMIF($G53,"&gt;0",$G$10),)+IF($H$8="CO1",SUMIF($H53,"&gt;0",$H$10),)+IF($I$8="CO1",SUMIF($I53,"&gt;0",$I$10),)+IF(#REF!="CO1",SUMIF(#REF!,"&gt;0",#REF!),)+IF(#REF!="CO1",SUMIF(#REF!,"&gt;0",#REF!),)</f>
        <v>#REF!</v>
      </c>
      <c r="L53" s="49" t="e">
        <f t="shared" si="0"/>
        <v>#REF!</v>
      </c>
      <c r="M53" s="49" t="e">
        <f>IF($D$8="CO2",SUM(D53),)+IF($E$8="CO2",SUM(E53),)+IF($F$8="CO2",SUM(F53),)+IF($G$8="CO2",SUM(G53),)+IF($H$8="CO2",SUM(H53),)+IF($I$8="CO2",SUM(I53),)+IF(#REF!="CO2",SUM(#REF!),)+IF(#REF!="CO2",SUM(#REF!),)</f>
        <v>#REF!</v>
      </c>
      <c r="N53" s="49" t="e">
        <f>IF($D$8="CO2",SUMIF($D53,"&gt;0",$D$10),)+IF($E$8="CO2",SUMIF($E53,"&gt;0",$E$10),)+IF($F$8="CO2",SUMIF($F53,"&gt;0",$F$10),)+IF($G$8="CO2",SUMIF($G53,"&gt;0",$G$10),)+IF($H$8="CO2",SUMIF($H53,"&gt;0",$H$10),)+IF($I$8="CO2",SUMIF($I53,"&gt;0",$I$10),)+IF(#REF!="CO2",SUMIF(#REF!,"&gt;0",#REF!),)+IF(#REF!="CO2",SUMIF(#REF!,"&gt;0",#REF!),)</f>
        <v>#REF!</v>
      </c>
      <c r="O53" s="49" t="e">
        <f t="shared" si="1"/>
        <v>#REF!</v>
      </c>
      <c r="P53" s="49" t="e">
        <f>IF($D$8="CO3",SUM(D53),)+IF($E$8="CO3",SUM(E53),)+IF($F$8="CO3",SUM(F53),)+IF($G$8="CO3",SUM(G53),)+IF($H$8="CO3",SUM(H53),)+IF($I$8="CO3",SUM(I53),)+IF(#REF!="CO3",SUM(#REF!),)+IF(#REF!="CO3",SUM(#REF!),)</f>
        <v>#REF!</v>
      </c>
      <c r="Q53" s="49" t="e">
        <f>IF($D$8="CO3",SUMIF($D53,"&gt;0",$D$10),)+IF($E$8="CO3",SUMIF($E53,"&gt;0",$E$10),)+IF($F$8="CO3",SUMIF($F53,"&gt;0",$F$10),)+IF($G$8="CO3",SUMIF($G53,"&gt;0",$G$10),)+IF($H$8="CO3",SUMIF($H53,"&gt;0",$H$10),)+IF($I$8="CO3",SUMIF($I53,"&gt;0",$I$10),)+IF(#REF!="CO3",SUMIF(#REF!,"&gt;0",#REF!),)+IF(#REF!="CO3",SUMIF(#REF!,"&gt;0",#REF!),)</f>
        <v>#REF!</v>
      </c>
      <c r="R53" s="49" t="e">
        <f t="shared" si="2"/>
        <v>#REF!</v>
      </c>
      <c r="S53" s="49" t="e">
        <f>IF($D$8="CO4",SUM(D53),)+IF($E$8="CO4",SUM(E53),)+IF($F$8="CO4",SUM(F53),)+IF($G$8="CO4",SUM(G53),)+IF($H$8="CO4",SUM(H53),)+IF($I$8="CO4",SUM(I53),)+IF(#REF!="CO4",SUM(#REF!),)+IF(#REF!="CO4",SUM(#REF!),)</f>
        <v>#REF!</v>
      </c>
      <c r="T53" s="49" t="e">
        <f>IF($D$8="CO4",SUMIF($D53,"&gt;0",$D$10),)+IF($E$8="CO4",SUMIF($E53,"&gt;0",$E$10),)+IF($F$8="CO4",SUMIF($F53,"&gt;0",$F$10),)+IF($G$8="CO4",SUMIF($G53,"&gt;0",$G$10),)+IF($H$8="CO4",SUMIF($H53,"&gt;0",$H$10),)+IF($I$8="CO4",SUMIF($I53,"&gt;0",$I$10),)+IF(#REF!="CO4",SUMIF(#REF!,"&gt;0",#REF!),)+IF(#REF!="CO4",SUMIF(#REF!,"&gt;0",#REF!),)</f>
        <v>#REF!</v>
      </c>
      <c r="U53" s="49" t="e">
        <f t="shared" si="3"/>
        <v>#REF!</v>
      </c>
      <c r="V53" s="49" t="e">
        <f>IF($D$8="CO5",SUM(D53),)+IF($E$8="CO5",SUM(E53),)+IF($F$8="CO5",SUM(F53),)+IF($G$8="CO5",SUM(G53),)+IF($H$8="CO5",SUM(H53),)+IF($I$8="CO5",SUM(I53),)+IF(#REF!="CO5",SUM(#REF!),)+IF(#REF!="CO5",SUM(#REF!),)</f>
        <v>#REF!</v>
      </c>
      <c r="W53" s="49" t="e">
        <f>IF($D$8="CO5",SUMIF($D53,"&gt;0",$D$10),)+IF($E$8="CO5",SUMIF($E53,"&gt;0",$E$10),)+IF($F$8="CO5",SUMIF($F53,"&gt;0",$F$10),)+IF($G$8="CO5",SUMIF($G53,"&gt;0",$G$10),)+IF($H$8="CO5",SUMIF($H53,"&gt;0",$H$10),)+IF($I$8="CO5",SUMIF($I53,"&gt;0",$I$10),)+IF(#REF!="CO5",SUMIF(#REF!,"&gt;0",#REF!),)+IF(#REF!="CO5",SUMIF(#REF!,"&gt;0",#REF!),)</f>
        <v>#REF!</v>
      </c>
      <c r="X53" s="49" t="e">
        <f t="shared" si="4"/>
        <v>#REF!</v>
      </c>
      <c r="Y53" s="49" t="e">
        <f>IF($D$8="CO6",SUM(D53),)+IF($E$8="CO6",SUM(E53),)+IF($F$8="CO6",SUM(F53),)+IF($G$8="CO6",SUM(G53),)+IF($H$8="CO6",SUM(H53),)+IF($I$8="CO6",SUM(I53),)+IF(#REF!="CO6",SUM(#REF!),)+IF(#REF!="CO6",SUM(#REF!),)</f>
        <v>#REF!</v>
      </c>
      <c r="Z53" s="55" t="e">
        <f>IF($D$8="CO6",SUMIF($D53,"&gt;0",$D$10),)+IF($E$8="CO6",SUMIF($E53,"&gt;0",$E$10),)+IF($F$8="CO6",SUMIF($F53,"&gt;0",$F$10),)+IF($G$8="CO6",SUMIF($G53,"&gt;0",$G$10),)+IF($H$8="CO6",SUMIF($H53,"&gt;0",$H$10),)+IF($I$8="CO6",SUMIF($I53,"&gt;0",$I$10),)+IF(#REF!="CO6",SUMIF(#REF!,"&gt;0",#REF!),)+IF(#REF!="CO6",SUMIF(#REF!,"&gt;0",#REF!),)</f>
        <v>#REF!</v>
      </c>
      <c r="AA53" s="56" t="e">
        <f t="shared" si="5"/>
        <v>#REF!</v>
      </c>
      <c r="AB53" s="6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ht="16.2" spans="1:50">
      <c r="A54" s="34">
        <v>44</v>
      </c>
      <c r="B54" s="30" t="s">
        <v>113</v>
      </c>
      <c r="C54" s="35" t="s">
        <v>114</v>
      </c>
      <c r="D54" s="32">
        <v>14</v>
      </c>
      <c r="E54" s="32">
        <v>9</v>
      </c>
      <c r="F54" s="32">
        <v>9</v>
      </c>
      <c r="G54" s="32">
        <v>10</v>
      </c>
      <c r="H54" s="33">
        <v>42</v>
      </c>
      <c r="I54" s="32">
        <f t="shared" si="6"/>
        <v>42</v>
      </c>
      <c r="J54" s="48" t="e">
        <f>IF($D$8="CO1",SUM(D54),)+IF($E$8="CO1",SUM(E54),)+IF($F$8="CO1",SUM(F54),)+IF($G$8="CO1",SUM(G54),)+IF($H$8="CO1",SUM(H54),)+IF($I$8="CO1",SUM(I54),)+IF(#REF!="CO1",SUM(#REF!),)+IF(#REF!="CO1",SUM(#REF!),)</f>
        <v>#REF!</v>
      </c>
      <c r="K54" s="49" t="e">
        <f>IF($D$8="CO1",SUMIF($D54,"&gt;0",$D$10),)+IF($E$8="CO1",SUMIF($E54,"&gt;0",$E$10),)+IF($F$8="CO1",SUMIF($F54,"&gt;0",$F$10),)+IF($G$8="CO1",SUMIF($G54,"&gt;0",$G$10),)+IF($H$8="CO1",SUMIF($H54,"&gt;0",$H$10),)+IF($I$8="CO1",SUMIF($I54,"&gt;0",$I$10),)+IF(#REF!="CO1",SUMIF(#REF!,"&gt;0",#REF!),)+IF(#REF!="CO1",SUMIF(#REF!,"&gt;0",#REF!),)</f>
        <v>#REF!</v>
      </c>
      <c r="L54" s="49" t="e">
        <f t="shared" si="0"/>
        <v>#REF!</v>
      </c>
      <c r="M54" s="49" t="e">
        <f>IF($D$8="CO2",SUM(D54),)+IF($E$8="CO2",SUM(E54),)+IF($F$8="CO2",SUM(F54),)+IF($G$8="CO2",SUM(G54),)+IF($H$8="CO2",SUM(H54),)+IF($I$8="CO2",SUM(I54),)+IF(#REF!="CO2",SUM(#REF!),)+IF(#REF!="CO2",SUM(#REF!),)</f>
        <v>#REF!</v>
      </c>
      <c r="N54" s="49" t="e">
        <f>IF($D$8="CO2",SUMIF($D54,"&gt;0",$D$10),)+IF($E$8="CO2",SUMIF($E54,"&gt;0",$E$10),)+IF($F$8="CO2",SUMIF($F54,"&gt;0",$F$10),)+IF($G$8="CO2",SUMIF($G54,"&gt;0",$G$10),)+IF($H$8="CO2",SUMIF($H54,"&gt;0",$H$10),)+IF($I$8="CO2",SUMIF($I54,"&gt;0",$I$10),)+IF(#REF!="CO2",SUMIF(#REF!,"&gt;0",#REF!),)+IF(#REF!="CO2",SUMIF(#REF!,"&gt;0",#REF!),)</f>
        <v>#REF!</v>
      </c>
      <c r="O54" s="49" t="e">
        <f t="shared" si="1"/>
        <v>#REF!</v>
      </c>
      <c r="P54" s="49" t="e">
        <f>IF($D$8="CO3",SUM(D54),)+IF($E$8="CO3",SUM(E54),)+IF($F$8="CO3",SUM(F54),)+IF($G$8="CO3",SUM(G54),)+IF($H$8="CO3",SUM(H54),)+IF($I$8="CO3",SUM(I54),)+IF(#REF!="CO3",SUM(#REF!),)+IF(#REF!="CO3",SUM(#REF!),)</f>
        <v>#REF!</v>
      </c>
      <c r="Q54" s="49" t="e">
        <f>IF($D$8="CO3",SUMIF($D54,"&gt;0",$D$10),)+IF($E$8="CO3",SUMIF($E54,"&gt;0",$E$10),)+IF($F$8="CO3",SUMIF($F54,"&gt;0",$F$10),)+IF($G$8="CO3",SUMIF($G54,"&gt;0",$G$10),)+IF($H$8="CO3",SUMIF($H54,"&gt;0",$H$10),)+IF($I$8="CO3",SUMIF($I54,"&gt;0",$I$10),)+IF(#REF!="CO3",SUMIF(#REF!,"&gt;0",#REF!),)+IF(#REF!="CO3",SUMIF(#REF!,"&gt;0",#REF!),)</f>
        <v>#REF!</v>
      </c>
      <c r="R54" s="49" t="e">
        <f t="shared" si="2"/>
        <v>#REF!</v>
      </c>
      <c r="S54" s="49" t="e">
        <f>IF($D$8="CO4",SUM(D54),)+IF($E$8="CO4",SUM(E54),)+IF($F$8="CO4",SUM(F54),)+IF($G$8="CO4",SUM(G54),)+IF($H$8="CO4",SUM(H54),)+IF($I$8="CO4",SUM(I54),)+IF(#REF!="CO4",SUM(#REF!),)+IF(#REF!="CO4",SUM(#REF!),)</f>
        <v>#REF!</v>
      </c>
      <c r="T54" s="49" t="e">
        <f>IF($D$8="CO4",SUMIF($D54,"&gt;0",$D$10),)+IF($E$8="CO4",SUMIF($E54,"&gt;0",$E$10),)+IF($F$8="CO4",SUMIF($F54,"&gt;0",$F$10),)+IF($G$8="CO4",SUMIF($G54,"&gt;0",$G$10),)+IF($H$8="CO4",SUMIF($H54,"&gt;0",$H$10),)+IF($I$8="CO4",SUMIF($I54,"&gt;0",$I$10),)+IF(#REF!="CO4",SUMIF(#REF!,"&gt;0",#REF!),)+IF(#REF!="CO4",SUMIF(#REF!,"&gt;0",#REF!),)</f>
        <v>#REF!</v>
      </c>
      <c r="U54" s="49" t="e">
        <f t="shared" si="3"/>
        <v>#REF!</v>
      </c>
      <c r="V54" s="49" t="e">
        <f>IF($D$8="CO5",SUM(D54),)+IF($E$8="CO5",SUM(E54),)+IF($F$8="CO5",SUM(F54),)+IF($G$8="CO5",SUM(G54),)+IF($H$8="CO5",SUM(H54),)+IF($I$8="CO5",SUM(I54),)+IF(#REF!="CO5",SUM(#REF!),)+IF(#REF!="CO5",SUM(#REF!),)</f>
        <v>#REF!</v>
      </c>
      <c r="W54" s="49" t="e">
        <f>IF($D$8="CO5",SUMIF($D54,"&gt;0",$D$10),)+IF($E$8="CO5",SUMIF($E54,"&gt;0",$E$10),)+IF($F$8="CO5",SUMIF($F54,"&gt;0",$F$10),)+IF($G$8="CO5",SUMIF($G54,"&gt;0",$G$10),)+IF($H$8="CO5",SUMIF($H54,"&gt;0",$H$10),)+IF($I$8="CO5",SUMIF($I54,"&gt;0",$I$10),)+IF(#REF!="CO5",SUMIF(#REF!,"&gt;0",#REF!),)+IF(#REF!="CO5",SUMIF(#REF!,"&gt;0",#REF!),)</f>
        <v>#REF!</v>
      </c>
      <c r="X54" s="49" t="e">
        <f t="shared" si="4"/>
        <v>#REF!</v>
      </c>
      <c r="Y54" s="49" t="e">
        <f>IF($D$8="CO6",SUM(D54),)+IF($E$8="CO6",SUM(E54),)+IF($F$8="CO6",SUM(F54),)+IF($G$8="CO6",SUM(G54),)+IF($H$8="CO6",SUM(H54),)+IF($I$8="CO6",SUM(I54),)+IF(#REF!="CO6",SUM(#REF!),)+IF(#REF!="CO6",SUM(#REF!),)</f>
        <v>#REF!</v>
      </c>
      <c r="Z54" s="55" t="e">
        <f>IF($D$8="CO6",SUMIF($D54,"&gt;0",$D$10),)+IF($E$8="CO6",SUMIF($E54,"&gt;0",$E$10),)+IF($F$8="CO6",SUMIF($F54,"&gt;0",$F$10),)+IF($G$8="CO6",SUMIF($G54,"&gt;0",$G$10),)+IF($H$8="CO6",SUMIF($H54,"&gt;0",$H$10),)+IF($I$8="CO6",SUMIF($I54,"&gt;0",$I$10),)+IF(#REF!="CO6",SUMIF(#REF!,"&gt;0",#REF!),)+IF(#REF!="CO6",SUMIF(#REF!,"&gt;0",#REF!),)</f>
        <v>#REF!</v>
      </c>
      <c r="AA54" s="56" t="e">
        <f t="shared" si="5"/>
        <v>#REF!</v>
      </c>
      <c r="AB54" s="6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ht="46.8" spans="1:50">
      <c r="A55" s="29">
        <v>45</v>
      </c>
      <c r="B55" s="30" t="s">
        <v>115</v>
      </c>
      <c r="C55" s="35" t="s">
        <v>116</v>
      </c>
      <c r="D55" s="32">
        <v>19</v>
      </c>
      <c r="E55" s="32">
        <v>9</v>
      </c>
      <c r="F55" s="32">
        <v>9</v>
      </c>
      <c r="G55" s="32">
        <v>10</v>
      </c>
      <c r="H55" s="33">
        <v>47</v>
      </c>
      <c r="I55" s="32">
        <f t="shared" si="6"/>
        <v>47</v>
      </c>
      <c r="J55" s="48" t="e">
        <f>IF($D$8="CO1",SUM(D55),)+IF($E$8="CO1",SUM(E55),)+IF($F$8="CO1",SUM(F55),)+IF($G$8="CO1",SUM(G55),)+IF($H$8="CO1",SUM(H55),)+IF($I$8="CO1",SUM(I55),)+IF(#REF!="CO1",SUM(#REF!),)+IF(#REF!="CO1",SUM(#REF!),)</f>
        <v>#REF!</v>
      </c>
      <c r="K55" s="49" t="e">
        <f>IF($D$8="CO1",SUMIF($D55,"&gt;0",$D$10),)+IF($E$8="CO1",SUMIF($E55,"&gt;0",$E$10),)+IF($F$8="CO1",SUMIF($F55,"&gt;0",$F$10),)+IF($G$8="CO1",SUMIF($G55,"&gt;0",$G$10),)+IF($H$8="CO1",SUMIF($H55,"&gt;0",$H$10),)+IF($I$8="CO1",SUMIF($I55,"&gt;0",$I$10),)+IF(#REF!="CO1",SUMIF(#REF!,"&gt;0",#REF!),)+IF(#REF!="CO1",SUMIF(#REF!,"&gt;0",#REF!),)</f>
        <v>#REF!</v>
      </c>
      <c r="L55" s="49" t="e">
        <f t="shared" si="0"/>
        <v>#REF!</v>
      </c>
      <c r="M55" s="49" t="e">
        <f>IF($D$8="CO2",SUM(D55),)+IF($E$8="CO2",SUM(E55),)+IF($F$8="CO2",SUM(F55),)+IF($G$8="CO2",SUM(G55),)+IF($H$8="CO2",SUM(H55),)+IF($I$8="CO2",SUM(I55),)+IF(#REF!="CO2",SUM(#REF!),)+IF(#REF!="CO2",SUM(#REF!),)</f>
        <v>#REF!</v>
      </c>
      <c r="N55" s="49" t="e">
        <f>IF($D$8="CO2",SUMIF($D55,"&gt;0",$D$10),)+IF($E$8="CO2",SUMIF($E55,"&gt;0",$E$10),)+IF($F$8="CO2",SUMIF($F55,"&gt;0",$F$10),)+IF($G$8="CO2",SUMIF($G55,"&gt;0",$G$10),)+IF($H$8="CO2",SUMIF($H55,"&gt;0",$H$10),)+IF($I$8="CO2",SUMIF($I55,"&gt;0",$I$10),)+IF(#REF!="CO2",SUMIF(#REF!,"&gt;0",#REF!),)+IF(#REF!="CO2",SUMIF(#REF!,"&gt;0",#REF!),)</f>
        <v>#REF!</v>
      </c>
      <c r="O55" s="49" t="e">
        <f t="shared" si="1"/>
        <v>#REF!</v>
      </c>
      <c r="P55" s="49" t="e">
        <f>IF($D$8="CO3",SUM(D55),)+IF($E$8="CO3",SUM(E55),)+IF($F$8="CO3",SUM(F55),)+IF($G$8="CO3",SUM(G55),)+IF($H$8="CO3",SUM(H55),)+IF($I$8="CO3",SUM(I55),)+IF(#REF!="CO3",SUM(#REF!),)+IF(#REF!="CO3",SUM(#REF!),)</f>
        <v>#REF!</v>
      </c>
      <c r="Q55" s="49" t="e">
        <f>IF($D$8="CO3",SUMIF($D55,"&gt;0",$D$10),)+IF($E$8="CO3",SUMIF($E55,"&gt;0",$E$10),)+IF($F$8="CO3",SUMIF($F55,"&gt;0",$F$10),)+IF($G$8="CO3",SUMIF($G55,"&gt;0",$G$10),)+IF($H$8="CO3",SUMIF($H55,"&gt;0",$H$10),)+IF($I$8="CO3",SUMIF($I55,"&gt;0",$I$10),)+IF(#REF!="CO3",SUMIF(#REF!,"&gt;0",#REF!),)+IF(#REF!="CO3",SUMIF(#REF!,"&gt;0",#REF!),)</f>
        <v>#REF!</v>
      </c>
      <c r="R55" s="49" t="e">
        <f t="shared" si="2"/>
        <v>#REF!</v>
      </c>
      <c r="S55" s="49" t="e">
        <f>IF($D$8="CO4",SUM(D55),)+IF($E$8="CO4",SUM(E55),)+IF($F$8="CO4",SUM(F55),)+IF($G$8="CO4",SUM(G55),)+IF($H$8="CO4",SUM(H55),)+IF($I$8="CO4",SUM(I55),)+IF(#REF!="CO4",SUM(#REF!),)+IF(#REF!="CO4",SUM(#REF!),)</f>
        <v>#REF!</v>
      </c>
      <c r="T55" s="49" t="e">
        <f>IF($D$8="CO4",SUMIF($D55,"&gt;0",$D$10),)+IF($E$8="CO4",SUMIF($E55,"&gt;0",$E$10),)+IF($F$8="CO4",SUMIF($F55,"&gt;0",$F$10),)+IF($G$8="CO4",SUMIF($G55,"&gt;0",$G$10),)+IF($H$8="CO4",SUMIF($H55,"&gt;0",$H$10),)+IF($I$8="CO4",SUMIF($I55,"&gt;0",$I$10),)+IF(#REF!="CO4",SUMIF(#REF!,"&gt;0",#REF!),)+IF(#REF!="CO4",SUMIF(#REF!,"&gt;0",#REF!),)</f>
        <v>#REF!</v>
      </c>
      <c r="U55" s="49" t="e">
        <f t="shared" si="3"/>
        <v>#REF!</v>
      </c>
      <c r="V55" s="49" t="e">
        <f>IF($D$8="CO5",SUM(D55),)+IF($E$8="CO5",SUM(E55),)+IF($F$8="CO5",SUM(F55),)+IF($G$8="CO5",SUM(G55),)+IF($H$8="CO5",SUM(H55),)+IF($I$8="CO5",SUM(I55),)+IF(#REF!="CO5",SUM(#REF!),)+IF(#REF!="CO5",SUM(#REF!),)</f>
        <v>#REF!</v>
      </c>
      <c r="W55" s="49" t="e">
        <f>IF($D$8="CO5",SUMIF($D55,"&gt;0",$D$10),)+IF($E$8="CO5",SUMIF($E55,"&gt;0",$E$10),)+IF($F$8="CO5",SUMIF($F55,"&gt;0",$F$10),)+IF($G$8="CO5",SUMIF($G55,"&gt;0",$G$10),)+IF($H$8="CO5",SUMIF($H55,"&gt;0",$H$10),)+IF($I$8="CO5",SUMIF($I55,"&gt;0",$I$10),)+IF(#REF!="CO5",SUMIF(#REF!,"&gt;0",#REF!),)+IF(#REF!="CO5",SUMIF(#REF!,"&gt;0",#REF!),)</f>
        <v>#REF!</v>
      </c>
      <c r="X55" s="49" t="e">
        <f t="shared" si="4"/>
        <v>#REF!</v>
      </c>
      <c r="Y55" s="49" t="e">
        <f>IF($D$8="CO6",SUM(D55),)+IF($E$8="CO6",SUM(E55),)+IF($F$8="CO6",SUM(F55),)+IF($G$8="CO6",SUM(G55),)+IF($H$8="CO6",SUM(H55),)+IF($I$8="CO6",SUM(I55),)+IF(#REF!="CO6",SUM(#REF!),)+IF(#REF!="CO6",SUM(#REF!),)</f>
        <v>#REF!</v>
      </c>
      <c r="Z55" s="55" t="e">
        <f>IF($D$8="CO6",SUMIF($D55,"&gt;0",$D$10),)+IF($E$8="CO6",SUMIF($E55,"&gt;0",$E$10),)+IF($F$8="CO6",SUMIF($F55,"&gt;0",$F$10),)+IF($G$8="CO6",SUMIF($G55,"&gt;0",$G$10),)+IF($H$8="CO6",SUMIF($H55,"&gt;0",$H$10),)+IF($I$8="CO6",SUMIF($I55,"&gt;0",$I$10),)+IF(#REF!="CO6",SUMIF(#REF!,"&gt;0",#REF!),)+IF(#REF!="CO6",SUMIF(#REF!,"&gt;0",#REF!),)</f>
        <v>#REF!</v>
      </c>
      <c r="AA55" s="56" t="e">
        <f t="shared" si="5"/>
        <v>#REF!</v>
      </c>
      <c r="AB55" s="6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ht="16.2" spans="1:50">
      <c r="A56" s="34">
        <v>46</v>
      </c>
      <c r="B56" s="30" t="s">
        <v>117</v>
      </c>
      <c r="C56" s="31" t="s">
        <v>118</v>
      </c>
      <c r="D56" s="32">
        <v>14</v>
      </c>
      <c r="E56" s="32">
        <v>10</v>
      </c>
      <c r="F56" s="32">
        <v>10</v>
      </c>
      <c r="G56" s="32">
        <v>10</v>
      </c>
      <c r="H56" s="33">
        <v>44</v>
      </c>
      <c r="I56" s="32">
        <f t="shared" si="6"/>
        <v>44</v>
      </c>
      <c r="J56" s="48" t="e">
        <f>IF($D$8="CO1",SUM(D56),)+IF($E$8="CO1",SUM(E56),)+IF($F$8="CO1",SUM(F56),)+IF($G$8="CO1",SUM(G56),)+IF($H$8="CO1",SUM(H56),)+IF($I$8="CO1",SUM(I56),)+IF(#REF!="CO1",SUM(#REF!),)+IF(#REF!="CO1",SUM(#REF!),)</f>
        <v>#REF!</v>
      </c>
      <c r="K56" s="49" t="e">
        <f>IF($D$8="CO1",SUMIF($D56,"&gt;0",$D$10),)+IF($E$8="CO1",SUMIF($E56,"&gt;0",$E$10),)+IF($F$8="CO1",SUMIF($F56,"&gt;0",$F$10),)+IF($G$8="CO1",SUMIF($G56,"&gt;0",$G$10),)+IF($H$8="CO1",SUMIF($H56,"&gt;0",$H$10),)+IF($I$8="CO1",SUMIF($I56,"&gt;0",$I$10),)+IF(#REF!="CO1",SUMIF(#REF!,"&gt;0",#REF!),)+IF(#REF!="CO1",SUMIF(#REF!,"&gt;0",#REF!),)</f>
        <v>#REF!</v>
      </c>
      <c r="L56" s="49" t="e">
        <f t="shared" si="0"/>
        <v>#REF!</v>
      </c>
      <c r="M56" s="49" t="e">
        <f>IF($D$8="CO2",SUM(D56),)+IF($E$8="CO2",SUM(E56),)+IF($F$8="CO2",SUM(F56),)+IF($G$8="CO2",SUM(G56),)+IF($H$8="CO2",SUM(H56),)+IF($I$8="CO2",SUM(I56),)+IF(#REF!="CO2",SUM(#REF!),)+IF(#REF!="CO2",SUM(#REF!),)</f>
        <v>#REF!</v>
      </c>
      <c r="N56" s="49" t="e">
        <f>IF($D$8="CO2",SUMIF($D56,"&gt;0",$D$10),)+IF($E$8="CO2",SUMIF($E56,"&gt;0",$E$10),)+IF($F$8="CO2",SUMIF($F56,"&gt;0",$F$10),)+IF($G$8="CO2",SUMIF($G56,"&gt;0",$G$10),)+IF($H$8="CO2",SUMIF($H56,"&gt;0",$H$10),)+IF($I$8="CO2",SUMIF($I56,"&gt;0",$I$10),)+IF(#REF!="CO2",SUMIF(#REF!,"&gt;0",#REF!),)+IF(#REF!="CO2",SUMIF(#REF!,"&gt;0",#REF!),)</f>
        <v>#REF!</v>
      </c>
      <c r="O56" s="49" t="e">
        <f t="shared" si="1"/>
        <v>#REF!</v>
      </c>
      <c r="P56" s="49" t="e">
        <f>IF($D$8="CO3",SUM(D56),)+IF($E$8="CO3",SUM(E56),)+IF($F$8="CO3",SUM(F56),)+IF($G$8="CO3",SUM(G56),)+IF($H$8="CO3",SUM(H56),)+IF($I$8="CO3",SUM(I56),)+IF(#REF!="CO3",SUM(#REF!),)+IF(#REF!="CO3",SUM(#REF!),)</f>
        <v>#REF!</v>
      </c>
      <c r="Q56" s="49" t="e">
        <f>IF($D$8="CO3",SUMIF($D56,"&gt;0",$D$10),)+IF($E$8="CO3",SUMIF($E56,"&gt;0",$E$10),)+IF($F$8="CO3",SUMIF($F56,"&gt;0",$F$10),)+IF($G$8="CO3",SUMIF($G56,"&gt;0",$G$10),)+IF($H$8="CO3",SUMIF($H56,"&gt;0",$H$10),)+IF($I$8="CO3",SUMIF($I56,"&gt;0",$I$10),)+IF(#REF!="CO3",SUMIF(#REF!,"&gt;0",#REF!),)+IF(#REF!="CO3",SUMIF(#REF!,"&gt;0",#REF!),)</f>
        <v>#REF!</v>
      </c>
      <c r="R56" s="49" t="e">
        <f t="shared" si="2"/>
        <v>#REF!</v>
      </c>
      <c r="S56" s="49" t="e">
        <f>IF($D$8="CO4",SUM(D56),)+IF($E$8="CO4",SUM(E56),)+IF($F$8="CO4",SUM(F56),)+IF($G$8="CO4",SUM(G56),)+IF($H$8="CO4",SUM(H56),)+IF($I$8="CO4",SUM(I56),)+IF(#REF!="CO4",SUM(#REF!),)+IF(#REF!="CO4",SUM(#REF!),)</f>
        <v>#REF!</v>
      </c>
      <c r="T56" s="49" t="e">
        <f>IF($D$8="CO4",SUMIF($D56,"&gt;0",$D$10),)+IF($E$8="CO4",SUMIF($E56,"&gt;0",$E$10),)+IF($F$8="CO4",SUMIF($F56,"&gt;0",$F$10),)+IF($G$8="CO4",SUMIF($G56,"&gt;0",$G$10),)+IF($H$8="CO4",SUMIF($H56,"&gt;0",$H$10),)+IF($I$8="CO4",SUMIF($I56,"&gt;0",$I$10),)+IF(#REF!="CO4",SUMIF(#REF!,"&gt;0",#REF!),)+IF(#REF!="CO4",SUMIF(#REF!,"&gt;0",#REF!),)</f>
        <v>#REF!</v>
      </c>
      <c r="U56" s="49" t="e">
        <f t="shared" si="3"/>
        <v>#REF!</v>
      </c>
      <c r="V56" s="49" t="e">
        <f>IF($D$8="CO5",SUM(D56),)+IF($E$8="CO5",SUM(E56),)+IF($F$8="CO5",SUM(F56),)+IF($G$8="CO5",SUM(G56),)+IF($H$8="CO5",SUM(H56),)+IF($I$8="CO5",SUM(I56),)+IF(#REF!="CO5",SUM(#REF!),)+IF(#REF!="CO5",SUM(#REF!),)</f>
        <v>#REF!</v>
      </c>
      <c r="W56" s="49" t="e">
        <f>IF($D$8="CO5",SUMIF($D56,"&gt;0",$D$10),)+IF($E$8="CO5",SUMIF($E56,"&gt;0",$E$10),)+IF($F$8="CO5",SUMIF($F56,"&gt;0",$F$10),)+IF($G$8="CO5",SUMIF($G56,"&gt;0",$G$10),)+IF($H$8="CO5",SUMIF($H56,"&gt;0",$H$10),)+IF($I$8="CO5",SUMIF($I56,"&gt;0",$I$10),)+IF(#REF!="CO5",SUMIF(#REF!,"&gt;0",#REF!),)+IF(#REF!="CO5",SUMIF(#REF!,"&gt;0",#REF!),)</f>
        <v>#REF!</v>
      </c>
      <c r="X56" s="49" t="e">
        <f t="shared" si="4"/>
        <v>#REF!</v>
      </c>
      <c r="Y56" s="49" t="e">
        <f>IF($D$8="CO6",SUM(D56),)+IF($E$8="CO6",SUM(E56),)+IF($F$8="CO6",SUM(F56),)+IF($G$8="CO6",SUM(G56),)+IF($H$8="CO6",SUM(H56),)+IF($I$8="CO6",SUM(I56),)+IF(#REF!="CO6",SUM(#REF!),)+IF(#REF!="CO6",SUM(#REF!),)</f>
        <v>#REF!</v>
      </c>
      <c r="Z56" s="55" t="e">
        <f>IF($D$8="CO6",SUMIF($D56,"&gt;0",$D$10),)+IF($E$8="CO6",SUMIF($E56,"&gt;0",$E$10),)+IF($F$8="CO6",SUMIF($F56,"&gt;0",$F$10),)+IF($G$8="CO6",SUMIF($G56,"&gt;0",$G$10),)+IF($H$8="CO6",SUMIF($H56,"&gt;0",$H$10),)+IF($I$8="CO6",SUMIF($I56,"&gt;0",$I$10),)+IF(#REF!="CO6",SUMIF(#REF!,"&gt;0",#REF!),)+IF(#REF!="CO6",SUMIF(#REF!,"&gt;0",#REF!),)</f>
        <v>#REF!</v>
      </c>
      <c r="AA56" s="56" t="e">
        <f t="shared" si="5"/>
        <v>#REF!</v>
      </c>
      <c r="AB56" s="6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ht="31.2" spans="1:50">
      <c r="A57" s="29">
        <v>47</v>
      </c>
      <c r="B57" s="30" t="s">
        <v>119</v>
      </c>
      <c r="C57" s="35" t="s">
        <v>120</v>
      </c>
      <c r="D57" s="32">
        <v>18</v>
      </c>
      <c r="E57" s="32">
        <v>9</v>
      </c>
      <c r="F57" s="32">
        <v>9</v>
      </c>
      <c r="G57" s="32">
        <v>10</v>
      </c>
      <c r="H57" s="33">
        <v>46</v>
      </c>
      <c r="I57" s="32">
        <f t="shared" si="6"/>
        <v>46</v>
      </c>
      <c r="J57" s="48" t="e">
        <f>IF($D$8="CO1",SUM(D57),)+IF($E$8="CO1",SUM(E57),)+IF($F$8="CO1",SUM(F57),)+IF($G$8="CO1",SUM(G57),)+IF($H$8="CO1",SUM(H57),)+IF($I$8="CO1",SUM(I57),)+IF(#REF!="CO1",SUM(#REF!),)+IF(#REF!="CO1",SUM(#REF!),)</f>
        <v>#REF!</v>
      </c>
      <c r="K57" s="49" t="e">
        <f>IF($D$8="CO1",SUMIF($D57,"&gt;0",$D$10),)+IF($E$8="CO1",SUMIF($E57,"&gt;0",$E$10),)+IF($F$8="CO1",SUMIF($F57,"&gt;0",$F$10),)+IF($G$8="CO1",SUMIF($G57,"&gt;0",$G$10),)+IF($H$8="CO1",SUMIF($H57,"&gt;0",$H$10),)+IF($I$8="CO1",SUMIF($I57,"&gt;0",$I$10),)+IF(#REF!="CO1",SUMIF(#REF!,"&gt;0",#REF!),)+IF(#REF!="CO1",SUMIF(#REF!,"&gt;0",#REF!),)</f>
        <v>#REF!</v>
      </c>
      <c r="L57" s="49" t="e">
        <f t="shared" si="0"/>
        <v>#REF!</v>
      </c>
      <c r="M57" s="49" t="e">
        <f>IF($D$8="CO2",SUM(D57),)+IF($E$8="CO2",SUM(E57),)+IF($F$8="CO2",SUM(F57),)+IF($G$8="CO2",SUM(G57),)+IF($H$8="CO2",SUM(H57),)+IF($I$8="CO2",SUM(I57),)+IF(#REF!="CO2",SUM(#REF!),)+IF(#REF!="CO2",SUM(#REF!),)</f>
        <v>#REF!</v>
      </c>
      <c r="N57" s="49" t="e">
        <f>IF($D$8="CO2",SUMIF($D57,"&gt;0",$D$10),)+IF($E$8="CO2",SUMIF($E57,"&gt;0",$E$10),)+IF($F$8="CO2",SUMIF($F57,"&gt;0",$F$10),)+IF($G$8="CO2",SUMIF($G57,"&gt;0",$G$10),)+IF($H$8="CO2",SUMIF($H57,"&gt;0",$H$10),)+IF($I$8="CO2",SUMIF($I57,"&gt;0",$I$10),)+IF(#REF!="CO2",SUMIF(#REF!,"&gt;0",#REF!),)+IF(#REF!="CO2",SUMIF(#REF!,"&gt;0",#REF!),)</f>
        <v>#REF!</v>
      </c>
      <c r="O57" s="49" t="e">
        <f t="shared" si="1"/>
        <v>#REF!</v>
      </c>
      <c r="P57" s="49" t="e">
        <f>IF($D$8="CO3",SUM(D57),)+IF($E$8="CO3",SUM(E57),)+IF($F$8="CO3",SUM(F57),)+IF($G$8="CO3",SUM(G57),)+IF($H$8="CO3",SUM(H57),)+IF($I$8="CO3",SUM(I57),)+IF(#REF!="CO3",SUM(#REF!),)+IF(#REF!="CO3",SUM(#REF!),)</f>
        <v>#REF!</v>
      </c>
      <c r="Q57" s="49" t="e">
        <f>IF($D$8="CO3",SUMIF($D57,"&gt;0",$D$10),)+IF($E$8="CO3",SUMIF($E57,"&gt;0",$E$10),)+IF($F$8="CO3",SUMIF($F57,"&gt;0",$F$10),)+IF($G$8="CO3",SUMIF($G57,"&gt;0",$G$10),)+IF($H$8="CO3",SUMIF($H57,"&gt;0",$H$10),)+IF($I$8="CO3",SUMIF($I57,"&gt;0",$I$10),)+IF(#REF!="CO3",SUMIF(#REF!,"&gt;0",#REF!),)+IF(#REF!="CO3",SUMIF(#REF!,"&gt;0",#REF!),)</f>
        <v>#REF!</v>
      </c>
      <c r="R57" s="49" t="e">
        <f t="shared" si="2"/>
        <v>#REF!</v>
      </c>
      <c r="S57" s="49" t="e">
        <f>IF($D$8="CO4",SUM(D57),)+IF($E$8="CO4",SUM(E57),)+IF($F$8="CO4",SUM(F57),)+IF($G$8="CO4",SUM(G57),)+IF($H$8="CO4",SUM(H57),)+IF($I$8="CO4",SUM(I57),)+IF(#REF!="CO4",SUM(#REF!),)+IF(#REF!="CO4",SUM(#REF!),)</f>
        <v>#REF!</v>
      </c>
      <c r="T57" s="49" t="e">
        <f>IF($D$8="CO4",SUMIF($D57,"&gt;0",$D$10),)+IF($E$8="CO4",SUMIF($E57,"&gt;0",$E$10),)+IF($F$8="CO4",SUMIF($F57,"&gt;0",$F$10),)+IF($G$8="CO4",SUMIF($G57,"&gt;0",$G$10),)+IF($H$8="CO4",SUMIF($H57,"&gt;0",$H$10),)+IF($I$8="CO4",SUMIF($I57,"&gt;0",$I$10),)+IF(#REF!="CO4",SUMIF(#REF!,"&gt;0",#REF!),)+IF(#REF!="CO4",SUMIF(#REF!,"&gt;0",#REF!),)</f>
        <v>#REF!</v>
      </c>
      <c r="U57" s="49" t="e">
        <f t="shared" si="3"/>
        <v>#REF!</v>
      </c>
      <c r="V57" s="49" t="e">
        <f>IF($D$8="CO5",SUM(D57),)+IF($E$8="CO5",SUM(E57),)+IF($F$8="CO5",SUM(F57),)+IF($G$8="CO5",SUM(G57),)+IF($H$8="CO5",SUM(H57),)+IF($I$8="CO5",SUM(I57),)+IF(#REF!="CO5",SUM(#REF!),)+IF(#REF!="CO5",SUM(#REF!),)</f>
        <v>#REF!</v>
      </c>
      <c r="W57" s="49" t="e">
        <f>IF($D$8="CO5",SUMIF($D57,"&gt;0",$D$10),)+IF($E$8="CO5",SUMIF($E57,"&gt;0",$E$10),)+IF($F$8="CO5",SUMIF($F57,"&gt;0",$F$10),)+IF($G$8="CO5",SUMIF($G57,"&gt;0",$G$10),)+IF($H$8="CO5",SUMIF($H57,"&gt;0",$H$10),)+IF($I$8="CO5",SUMIF($I57,"&gt;0",$I$10),)+IF(#REF!="CO5",SUMIF(#REF!,"&gt;0",#REF!),)+IF(#REF!="CO5",SUMIF(#REF!,"&gt;0",#REF!),)</f>
        <v>#REF!</v>
      </c>
      <c r="X57" s="49" t="e">
        <f t="shared" si="4"/>
        <v>#REF!</v>
      </c>
      <c r="Y57" s="49" t="e">
        <f>IF($D$8="CO6",SUM(D57),)+IF($E$8="CO6",SUM(E57),)+IF($F$8="CO6",SUM(F57),)+IF($G$8="CO6",SUM(G57),)+IF($H$8="CO6",SUM(H57),)+IF($I$8="CO6",SUM(I57),)+IF(#REF!="CO6",SUM(#REF!),)+IF(#REF!="CO6",SUM(#REF!),)</f>
        <v>#REF!</v>
      </c>
      <c r="Z57" s="55" t="e">
        <f>IF($D$8="CO6",SUMIF($D57,"&gt;0",$D$10),)+IF($E$8="CO6",SUMIF($E57,"&gt;0",$E$10),)+IF($F$8="CO6",SUMIF($F57,"&gt;0",$F$10),)+IF($G$8="CO6",SUMIF($G57,"&gt;0",$G$10),)+IF($H$8="CO6",SUMIF($H57,"&gt;0",$H$10),)+IF($I$8="CO6",SUMIF($I57,"&gt;0",$I$10),)+IF(#REF!="CO6",SUMIF(#REF!,"&gt;0",#REF!),)+IF(#REF!="CO6",SUMIF(#REF!,"&gt;0",#REF!),)</f>
        <v>#REF!</v>
      </c>
      <c r="AA57" s="56" t="e">
        <f t="shared" si="5"/>
        <v>#REF!</v>
      </c>
      <c r="AB57" s="6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ht="46.8" spans="1:50">
      <c r="A58" s="34">
        <v>48</v>
      </c>
      <c r="B58" s="30" t="s">
        <v>121</v>
      </c>
      <c r="C58" s="35" t="s">
        <v>122</v>
      </c>
      <c r="D58" s="32">
        <v>19</v>
      </c>
      <c r="E58" s="32">
        <v>9</v>
      </c>
      <c r="F58" s="32">
        <v>9</v>
      </c>
      <c r="G58" s="32">
        <v>10</v>
      </c>
      <c r="H58" s="33">
        <v>47</v>
      </c>
      <c r="I58" s="32">
        <f t="shared" si="6"/>
        <v>47</v>
      </c>
      <c r="J58" s="48" t="e">
        <f>IF($D$8="CO1",SUM(D58),)+IF($E$8="CO1",SUM(E58),)+IF($F$8="CO1",SUM(F58),)+IF($G$8="CO1",SUM(G58),)+IF($H$8="CO1",SUM(H58),)+IF($I$8="CO1",SUM(I58),)+IF(#REF!="CO1",SUM(#REF!),)+IF(#REF!="CO1",SUM(#REF!),)</f>
        <v>#REF!</v>
      </c>
      <c r="K58" s="49" t="e">
        <f>IF($D$8="CO1",SUMIF($D58,"&gt;0",$D$10),)+IF($E$8="CO1",SUMIF($E58,"&gt;0",$E$10),)+IF($F$8="CO1",SUMIF($F58,"&gt;0",$F$10),)+IF($G$8="CO1",SUMIF($G58,"&gt;0",$G$10),)+IF($H$8="CO1",SUMIF($H58,"&gt;0",$H$10),)+IF($I$8="CO1",SUMIF($I58,"&gt;0",$I$10),)+IF(#REF!="CO1",SUMIF(#REF!,"&gt;0",#REF!),)+IF(#REF!="CO1",SUMIF(#REF!,"&gt;0",#REF!),)</f>
        <v>#REF!</v>
      </c>
      <c r="L58" s="49" t="e">
        <f t="shared" si="0"/>
        <v>#REF!</v>
      </c>
      <c r="M58" s="49" t="e">
        <f>IF($D$8="CO2",SUM(D58),)+IF($E$8="CO2",SUM(E58),)+IF($F$8="CO2",SUM(F58),)+IF($G$8="CO2",SUM(G58),)+IF($H$8="CO2",SUM(H58),)+IF($I$8="CO2",SUM(I58),)+IF(#REF!="CO2",SUM(#REF!),)+IF(#REF!="CO2",SUM(#REF!),)</f>
        <v>#REF!</v>
      </c>
      <c r="N58" s="49" t="e">
        <f>IF($D$8="CO2",SUMIF($D58,"&gt;0",$D$10),)+IF($E$8="CO2",SUMIF($E58,"&gt;0",$E$10),)+IF($F$8="CO2",SUMIF($F58,"&gt;0",$F$10),)+IF($G$8="CO2",SUMIF($G58,"&gt;0",$G$10),)+IF($H$8="CO2",SUMIF($H58,"&gt;0",$H$10),)+IF($I$8="CO2",SUMIF($I58,"&gt;0",$I$10),)+IF(#REF!="CO2",SUMIF(#REF!,"&gt;0",#REF!),)+IF(#REF!="CO2",SUMIF(#REF!,"&gt;0",#REF!),)</f>
        <v>#REF!</v>
      </c>
      <c r="O58" s="49" t="e">
        <f t="shared" si="1"/>
        <v>#REF!</v>
      </c>
      <c r="P58" s="49" t="e">
        <f>IF($D$8="CO3",SUM(D58),)+IF($E$8="CO3",SUM(E58),)+IF($F$8="CO3",SUM(F58),)+IF($G$8="CO3",SUM(G58),)+IF($H$8="CO3",SUM(H58),)+IF($I$8="CO3",SUM(I58),)+IF(#REF!="CO3",SUM(#REF!),)+IF(#REF!="CO3",SUM(#REF!),)</f>
        <v>#REF!</v>
      </c>
      <c r="Q58" s="49" t="e">
        <f>IF($D$8="CO3",SUMIF($D58,"&gt;0",$D$10),)+IF($E$8="CO3",SUMIF($E58,"&gt;0",$E$10),)+IF($F$8="CO3",SUMIF($F58,"&gt;0",$F$10),)+IF($G$8="CO3",SUMIF($G58,"&gt;0",$G$10),)+IF($H$8="CO3",SUMIF($H58,"&gt;0",$H$10),)+IF($I$8="CO3",SUMIF($I58,"&gt;0",$I$10),)+IF(#REF!="CO3",SUMIF(#REF!,"&gt;0",#REF!),)+IF(#REF!="CO3",SUMIF(#REF!,"&gt;0",#REF!),)</f>
        <v>#REF!</v>
      </c>
      <c r="R58" s="49" t="e">
        <f t="shared" si="2"/>
        <v>#REF!</v>
      </c>
      <c r="S58" s="49" t="e">
        <f>IF($D$8="CO4",SUM(D58),)+IF($E$8="CO4",SUM(E58),)+IF($F$8="CO4",SUM(F58),)+IF($G$8="CO4",SUM(G58),)+IF($H$8="CO4",SUM(H58),)+IF($I$8="CO4",SUM(I58),)+IF(#REF!="CO4",SUM(#REF!),)+IF(#REF!="CO4",SUM(#REF!),)</f>
        <v>#REF!</v>
      </c>
      <c r="T58" s="49" t="e">
        <f>IF($D$8="CO4",SUMIF($D58,"&gt;0",$D$10),)+IF($E$8="CO4",SUMIF($E58,"&gt;0",$E$10),)+IF($F$8="CO4",SUMIF($F58,"&gt;0",$F$10),)+IF($G$8="CO4",SUMIF($G58,"&gt;0",$G$10),)+IF($H$8="CO4",SUMIF($H58,"&gt;0",$H$10),)+IF($I$8="CO4",SUMIF($I58,"&gt;0",$I$10),)+IF(#REF!="CO4",SUMIF(#REF!,"&gt;0",#REF!),)+IF(#REF!="CO4",SUMIF(#REF!,"&gt;0",#REF!),)</f>
        <v>#REF!</v>
      </c>
      <c r="U58" s="49" t="e">
        <f t="shared" si="3"/>
        <v>#REF!</v>
      </c>
      <c r="V58" s="49" t="e">
        <f>IF($D$8="CO5",SUM(D58),)+IF($E$8="CO5",SUM(E58),)+IF($F$8="CO5",SUM(F58),)+IF($G$8="CO5",SUM(G58),)+IF($H$8="CO5",SUM(H58),)+IF($I$8="CO5",SUM(I58),)+IF(#REF!="CO5",SUM(#REF!),)+IF(#REF!="CO5",SUM(#REF!),)</f>
        <v>#REF!</v>
      </c>
      <c r="W58" s="49" t="e">
        <f>IF($D$8="CO5",SUMIF($D58,"&gt;0",$D$10),)+IF($E$8="CO5",SUMIF($E58,"&gt;0",$E$10),)+IF($F$8="CO5",SUMIF($F58,"&gt;0",$F$10),)+IF($G$8="CO5",SUMIF($G58,"&gt;0",$G$10),)+IF($H$8="CO5",SUMIF($H58,"&gt;0",$H$10),)+IF($I$8="CO5",SUMIF($I58,"&gt;0",$I$10),)+IF(#REF!="CO5",SUMIF(#REF!,"&gt;0",#REF!),)+IF(#REF!="CO5",SUMIF(#REF!,"&gt;0",#REF!),)</f>
        <v>#REF!</v>
      </c>
      <c r="X58" s="49" t="e">
        <f t="shared" si="4"/>
        <v>#REF!</v>
      </c>
      <c r="Y58" s="49" t="e">
        <f>IF($D$8="CO6",SUM(D58),)+IF($E$8="CO6",SUM(E58),)+IF($F$8="CO6",SUM(F58),)+IF($G$8="CO6",SUM(G58),)+IF($H$8="CO6",SUM(H58),)+IF($I$8="CO6",SUM(I58),)+IF(#REF!="CO6",SUM(#REF!),)+IF(#REF!="CO6",SUM(#REF!),)</f>
        <v>#REF!</v>
      </c>
      <c r="Z58" s="55" t="e">
        <f>IF($D$8="CO6",SUMIF($D58,"&gt;0",$D$10),)+IF($E$8="CO6",SUMIF($E58,"&gt;0",$E$10),)+IF($F$8="CO6",SUMIF($F58,"&gt;0",$F$10),)+IF($G$8="CO6",SUMIF($G58,"&gt;0",$G$10),)+IF($H$8="CO6",SUMIF($H58,"&gt;0",$H$10),)+IF($I$8="CO6",SUMIF($I58,"&gt;0",$I$10),)+IF(#REF!="CO6",SUMIF(#REF!,"&gt;0",#REF!),)+IF(#REF!="CO6",SUMIF(#REF!,"&gt;0",#REF!),)</f>
        <v>#REF!</v>
      </c>
      <c r="AA58" s="56" t="e">
        <f t="shared" si="5"/>
        <v>#REF!</v>
      </c>
      <c r="AB58" s="6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ht="46.8" spans="1:50">
      <c r="A59" s="29">
        <v>49</v>
      </c>
      <c r="B59" s="30" t="s">
        <v>123</v>
      </c>
      <c r="C59" s="35" t="s">
        <v>124</v>
      </c>
      <c r="D59" s="32">
        <v>14</v>
      </c>
      <c r="E59" s="32">
        <v>10</v>
      </c>
      <c r="F59" s="32">
        <v>10</v>
      </c>
      <c r="G59" s="32">
        <v>10</v>
      </c>
      <c r="H59" s="33">
        <v>44</v>
      </c>
      <c r="I59" s="32">
        <f t="shared" si="6"/>
        <v>44</v>
      </c>
      <c r="J59" s="48" t="e">
        <f>IF($D$8="CO1",SUM(D59),)+IF($E$8="CO1",SUM(E59),)+IF($F$8="CO1",SUM(F59),)+IF($G$8="CO1",SUM(G59),)+IF($H$8="CO1",SUM(H59),)+IF($I$8="CO1",SUM(I59),)+IF(#REF!="CO1",SUM(#REF!),)+IF(#REF!="CO1",SUM(#REF!),)</f>
        <v>#REF!</v>
      </c>
      <c r="K59" s="49" t="e">
        <f>IF($D$8="CO1",SUMIF($D59,"&gt;0",$D$10),)+IF($E$8="CO1",SUMIF($E59,"&gt;0",$E$10),)+IF($F$8="CO1",SUMIF($F59,"&gt;0",$F$10),)+IF($G$8="CO1",SUMIF($G59,"&gt;0",$G$10),)+IF($H$8="CO1",SUMIF($H59,"&gt;0",$H$10),)+IF($I$8="CO1",SUMIF($I59,"&gt;0",$I$10),)+IF(#REF!="CO1",SUMIF(#REF!,"&gt;0",#REF!),)+IF(#REF!="CO1",SUMIF(#REF!,"&gt;0",#REF!),)</f>
        <v>#REF!</v>
      </c>
      <c r="L59" s="49" t="e">
        <f t="shared" si="0"/>
        <v>#REF!</v>
      </c>
      <c r="M59" s="49" t="e">
        <f>IF($D$8="CO2",SUM(D59),)+IF($E$8="CO2",SUM(E59),)+IF($F$8="CO2",SUM(F59),)+IF($G$8="CO2",SUM(G59),)+IF($H$8="CO2",SUM(H59),)+IF($I$8="CO2",SUM(I59),)+IF(#REF!="CO2",SUM(#REF!),)+IF(#REF!="CO2",SUM(#REF!),)</f>
        <v>#REF!</v>
      </c>
      <c r="N59" s="49" t="e">
        <f>IF($D$8="CO2",SUMIF($D59,"&gt;0",$D$10),)+IF($E$8="CO2",SUMIF($E59,"&gt;0",$E$10),)+IF($F$8="CO2",SUMIF($F59,"&gt;0",$F$10),)+IF($G$8="CO2",SUMIF($G59,"&gt;0",$G$10),)+IF($H$8="CO2",SUMIF($H59,"&gt;0",$H$10),)+IF($I$8="CO2",SUMIF($I59,"&gt;0",$I$10),)+IF(#REF!="CO2",SUMIF(#REF!,"&gt;0",#REF!),)+IF(#REF!="CO2",SUMIF(#REF!,"&gt;0",#REF!),)</f>
        <v>#REF!</v>
      </c>
      <c r="O59" s="49" t="e">
        <f t="shared" si="1"/>
        <v>#REF!</v>
      </c>
      <c r="P59" s="49" t="e">
        <f>IF($D$8="CO3",SUM(D59),)+IF($E$8="CO3",SUM(E59),)+IF($F$8="CO3",SUM(F59),)+IF($G$8="CO3",SUM(G59),)+IF($H$8="CO3",SUM(H59),)+IF($I$8="CO3",SUM(I59),)+IF(#REF!="CO3",SUM(#REF!),)+IF(#REF!="CO3",SUM(#REF!),)</f>
        <v>#REF!</v>
      </c>
      <c r="Q59" s="49" t="e">
        <f>IF($D$8="CO3",SUMIF($D59,"&gt;0",$D$10),)+IF($E$8="CO3",SUMIF($E59,"&gt;0",$E$10),)+IF($F$8="CO3",SUMIF($F59,"&gt;0",$F$10),)+IF($G$8="CO3",SUMIF($G59,"&gt;0",$G$10),)+IF($H$8="CO3",SUMIF($H59,"&gt;0",$H$10),)+IF($I$8="CO3",SUMIF($I59,"&gt;0",$I$10),)+IF(#REF!="CO3",SUMIF(#REF!,"&gt;0",#REF!),)+IF(#REF!="CO3",SUMIF(#REF!,"&gt;0",#REF!),)</f>
        <v>#REF!</v>
      </c>
      <c r="R59" s="49" t="e">
        <f t="shared" si="2"/>
        <v>#REF!</v>
      </c>
      <c r="S59" s="49" t="e">
        <f>IF($D$8="CO4",SUM(D59),)+IF($E$8="CO4",SUM(E59),)+IF($F$8="CO4",SUM(F59),)+IF($G$8="CO4",SUM(G59),)+IF($H$8="CO4",SUM(H59),)+IF($I$8="CO4",SUM(I59),)+IF(#REF!="CO4",SUM(#REF!),)+IF(#REF!="CO4",SUM(#REF!),)</f>
        <v>#REF!</v>
      </c>
      <c r="T59" s="49" t="e">
        <f>IF($D$8="CO4",SUMIF($D59,"&gt;0",$D$10),)+IF($E$8="CO4",SUMIF($E59,"&gt;0",$E$10),)+IF($F$8="CO4",SUMIF($F59,"&gt;0",$F$10),)+IF($G$8="CO4",SUMIF($G59,"&gt;0",$G$10),)+IF($H$8="CO4",SUMIF($H59,"&gt;0",$H$10),)+IF($I$8="CO4",SUMIF($I59,"&gt;0",$I$10),)+IF(#REF!="CO4",SUMIF(#REF!,"&gt;0",#REF!),)+IF(#REF!="CO4",SUMIF(#REF!,"&gt;0",#REF!),)</f>
        <v>#REF!</v>
      </c>
      <c r="U59" s="49" t="e">
        <f t="shared" si="3"/>
        <v>#REF!</v>
      </c>
      <c r="V59" s="49" t="e">
        <f>IF($D$8="CO5",SUM(D59),)+IF($E$8="CO5",SUM(E59),)+IF($F$8="CO5",SUM(F59),)+IF($G$8="CO5",SUM(G59),)+IF($H$8="CO5",SUM(H59),)+IF($I$8="CO5",SUM(I59),)+IF(#REF!="CO5",SUM(#REF!),)+IF(#REF!="CO5",SUM(#REF!),)</f>
        <v>#REF!</v>
      </c>
      <c r="W59" s="49" t="e">
        <f>IF($D$8="CO5",SUMIF($D59,"&gt;0",$D$10),)+IF($E$8="CO5",SUMIF($E59,"&gt;0",$E$10),)+IF($F$8="CO5",SUMIF($F59,"&gt;0",$F$10),)+IF($G$8="CO5",SUMIF($G59,"&gt;0",$G$10),)+IF($H$8="CO5",SUMIF($H59,"&gt;0",$H$10),)+IF($I$8="CO5",SUMIF($I59,"&gt;0",$I$10),)+IF(#REF!="CO5",SUMIF(#REF!,"&gt;0",#REF!),)+IF(#REF!="CO5",SUMIF(#REF!,"&gt;0",#REF!),)</f>
        <v>#REF!</v>
      </c>
      <c r="X59" s="49" t="e">
        <f t="shared" si="4"/>
        <v>#REF!</v>
      </c>
      <c r="Y59" s="49" t="e">
        <f>IF($D$8="CO6",SUM(D59),)+IF($E$8="CO6",SUM(E59),)+IF($F$8="CO6",SUM(F59),)+IF($G$8="CO6",SUM(G59),)+IF($H$8="CO6",SUM(H59),)+IF($I$8="CO6",SUM(I59),)+IF(#REF!="CO6",SUM(#REF!),)+IF(#REF!="CO6",SUM(#REF!),)</f>
        <v>#REF!</v>
      </c>
      <c r="Z59" s="55" t="e">
        <f>IF($D$8="CO6",SUMIF($D59,"&gt;0",$D$10),)+IF($E$8="CO6",SUMIF($E59,"&gt;0",$E$10),)+IF($F$8="CO6",SUMIF($F59,"&gt;0",$F$10),)+IF($G$8="CO6",SUMIF($G59,"&gt;0",$G$10),)+IF($H$8="CO6",SUMIF($H59,"&gt;0",$H$10),)+IF($I$8="CO6",SUMIF($I59,"&gt;0",$I$10),)+IF(#REF!="CO6",SUMIF(#REF!,"&gt;0",#REF!),)+IF(#REF!="CO6",SUMIF(#REF!,"&gt;0",#REF!),)</f>
        <v>#REF!</v>
      </c>
      <c r="AA59" s="56" t="e">
        <f t="shared" si="5"/>
        <v>#REF!</v>
      </c>
      <c r="AB59" s="6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ht="31.2" spans="1:50">
      <c r="A60" s="34">
        <v>50</v>
      </c>
      <c r="B60" s="30" t="s">
        <v>125</v>
      </c>
      <c r="C60" s="31" t="s">
        <v>126</v>
      </c>
      <c r="D60" s="32">
        <v>8</v>
      </c>
      <c r="E60" s="32">
        <v>5</v>
      </c>
      <c r="F60" s="32">
        <v>7</v>
      </c>
      <c r="G60" s="32">
        <v>6</v>
      </c>
      <c r="H60" s="33">
        <v>26</v>
      </c>
      <c r="I60" s="32">
        <f t="shared" si="6"/>
        <v>26</v>
      </c>
      <c r="J60" s="48" t="e">
        <f>IF($D$8="CO1",SUM(D60),)+IF($E$8="CO1",SUM(E60),)+IF($F$8="CO1",SUM(F60),)+IF($G$8="CO1",SUM(G60),)+IF($H$8="CO1",SUM(H60),)+IF($I$8="CO1",SUM(I60),)+IF(#REF!="CO1",SUM(#REF!),)+IF(#REF!="CO1",SUM(#REF!),)</f>
        <v>#REF!</v>
      </c>
      <c r="K60" s="49" t="e">
        <f>IF($D$8="CO1",SUMIF($D60,"&gt;0",$D$10),)+IF($E$8="CO1",SUMIF($E60,"&gt;0",$E$10),)+IF($F$8="CO1",SUMIF($F60,"&gt;0",$F$10),)+IF($G$8="CO1",SUMIF($G60,"&gt;0",$G$10),)+IF($H$8="CO1",SUMIF($H60,"&gt;0",$H$10),)+IF($I$8="CO1",SUMIF($I60,"&gt;0",$I$10),)+IF(#REF!="CO1",SUMIF(#REF!,"&gt;0",#REF!),)+IF(#REF!="CO1",SUMIF(#REF!,"&gt;0",#REF!),)</f>
        <v>#REF!</v>
      </c>
      <c r="L60" s="49" t="e">
        <f t="shared" si="0"/>
        <v>#REF!</v>
      </c>
      <c r="M60" s="49" t="e">
        <f>IF($D$8="CO2",SUM(D60),)+IF($E$8="CO2",SUM(E60),)+IF($F$8="CO2",SUM(F60),)+IF($G$8="CO2",SUM(G60),)+IF($H$8="CO2",SUM(H60),)+IF($I$8="CO2",SUM(I60),)+IF(#REF!="CO2",SUM(#REF!),)+IF(#REF!="CO2",SUM(#REF!),)</f>
        <v>#REF!</v>
      </c>
      <c r="N60" s="49" t="e">
        <f>IF($D$8="CO2",SUMIF($D60,"&gt;0",$D$10),)+IF($E$8="CO2",SUMIF($E60,"&gt;0",$E$10),)+IF($F$8="CO2",SUMIF($F60,"&gt;0",$F$10),)+IF($G$8="CO2",SUMIF($G60,"&gt;0",$G$10),)+IF($H$8="CO2",SUMIF($H60,"&gt;0",$H$10),)+IF($I$8="CO2",SUMIF($I60,"&gt;0",$I$10),)+IF(#REF!="CO2",SUMIF(#REF!,"&gt;0",#REF!),)+IF(#REF!="CO2",SUMIF(#REF!,"&gt;0",#REF!),)</f>
        <v>#REF!</v>
      </c>
      <c r="O60" s="49" t="e">
        <f t="shared" si="1"/>
        <v>#REF!</v>
      </c>
      <c r="P60" s="49" t="e">
        <f>IF($D$8="CO3",SUM(D60),)+IF($E$8="CO3",SUM(E60),)+IF($F$8="CO3",SUM(F60),)+IF($G$8="CO3",SUM(G60),)+IF($H$8="CO3",SUM(H60),)+IF($I$8="CO3",SUM(I60),)+IF(#REF!="CO3",SUM(#REF!),)+IF(#REF!="CO3",SUM(#REF!),)</f>
        <v>#REF!</v>
      </c>
      <c r="Q60" s="49" t="e">
        <f>IF($D$8="CO3",SUMIF($D60,"&gt;0",$D$10),)+IF($E$8="CO3",SUMIF($E60,"&gt;0",$E$10),)+IF($F$8="CO3",SUMIF($F60,"&gt;0",$F$10),)+IF($G$8="CO3",SUMIF($G60,"&gt;0",$G$10),)+IF($H$8="CO3",SUMIF($H60,"&gt;0",$H$10),)+IF($I$8="CO3",SUMIF($I60,"&gt;0",$I$10),)+IF(#REF!="CO3",SUMIF(#REF!,"&gt;0",#REF!),)+IF(#REF!="CO3",SUMIF(#REF!,"&gt;0",#REF!),)</f>
        <v>#REF!</v>
      </c>
      <c r="R60" s="49" t="e">
        <f t="shared" si="2"/>
        <v>#REF!</v>
      </c>
      <c r="S60" s="49" t="e">
        <f>IF($D$8="CO4",SUM(D60),)+IF($E$8="CO4",SUM(E60),)+IF($F$8="CO4",SUM(F60),)+IF($G$8="CO4",SUM(G60),)+IF($H$8="CO4",SUM(H60),)+IF($I$8="CO4",SUM(I60),)+IF(#REF!="CO4",SUM(#REF!),)+IF(#REF!="CO4",SUM(#REF!),)</f>
        <v>#REF!</v>
      </c>
      <c r="T60" s="49" t="e">
        <f>IF($D$8="CO4",SUMIF($D60,"&gt;0",$D$10),)+IF($E$8="CO4",SUMIF($E60,"&gt;0",$E$10),)+IF($F$8="CO4",SUMIF($F60,"&gt;0",$F$10),)+IF($G$8="CO4",SUMIF($G60,"&gt;0",$G$10),)+IF($H$8="CO4",SUMIF($H60,"&gt;0",$H$10),)+IF($I$8="CO4",SUMIF($I60,"&gt;0",$I$10),)+IF(#REF!="CO4",SUMIF(#REF!,"&gt;0",#REF!),)+IF(#REF!="CO4",SUMIF(#REF!,"&gt;0",#REF!),)</f>
        <v>#REF!</v>
      </c>
      <c r="U60" s="49" t="e">
        <f t="shared" si="3"/>
        <v>#REF!</v>
      </c>
      <c r="V60" s="49" t="e">
        <f>IF($D$8="CO5",SUM(D60),)+IF($E$8="CO5",SUM(E60),)+IF($F$8="CO5",SUM(F60),)+IF($G$8="CO5",SUM(G60),)+IF($H$8="CO5",SUM(H60),)+IF($I$8="CO5",SUM(I60),)+IF(#REF!="CO5",SUM(#REF!),)+IF(#REF!="CO5",SUM(#REF!),)</f>
        <v>#REF!</v>
      </c>
      <c r="W60" s="49" t="e">
        <f>IF($D$8="CO5",SUMIF($D60,"&gt;0",$D$10),)+IF($E$8="CO5",SUMIF($E60,"&gt;0",$E$10),)+IF($F$8="CO5",SUMIF($F60,"&gt;0",$F$10),)+IF($G$8="CO5",SUMIF($G60,"&gt;0",$G$10),)+IF($H$8="CO5",SUMIF($H60,"&gt;0",$H$10),)+IF($I$8="CO5",SUMIF($I60,"&gt;0",$I$10),)+IF(#REF!="CO5",SUMIF(#REF!,"&gt;0",#REF!),)+IF(#REF!="CO5",SUMIF(#REF!,"&gt;0",#REF!),)</f>
        <v>#REF!</v>
      </c>
      <c r="X60" s="49" t="e">
        <f t="shared" si="4"/>
        <v>#REF!</v>
      </c>
      <c r="Y60" s="49" t="e">
        <f>IF($D$8="CO6",SUM(D60),)+IF($E$8="CO6",SUM(E60),)+IF($F$8="CO6",SUM(F60),)+IF($G$8="CO6",SUM(G60),)+IF($H$8="CO6",SUM(H60),)+IF($I$8="CO6",SUM(I60),)+IF(#REF!="CO6",SUM(#REF!),)+IF(#REF!="CO6",SUM(#REF!),)</f>
        <v>#REF!</v>
      </c>
      <c r="Z60" s="55" t="e">
        <f>IF($D$8="CO6",SUMIF($D60,"&gt;0",$D$10),)+IF($E$8="CO6",SUMIF($E60,"&gt;0",$E$10),)+IF($F$8="CO6",SUMIF($F60,"&gt;0",$F$10),)+IF($G$8="CO6",SUMIF($G60,"&gt;0",$G$10),)+IF($H$8="CO6",SUMIF($H60,"&gt;0",$H$10),)+IF($I$8="CO6",SUMIF($I60,"&gt;0",$I$10),)+IF(#REF!="CO6",SUMIF(#REF!,"&gt;0",#REF!),)+IF(#REF!="CO6",SUMIF(#REF!,"&gt;0",#REF!),)</f>
        <v>#REF!</v>
      </c>
      <c r="AA60" s="56" t="e">
        <f t="shared" si="5"/>
        <v>#REF!</v>
      </c>
      <c r="AB60" s="6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ht="46.8" spans="1:50">
      <c r="A61" s="29">
        <v>51</v>
      </c>
      <c r="B61" s="30" t="s">
        <v>127</v>
      </c>
      <c r="C61" s="35" t="s">
        <v>128</v>
      </c>
      <c r="D61" s="32">
        <v>14</v>
      </c>
      <c r="E61" s="32">
        <v>10</v>
      </c>
      <c r="F61" s="32">
        <v>10</v>
      </c>
      <c r="G61" s="32">
        <v>10</v>
      </c>
      <c r="H61" s="33">
        <v>44</v>
      </c>
      <c r="I61" s="32">
        <f t="shared" si="6"/>
        <v>44</v>
      </c>
      <c r="J61" s="48" t="e">
        <f>IF($D$8="CO1",SUM(D61),)+IF($E$8="CO1",SUM(E61),)+IF($F$8="CO1",SUM(F61),)+IF($G$8="CO1",SUM(G61),)+IF($H$8="CO1",SUM(H61),)+IF($I$8="CO1",SUM(I61),)+IF(#REF!="CO1",SUM(#REF!),)+IF(#REF!="CO1",SUM(#REF!),)</f>
        <v>#REF!</v>
      </c>
      <c r="K61" s="49" t="e">
        <f>IF($D$8="CO1",SUMIF($D61,"&gt;0",$D$10),)+IF($E$8="CO1",SUMIF($E61,"&gt;0",$E$10),)+IF($F$8="CO1",SUMIF($F61,"&gt;0",$F$10),)+IF($G$8="CO1",SUMIF($G61,"&gt;0",$G$10),)+IF($H$8="CO1",SUMIF($H61,"&gt;0",$H$10),)+IF($I$8="CO1",SUMIF($I61,"&gt;0",$I$10),)+IF(#REF!="CO1",SUMIF(#REF!,"&gt;0",#REF!),)+IF(#REF!="CO1",SUMIF(#REF!,"&gt;0",#REF!),)</f>
        <v>#REF!</v>
      </c>
      <c r="L61" s="49" t="e">
        <f t="shared" si="0"/>
        <v>#REF!</v>
      </c>
      <c r="M61" s="49" t="e">
        <f>IF($D$8="CO2",SUM(D61),)+IF($E$8="CO2",SUM(E61),)+IF($F$8="CO2",SUM(F61),)+IF($G$8="CO2",SUM(G61),)+IF($H$8="CO2",SUM(H61),)+IF($I$8="CO2",SUM(I61),)+IF(#REF!="CO2",SUM(#REF!),)+IF(#REF!="CO2",SUM(#REF!),)</f>
        <v>#REF!</v>
      </c>
      <c r="N61" s="49" t="e">
        <f>IF($D$8="CO2",SUMIF($D61,"&gt;0",$D$10),)+IF($E$8="CO2",SUMIF($E61,"&gt;0",$E$10),)+IF($F$8="CO2",SUMIF($F61,"&gt;0",$F$10),)+IF($G$8="CO2",SUMIF($G61,"&gt;0",$G$10),)+IF($H$8="CO2",SUMIF($H61,"&gt;0",$H$10),)+IF($I$8="CO2",SUMIF($I61,"&gt;0",$I$10),)+IF(#REF!="CO2",SUMIF(#REF!,"&gt;0",#REF!),)+IF(#REF!="CO2",SUMIF(#REF!,"&gt;0",#REF!),)</f>
        <v>#REF!</v>
      </c>
      <c r="O61" s="49" t="e">
        <f t="shared" si="1"/>
        <v>#REF!</v>
      </c>
      <c r="P61" s="49" t="e">
        <f>IF($D$8="CO3",SUM(D61),)+IF($E$8="CO3",SUM(E61),)+IF($F$8="CO3",SUM(F61),)+IF($G$8="CO3",SUM(G61),)+IF($H$8="CO3",SUM(H61),)+IF($I$8="CO3",SUM(I61),)+IF(#REF!="CO3",SUM(#REF!),)+IF(#REF!="CO3",SUM(#REF!),)</f>
        <v>#REF!</v>
      </c>
      <c r="Q61" s="49" t="e">
        <f>IF($D$8="CO3",SUMIF($D61,"&gt;0",$D$10),)+IF($E$8="CO3",SUMIF($E61,"&gt;0",$E$10),)+IF($F$8="CO3",SUMIF($F61,"&gt;0",$F$10),)+IF($G$8="CO3",SUMIF($G61,"&gt;0",$G$10),)+IF($H$8="CO3",SUMIF($H61,"&gt;0",$H$10),)+IF($I$8="CO3",SUMIF($I61,"&gt;0",$I$10),)+IF(#REF!="CO3",SUMIF(#REF!,"&gt;0",#REF!),)+IF(#REF!="CO3",SUMIF(#REF!,"&gt;0",#REF!),)</f>
        <v>#REF!</v>
      </c>
      <c r="R61" s="49" t="e">
        <f t="shared" si="2"/>
        <v>#REF!</v>
      </c>
      <c r="S61" s="49" t="e">
        <f>IF($D$8="CO4",SUM(D61),)+IF($E$8="CO4",SUM(E61),)+IF($F$8="CO4",SUM(F61),)+IF($G$8="CO4",SUM(G61),)+IF($H$8="CO4",SUM(H61),)+IF($I$8="CO4",SUM(I61),)+IF(#REF!="CO4",SUM(#REF!),)+IF(#REF!="CO4",SUM(#REF!),)</f>
        <v>#REF!</v>
      </c>
      <c r="T61" s="49" t="e">
        <f>IF($D$8="CO4",SUMIF($D61,"&gt;0",$D$10),)+IF($E$8="CO4",SUMIF($E61,"&gt;0",$E$10),)+IF($F$8="CO4",SUMIF($F61,"&gt;0",$F$10),)+IF($G$8="CO4",SUMIF($G61,"&gt;0",$G$10),)+IF($H$8="CO4",SUMIF($H61,"&gt;0",$H$10),)+IF($I$8="CO4",SUMIF($I61,"&gt;0",$I$10),)+IF(#REF!="CO4",SUMIF(#REF!,"&gt;0",#REF!),)+IF(#REF!="CO4",SUMIF(#REF!,"&gt;0",#REF!),)</f>
        <v>#REF!</v>
      </c>
      <c r="U61" s="49" t="e">
        <f t="shared" si="3"/>
        <v>#REF!</v>
      </c>
      <c r="V61" s="49" t="e">
        <f>IF($D$8="CO5",SUM(D61),)+IF($E$8="CO5",SUM(E61),)+IF($F$8="CO5",SUM(F61),)+IF($G$8="CO5",SUM(G61),)+IF($H$8="CO5",SUM(H61),)+IF($I$8="CO5",SUM(I61),)+IF(#REF!="CO5",SUM(#REF!),)+IF(#REF!="CO5",SUM(#REF!),)</f>
        <v>#REF!</v>
      </c>
      <c r="W61" s="49" t="e">
        <f>IF($D$8="CO5",SUMIF($D61,"&gt;0",$D$10),)+IF($E$8="CO5",SUMIF($E61,"&gt;0",$E$10),)+IF($F$8="CO5",SUMIF($F61,"&gt;0",$F$10),)+IF($G$8="CO5",SUMIF($G61,"&gt;0",$G$10),)+IF($H$8="CO5",SUMIF($H61,"&gt;0",$H$10),)+IF($I$8="CO5",SUMIF($I61,"&gt;0",$I$10),)+IF(#REF!="CO5",SUMIF(#REF!,"&gt;0",#REF!),)+IF(#REF!="CO5",SUMIF(#REF!,"&gt;0",#REF!),)</f>
        <v>#REF!</v>
      </c>
      <c r="X61" s="49" t="e">
        <f t="shared" si="4"/>
        <v>#REF!</v>
      </c>
      <c r="Y61" s="49" t="e">
        <f>IF($D$8="CO6",SUM(D61),)+IF($E$8="CO6",SUM(E61),)+IF($F$8="CO6",SUM(F61),)+IF($G$8="CO6",SUM(G61),)+IF($H$8="CO6",SUM(H61),)+IF($I$8="CO6",SUM(I61),)+IF(#REF!="CO6",SUM(#REF!),)+IF(#REF!="CO6",SUM(#REF!),)</f>
        <v>#REF!</v>
      </c>
      <c r="Z61" s="55" t="e">
        <f>IF($D$8="CO6",SUMIF($D61,"&gt;0",$D$10),)+IF($E$8="CO6",SUMIF($E61,"&gt;0",$E$10),)+IF($F$8="CO6",SUMIF($F61,"&gt;0",$F$10),)+IF($G$8="CO6",SUMIF($G61,"&gt;0",$G$10),)+IF($H$8="CO6",SUMIF($H61,"&gt;0",$H$10),)+IF($I$8="CO6",SUMIF($I61,"&gt;0",$I$10),)+IF(#REF!="CO6",SUMIF(#REF!,"&gt;0",#REF!),)+IF(#REF!="CO6",SUMIF(#REF!,"&gt;0",#REF!),)</f>
        <v>#REF!</v>
      </c>
      <c r="AA61" s="56" t="e">
        <f t="shared" si="5"/>
        <v>#REF!</v>
      </c>
      <c r="AB61" s="6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ht="31.2" spans="1:50">
      <c r="A62" s="34">
        <v>52</v>
      </c>
      <c r="B62" s="30" t="s">
        <v>129</v>
      </c>
      <c r="C62" s="31" t="s">
        <v>130</v>
      </c>
      <c r="D62" s="32">
        <v>7</v>
      </c>
      <c r="E62" s="32">
        <v>5</v>
      </c>
      <c r="F62" s="32">
        <v>7</v>
      </c>
      <c r="G62" s="32">
        <v>6</v>
      </c>
      <c r="H62" s="33">
        <v>25</v>
      </c>
      <c r="I62" s="32">
        <f t="shared" si="6"/>
        <v>25</v>
      </c>
      <c r="J62" s="48" t="e">
        <f>IF($D$8="CO1",SUM(D62),)+IF($E$8="CO1",SUM(E62),)+IF($F$8="CO1",SUM(F62),)+IF($G$8="CO1",SUM(G62),)+IF($H$8="CO1",SUM(H62),)+IF($I$8="CO1",SUM(I62),)+IF(#REF!="CO1",SUM(#REF!),)+IF(#REF!="CO1",SUM(#REF!),)</f>
        <v>#REF!</v>
      </c>
      <c r="K62" s="49" t="e">
        <f>IF($D$8="CO1",SUMIF($D62,"&gt;0",$D$10),)+IF($E$8="CO1",SUMIF($E62,"&gt;0",$E$10),)+IF($F$8="CO1",SUMIF($F62,"&gt;0",$F$10),)+IF($G$8="CO1",SUMIF($G62,"&gt;0",$G$10),)+IF($H$8="CO1",SUMIF($H62,"&gt;0",$H$10),)+IF($I$8="CO1",SUMIF($I62,"&gt;0",$I$10),)+IF(#REF!="CO1",SUMIF(#REF!,"&gt;0",#REF!),)+IF(#REF!="CO1",SUMIF(#REF!,"&gt;0",#REF!),)</f>
        <v>#REF!</v>
      </c>
      <c r="L62" s="49" t="e">
        <f t="shared" si="0"/>
        <v>#REF!</v>
      </c>
      <c r="M62" s="49" t="e">
        <f>IF($D$8="CO2",SUM(D62),)+IF($E$8="CO2",SUM(E62),)+IF($F$8="CO2",SUM(F62),)+IF($G$8="CO2",SUM(G62),)+IF($H$8="CO2",SUM(H62),)+IF($I$8="CO2",SUM(I62),)+IF(#REF!="CO2",SUM(#REF!),)+IF(#REF!="CO2",SUM(#REF!),)</f>
        <v>#REF!</v>
      </c>
      <c r="N62" s="49" t="e">
        <f>IF($D$8="CO2",SUMIF($D62,"&gt;0",$D$10),)+IF($E$8="CO2",SUMIF($E62,"&gt;0",$E$10),)+IF($F$8="CO2",SUMIF($F62,"&gt;0",$F$10),)+IF($G$8="CO2",SUMIF($G62,"&gt;0",$G$10),)+IF($H$8="CO2",SUMIF($H62,"&gt;0",$H$10),)+IF($I$8="CO2",SUMIF($I62,"&gt;0",$I$10),)+IF(#REF!="CO2",SUMIF(#REF!,"&gt;0",#REF!),)+IF(#REF!="CO2",SUMIF(#REF!,"&gt;0",#REF!),)</f>
        <v>#REF!</v>
      </c>
      <c r="O62" s="49" t="e">
        <f t="shared" si="1"/>
        <v>#REF!</v>
      </c>
      <c r="P62" s="49" t="e">
        <f>IF($D$8="CO3",SUM(D62),)+IF($E$8="CO3",SUM(E62),)+IF($F$8="CO3",SUM(F62),)+IF($G$8="CO3",SUM(G62),)+IF($H$8="CO3",SUM(H62),)+IF($I$8="CO3",SUM(I62),)+IF(#REF!="CO3",SUM(#REF!),)+IF(#REF!="CO3",SUM(#REF!),)</f>
        <v>#REF!</v>
      </c>
      <c r="Q62" s="49" t="e">
        <f>IF($D$8="CO3",SUMIF($D62,"&gt;0",$D$10),)+IF($E$8="CO3",SUMIF($E62,"&gt;0",$E$10),)+IF($F$8="CO3",SUMIF($F62,"&gt;0",$F$10),)+IF($G$8="CO3",SUMIF($G62,"&gt;0",$G$10),)+IF($H$8="CO3",SUMIF($H62,"&gt;0",$H$10),)+IF($I$8="CO3",SUMIF($I62,"&gt;0",$I$10),)+IF(#REF!="CO3",SUMIF(#REF!,"&gt;0",#REF!),)+IF(#REF!="CO3",SUMIF(#REF!,"&gt;0",#REF!),)</f>
        <v>#REF!</v>
      </c>
      <c r="R62" s="49" t="e">
        <f t="shared" si="2"/>
        <v>#REF!</v>
      </c>
      <c r="S62" s="49" t="e">
        <f>IF($D$8="CO4",SUM(D62),)+IF($E$8="CO4",SUM(E62),)+IF($F$8="CO4",SUM(F62),)+IF($G$8="CO4",SUM(G62),)+IF($H$8="CO4",SUM(H62),)+IF($I$8="CO4",SUM(I62),)+IF(#REF!="CO4",SUM(#REF!),)+IF(#REF!="CO4",SUM(#REF!),)</f>
        <v>#REF!</v>
      </c>
      <c r="T62" s="49" t="e">
        <f>IF($D$8="CO4",SUMIF($D62,"&gt;0",$D$10),)+IF($E$8="CO4",SUMIF($E62,"&gt;0",$E$10),)+IF($F$8="CO4",SUMIF($F62,"&gt;0",$F$10),)+IF($G$8="CO4",SUMIF($G62,"&gt;0",$G$10),)+IF($H$8="CO4",SUMIF($H62,"&gt;0",$H$10),)+IF($I$8="CO4",SUMIF($I62,"&gt;0",$I$10),)+IF(#REF!="CO4",SUMIF(#REF!,"&gt;0",#REF!),)+IF(#REF!="CO4",SUMIF(#REF!,"&gt;0",#REF!),)</f>
        <v>#REF!</v>
      </c>
      <c r="U62" s="49" t="e">
        <f t="shared" si="3"/>
        <v>#REF!</v>
      </c>
      <c r="V62" s="49" t="e">
        <f>IF($D$8="CO5",SUM(D62),)+IF($E$8="CO5",SUM(E62),)+IF($F$8="CO5",SUM(F62),)+IF($G$8="CO5",SUM(G62),)+IF($H$8="CO5",SUM(H62),)+IF($I$8="CO5",SUM(I62),)+IF(#REF!="CO5",SUM(#REF!),)+IF(#REF!="CO5",SUM(#REF!),)</f>
        <v>#REF!</v>
      </c>
      <c r="W62" s="49" t="e">
        <f>IF($D$8="CO5",SUMIF($D62,"&gt;0",$D$10),)+IF($E$8="CO5",SUMIF($E62,"&gt;0",$E$10),)+IF($F$8="CO5",SUMIF($F62,"&gt;0",$F$10),)+IF($G$8="CO5",SUMIF($G62,"&gt;0",$G$10),)+IF($H$8="CO5",SUMIF($H62,"&gt;0",$H$10),)+IF($I$8="CO5",SUMIF($I62,"&gt;0",$I$10),)+IF(#REF!="CO5",SUMIF(#REF!,"&gt;0",#REF!),)+IF(#REF!="CO5",SUMIF(#REF!,"&gt;0",#REF!),)</f>
        <v>#REF!</v>
      </c>
      <c r="X62" s="49" t="e">
        <f t="shared" si="4"/>
        <v>#REF!</v>
      </c>
      <c r="Y62" s="49" t="e">
        <f>IF($D$8="CO6",SUM(D62),)+IF($E$8="CO6",SUM(E62),)+IF($F$8="CO6",SUM(F62),)+IF($G$8="CO6",SUM(G62),)+IF($H$8="CO6",SUM(H62),)+IF($I$8="CO6",SUM(I62),)+IF(#REF!="CO6",SUM(#REF!),)+IF(#REF!="CO6",SUM(#REF!),)</f>
        <v>#REF!</v>
      </c>
      <c r="Z62" s="55" t="e">
        <f>IF($D$8="CO6",SUMIF($D62,"&gt;0",$D$10),)+IF($E$8="CO6",SUMIF($E62,"&gt;0",$E$10),)+IF($F$8="CO6",SUMIF($F62,"&gt;0",$F$10),)+IF($G$8="CO6",SUMIF($G62,"&gt;0",$G$10),)+IF($H$8="CO6",SUMIF($H62,"&gt;0",$H$10),)+IF($I$8="CO6",SUMIF($I62,"&gt;0",$I$10),)+IF(#REF!="CO6",SUMIF(#REF!,"&gt;0",#REF!),)+IF(#REF!="CO6",SUMIF(#REF!,"&gt;0",#REF!),)</f>
        <v>#REF!</v>
      </c>
      <c r="AA62" s="56" t="e">
        <f t="shared" si="5"/>
        <v>#REF!</v>
      </c>
      <c r="AB62" s="6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ht="16.2" spans="1:50">
      <c r="A63" s="29">
        <v>53</v>
      </c>
      <c r="B63" s="30" t="s">
        <v>131</v>
      </c>
      <c r="C63" s="35" t="s">
        <v>132</v>
      </c>
      <c r="D63" s="32">
        <v>19</v>
      </c>
      <c r="E63" s="32">
        <v>9</v>
      </c>
      <c r="F63" s="32">
        <v>9</v>
      </c>
      <c r="G63" s="32">
        <v>10</v>
      </c>
      <c r="H63" s="33">
        <v>47</v>
      </c>
      <c r="I63" s="32">
        <f t="shared" si="6"/>
        <v>47</v>
      </c>
      <c r="J63" s="48" t="e">
        <f>IF($D$8="CO1",SUM(D63),)+IF($E$8="CO1",SUM(E63),)+IF($F$8="CO1",SUM(F63),)+IF($G$8="CO1",SUM(G63),)+IF($H$8="CO1",SUM(H63),)+IF($I$8="CO1",SUM(I63),)+IF(#REF!="CO1",SUM(#REF!),)+IF(#REF!="CO1",SUM(#REF!),)</f>
        <v>#REF!</v>
      </c>
      <c r="K63" s="49" t="e">
        <f>IF($D$8="CO1",SUMIF($D63,"&gt;0",$D$10),)+IF($E$8="CO1",SUMIF($E63,"&gt;0",$E$10),)+IF($F$8="CO1",SUMIF($F63,"&gt;0",$F$10),)+IF($G$8="CO1",SUMIF($G63,"&gt;0",$G$10),)+IF($H$8="CO1",SUMIF($H63,"&gt;0",$H$10),)+IF($I$8="CO1",SUMIF($I63,"&gt;0",$I$10),)+IF(#REF!="CO1",SUMIF(#REF!,"&gt;0",#REF!),)+IF(#REF!="CO1",SUMIF(#REF!,"&gt;0",#REF!),)</f>
        <v>#REF!</v>
      </c>
      <c r="L63" s="49" t="e">
        <f t="shared" si="0"/>
        <v>#REF!</v>
      </c>
      <c r="M63" s="49" t="e">
        <f>IF($D$8="CO2",SUM(D63),)+IF($E$8="CO2",SUM(E63),)+IF($F$8="CO2",SUM(F63),)+IF($G$8="CO2",SUM(G63),)+IF($H$8="CO2",SUM(H63),)+IF($I$8="CO2",SUM(I63),)+IF(#REF!="CO2",SUM(#REF!),)+IF(#REF!="CO2",SUM(#REF!),)</f>
        <v>#REF!</v>
      </c>
      <c r="N63" s="49" t="e">
        <f>IF($D$8="CO2",SUMIF($D63,"&gt;0",$D$10),)+IF($E$8="CO2",SUMIF($E63,"&gt;0",$E$10),)+IF($F$8="CO2",SUMIF($F63,"&gt;0",$F$10),)+IF($G$8="CO2",SUMIF($G63,"&gt;0",$G$10),)+IF($H$8="CO2",SUMIF($H63,"&gt;0",$H$10),)+IF($I$8="CO2",SUMIF($I63,"&gt;0",$I$10),)+IF(#REF!="CO2",SUMIF(#REF!,"&gt;0",#REF!),)+IF(#REF!="CO2",SUMIF(#REF!,"&gt;0",#REF!),)</f>
        <v>#REF!</v>
      </c>
      <c r="O63" s="49" t="e">
        <f t="shared" si="1"/>
        <v>#REF!</v>
      </c>
      <c r="P63" s="49" t="e">
        <f>IF($D$8="CO3",SUM(D63),)+IF($E$8="CO3",SUM(E63),)+IF($F$8="CO3",SUM(F63),)+IF($G$8="CO3",SUM(G63),)+IF($H$8="CO3",SUM(H63),)+IF($I$8="CO3",SUM(I63),)+IF(#REF!="CO3",SUM(#REF!),)+IF(#REF!="CO3",SUM(#REF!),)</f>
        <v>#REF!</v>
      </c>
      <c r="Q63" s="49" t="e">
        <f>IF($D$8="CO3",SUMIF($D63,"&gt;0",$D$10),)+IF($E$8="CO3",SUMIF($E63,"&gt;0",$E$10),)+IF($F$8="CO3",SUMIF($F63,"&gt;0",$F$10),)+IF($G$8="CO3",SUMIF($G63,"&gt;0",$G$10),)+IF($H$8="CO3",SUMIF($H63,"&gt;0",$H$10),)+IF($I$8="CO3",SUMIF($I63,"&gt;0",$I$10),)+IF(#REF!="CO3",SUMIF(#REF!,"&gt;0",#REF!),)+IF(#REF!="CO3",SUMIF(#REF!,"&gt;0",#REF!),)</f>
        <v>#REF!</v>
      </c>
      <c r="R63" s="49" t="e">
        <f t="shared" si="2"/>
        <v>#REF!</v>
      </c>
      <c r="S63" s="49" t="e">
        <f>IF($D$8="CO4",SUM(D63),)+IF($E$8="CO4",SUM(E63),)+IF($F$8="CO4",SUM(F63),)+IF($G$8="CO4",SUM(G63),)+IF($H$8="CO4",SUM(H63),)+IF($I$8="CO4",SUM(I63),)+IF(#REF!="CO4",SUM(#REF!),)+IF(#REF!="CO4",SUM(#REF!),)</f>
        <v>#REF!</v>
      </c>
      <c r="T63" s="49" t="e">
        <f>IF($D$8="CO4",SUMIF($D63,"&gt;0",$D$10),)+IF($E$8="CO4",SUMIF($E63,"&gt;0",$E$10),)+IF($F$8="CO4",SUMIF($F63,"&gt;0",$F$10),)+IF($G$8="CO4",SUMIF($G63,"&gt;0",$G$10),)+IF($H$8="CO4",SUMIF($H63,"&gt;0",$H$10),)+IF($I$8="CO4",SUMIF($I63,"&gt;0",$I$10),)+IF(#REF!="CO4",SUMIF(#REF!,"&gt;0",#REF!),)+IF(#REF!="CO4",SUMIF(#REF!,"&gt;0",#REF!),)</f>
        <v>#REF!</v>
      </c>
      <c r="U63" s="49" t="e">
        <f t="shared" si="3"/>
        <v>#REF!</v>
      </c>
      <c r="V63" s="49" t="e">
        <f>IF($D$8="CO5",SUM(D63),)+IF($E$8="CO5",SUM(E63),)+IF($F$8="CO5",SUM(F63),)+IF($G$8="CO5",SUM(G63),)+IF($H$8="CO5",SUM(H63),)+IF($I$8="CO5",SUM(I63),)+IF(#REF!="CO5",SUM(#REF!),)+IF(#REF!="CO5",SUM(#REF!),)</f>
        <v>#REF!</v>
      </c>
      <c r="W63" s="49" t="e">
        <f>IF($D$8="CO5",SUMIF($D63,"&gt;0",$D$10),)+IF($E$8="CO5",SUMIF($E63,"&gt;0",$E$10),)+IF($F$8="CO5",SUMIF($F63,"&gt;0",$F$10),)+IF($G$8="CO5",SUMIF($G63,"&gt;0",$G$10),)+IF($H$8="CO5",SUMIF($H63,"&gt;0",$H$10),)+IF($I$8="CO5",SUMIF($I63,"&gt;0",$I$10),)+IF(#REF!="CO5",SUMIF(#REF!,"&gt;0",#REF!),)+IF(#REF!="CO5",SUMIF(#REF!,"&gt;0",#REF!),)</f>
        <v>#REF!</v>
      </c>
      <c r="X63" s="49" t="e">
        <f t="shared" si="4"/>
        <v>#REF!</v>
      </c>
      <c r="Y63" s="49" t="e">
        <f>IF($D$8="CO6",SUM(D63),)+IF($E$8="CO6",SUM(E63),)+IF($F$8="CO6",SUM(F63),)+IF($G$8="CO6",SUM(G63),)+IF($H$8="CO6",SUM(H63),)+IF($I$8="CO6",SUM(I63),)+IF(#REF!="CO6",SUM(#REF!),)+IF(#REF!="CO6",SUM(#REF!),)</f>
        <v>#REF!</v>
      </c>
      <c r="Z63" s="55" t="e">
        <f>IF($D$8="CO6",SUMIF($D63,"&gt;0",$D$10),)+IF($E$8="CO6",SUMIF($E63,"&gt;0",$E$10),)+IF($F$8="CO6",SUMIF($F63,"&gt;0",$F$10),)+IF($G$8="CO6",SUMIF($G63,"&gt;0",$G$10),)+IF($H$8="CO6",SUMIF($H63,"&gt;0",$H$10),)+IF($I$8="CO6",SUMIF($I63,"&gt;0",$I$10),)+IF(#REF!="CO6",SUMIF(#REF!,"&gt;0",#REF!),)+IF(#REF!="CO6",SUMIF(#REF!,"&gt;0",#REF!),)</f>
        <v>#REF!</v>
      </c>
      <c r="AA63" s="56" t="e">
        <f t="shared" si="5"/>
        <v>#REF!</v>
      </c>
      <c r="AB63" s="6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ht="31.2" spans="1:50">
      <c r="A64" s="34">
        <v>54</v>
      </c>
      <c r="B64" s="30" t="s">
        <v>133</v>
      </c>
      <c r="C64" s="35" t="s">
        <v>134</v>
      </c>
      <c r="D64" s="32">
        <v>17</v>
      </c>
      <c r="E64" s="32">
        <v>9</v>
      </c>
      <c r="F64" s="32">
        <v>9</v>
      </c>
      <c r="G64" s="32">
        <v>10</v>
      </c>
      <c r="H64" s="33">
        <v>45</v>
      </c>
      <c r="I64" s="32">
        <f t="shared" si="6"/>
        <v>45</v>
      </c>
      <c r="J64" s="48" t="e">
        <f>IF($D$8="CO1",SUM(D64),)+IF($E$8="CO1",SUM(E64),)+IF($F$8="CO1",SUM(F64),)+IF($G$8="CO1",SUM(G64),)+IF($H$8="CO1",SUM(H64),)+IF($I$8="CO1",SUM(I64),)+IF(#REF!="CO1",SUM(#REF!),)+IF(#REF!="CO1",SUM(#REF!),)</f>
        <v>#REF!</v>
      </c>
      <c r="K64" s="49" t="e">
        <f>IF($D$8="CO1",SUMIF($D64,"&gt;0",$D$10),)+IF($E$8="CO1",SUMIF($E64,"&gt;0",$E$10),)+IF($F$8="CO1",SUMIF($F64,"&gt;0",$F$10),)+IF($G$8="CO1",SUMIF($G64,"&gt;0",$G$10),)+IF($H$8="CO1",SUMIF($H64,"&gt;0",$H$10),)+IF($I$8="CO1",SUMIF($I64,"&gt;0",$I$10),)+IF(#REF!="CO1",SUMIF(#REF!,"&gt;0",#REF!),)+IF(#REF!="CO1",SUMIF(#REF!,"&gt;0",#REF!),)</f>
        <v>#REF!</v>
      </c>
      <c r="L64" s="49" t="e">
        <f t="shared" si="0"/>
        <v>#REF!</v>
      </c>
      <c r="M64" s="49" t="e">
        <f>IF($D$8="CO2",SUM(D64),)+IF($E$8="CO2",SUM(E64),)+IF($F$8="CO2",SUM(F64),)+IF($G$8="CO2",SUM(G64),)+IF($H$8="CO2",SUM(H64),)+IF($I$8="CO2",SUM(I64),)+IF(#REF!="CO2",SUM(#REF!),)+IF(#REF!="CO2",SUM(#REF!),)</f>
        <v>#REF!</v>
      </c>
      <c r="N64" s="49" t="e">
        <f>IF($D$8="CO2",SUMIF($D64,"&gt;0",$D$10),)+IF($E$8="CO2",SUMIF($E64,"&gt;0",$E$10),)+IF($F$8="CO2",SUMIF($F64,"&gt;0",$F$10),)+IF($G$8="CO2",SUMIF($G64,"&gt;0",$G$10),)+IF($H$8="CO2",SUMIF($H64,"&gt;0",$H$10),)+IF($I$8="CO2",SUMIF($I64,"&gt;0",$I$10),)+IF(#REF!="CO2",SUMIF(#REF!,"&gt;0",#REF!),)+IF(#REF!="CO2",SUMIF(#REF!,"&gt;0",#REF!),)</f>
        <v>#REF!</v>
      </c>
      <c r="O64" s="49" t="e">
        <f t="shared" si="1"/>
        <v>#REF!</v>
      </c>
      <c r="P64" s="49" t="e">
        <f>IF($D$8="CO3",SUM(D64),)+IF($E$8="CO3",SUM(E64),)+IF($F$8="CO3",SUM(F64),)+IF($G$8="CO3",SUM(G64),)+IF($H$8="CO3",SUM(H64),)+IF($I$8="CO3",SUM(I64),)+IF(#REF!="CO3",SUM(#REF!),)+IF(#REF!="CO3",SUM(#REF!),)</f>
        <v>#REF!</v>
      </c>
      <c r="Q64" s="49" t="e">
        <f>IF($D$8="CO3",SUMIF($D64,"&gt;0",$D$10),)+IF($E$8="CO3",SUMIF($E64,"&gt;0",$E$10),)+IF($F$8="CO3",SUMIF($F64,"&gt;0",$F$10),)+IF($G$8="CO3",SUMIF($G64,"&gt;0",$G$10),)+IF($H$8="CO3",SUMIF($H64,"&gt;0",$H$10),)+IF($I$8="CO3",SUMIF($I64,"&gt;0",$I$10),)+IF(#REF!="CO3",SUMIF(#REF!,"&gt;0",#REF!),)+IF(#REF!="CO3",SUMIF(#REF!,"&gt;0",#REF!),)</f>
        <v>#REF!</v>
      </c>
      <c r="R64" s="49" t="e">
        <f t="shared" si="2"/>
        <v>#REF!</v>
      </c>
      <c r="S64" s="49" t="e">
        <f>IF($D$8="CO4",SUM(D64),)+IF($E$8="CO4",SUM(E64),)+IF($F$8="CO4",SUM(F64),)+IF($G$8="CO4",SUM(G64),)+IF($H$8="CO4",SUM(H64),)+IF($I$8="CO4",SUM(I64),)+IF(#REF!="CO4",SUM(#REF!),)+IF(#REF!="CO4",SUM(#REF!),)</f>
        <v>#REF!</v>
      </c>
      <c r="T64" s="49" t="e">
        <f>IF($D$8="CO4",SUMIF($D64,"&gt;0",$D$10),)+IF($E$8="CO4",SUMIF($E64,"&gt;0",$E$10),)+IF($F$8="CO4",SUMIF($F64,"&gt;0",$F$10),)+IF($G$8="CO4",SUMIF($G64,"&gt;0",$G$10),)+IF($H$8="CO4",SUMIF($H64,"&gt;0",$H$10),)+IF($I$8="CO4",SUMIF($I64,"&gt;0",$I$10),)+IF(#REF!="CO4",SUMIF(#REF!,"&gt;0",#REF!),)+IF(#REF!="CO4",SUMIF(#REF!,"&gt;0",#REF!),)</f>
        <v>#REF!</v>
      </c>
      <c r="U64" s="49" t="e">
        <f t="shared" si="3"/>
        <v>#REF!</v>
      </c>
      <c r="V64" s="49" t="e">
        <f>IF($D$8="CO5",SUM(D64),)+IF($E$8="CO5",SUM(E64),)+IF($F$8="CO5",SUM(F64),)+IF($G$8="CO5",SUM(G64),)+IF($H$8="CO5",SUM(H64),)+IF($I$8="CO5",SUM(I64),)+IF(#REF!="CO5",SUM(#REF!),)+IF(#REF!="CO5",SUM(#REF!),)</f>
        <v>#REF!</v>
      </c>
      <c r="W64" s="49" t="e">
        <f>IF($D$8="CO5",SUMIF($D64,"&gt;0",$D$10),)+IF($E$8="CO5",SUMIF($E64,"&gt;0",$E$10),)+IF($F$8="CO5",SUMIF($F64,"&gt;0",$F$10),)+IF($G$8="CO5",SUMIF($G64,"&gt;0",$G$10),)+IF($H$8="CO5",SUMIF($H64,"&gt;0",$H$10),)+IF($I$8="CO5",SUMIF($I64,"&gt;0",$I$10),)+IF(#REF!="CO5",SUMIF(#REF!,"&gt;0",#REF!),)+IF(#REF!="CO5",SUMIF(#REF!,"&gt;0",#REF!),)</f>
        <v>#REF!</v>
      </c>
      <c r="X64" s="49" t="e">
        <f t="shared" si="4"/>
        <v>#REF!</v>
      </c>
      <c r="Y64" s="49" t="e">
        <f>IF($D$8="CO6",SUM(D64),)+IF($E$8="CO6",SUM(E64),)+IF($F$8="CO6",SUM(F64),)+IF($G$8="CO6",SUM(G64),)+IF($H$8="CO6",SUM(H64),)+IF($I$8="CO6",SUM(I64),)+IF(#REF!="CO6",SUM(#REF!),)+IF(#REF!="CO6",SUM(#REF!),)</f>
        <v>#REF!</v>
      </c>
      <c r="Z64" s="55" t="e">
        <f>IF($D$8="CO6",SUMIF($D64,"&gt;0",$D$10),)+IF($E$8="CO6",SUMIF($E64,"&gt;0",$E$10),)+IF($F$8="CO6",SUMIF($F64,"&gt;0",$F$10),)+IF($G$8="CO6",SUMIF($G64,"&gt;0",$G$10),)+IF($H$8="CO6",SUMIF($H64,"&gt;0",$H$10),)+IF($I$8="CO6",SUMIF($I64,"&gt;0",$I$10),)+IF(#REF!="CO6",SUMIF(#REF!,"&gt;0",#REF!),)+IF(#REF!="CO6",SUMIF(#REF!,"&gt;0",#REF!),)</f>
        <v>#REF!</v>
      </c>
      <c r="AA64" s="56" t="e">
        <f t="shared" si="5"/>
        <v>#REF!</v>
      </c>
      <c r="AB64" s="6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ht="16.2" spans="1:50">
      <c r="A65" s="29">
        <v>55</v>
      </c>
      <c r="B65" s="30" t="s">
        <v>135</v>
      </c>
      <c r="C65" s="35" t="s">
        <v>136</v>
      </c>
      <c r="D65" s="32">
        <v>18</v>
      </c>
      <c r="E65" s="32">
        <v>9</v>
      </c>
      <c r="F65" s="32">
        <v>9</v>
      </c>
      <c r="G65" s="32">
        <v>10</v>
      </c>
      <c r="H65" s="33">
        <v>46</v>
      </c>
      <c r="I65" s="32">
        <f t="shared" si="6"/>
        <v>46</v>
      </c>
      <c r="J65" s="48" t="e">
        <f>IF($D$8="CO1",SUM(D65),)+IF($E$8="CO1",SUM(E65),)+IF($F$8="CO1",SUM(F65),)+IF($G$8="CO1",SUM(G65),)+IF($H$8="CO1",SUM(H65),)+IF($I$8="CO1",SUM(I65),)+IF(#REF!="CO1",SUM(#REF!),)+IF(#REF!="CO1",SUM(#REF!),)</f>
        <v>#REF!</v>
      </c>
      <c r="K65" s="49" t="e">
        <f>IF($D$8="CO1",SUMIF($D65,"&gt;0",$D$10),)+IF($E$8="CO1",SUMIF($E65,"&gt;0",$E$10),)+IF($F$8="CO1",SUMIF($F65,"&gt;0",$F$10),)+IF($G$8="CO1",SUMIF($G65,"&gt;0",$G$10),)+IF($H$8="CO1",SUMIF($H65,"&gt;0",$H$10),)+IF($I$8="CO1",SUMIF($I65,"&gt;0",$I$10),)+IF(#REF!="CO1",SUMIF(#REF!,"&gt;0",#REF!),)+IF(#REF!="CO1",SUMIF(#REF!,"&gt;0",#REF!),)</f>
        <v>#REF!</v>
      </c>
      <c r="L65" s="49" t="e">
        <f t="shared" si="0"/>
        <v>#REF!</v>
      </c>
      <c r="M65" s="49" t="e">
        <f>IF($D$8="CO2",SUM(D65),)+IF($E$8="CO2",SUM(E65),)+IF($F$8="CO2",SUM(F65),)+IF($G$8="CO2",SUM(G65),)+IF($H$8="CO2",SUM(H65),)+IF($I$8="CO2",SUM(I65),)+IF(#REF!="CO2",SUM(#REF!),)+IF(#REF!="CO2",SUM(#REF!),)</f>
        <v>#REF!</v>
      </c>
      <c r="N65" s="49" t="e">
        <f>IF($D$8="CO2",SUMIF($D65,"&gt;0",$D$10),)+IF($E$8="CO2",SUMIF($E65,"&gt;0",$E$10),)+IF($F$8="CO2",SUMIF($F65,"&gt;0",$F$10),)+IF($G$8="CO2",SUMIF($G65,"&gt;0",$G$10),)+IF($H$8="CO2",SUMIF($H65,"&gt;0",$H$10),)+IF($I$8="CO2",SUMIF($I65,"&gt;0",$I$10),)+IF(#REF!="CO2",SUMIF(#REF!,"&gt;0",#REF!),)+IF(#REF!="CO2",SUMIF(#REF!,"&gt;0",#REF!),)</f>
        <v>#REF!</v>
      </c>
      <c r="O65" s="49" t="e">
        <f t="shared" si="1"/>
        <v>#REF!</v>
      </c>
      <c r="P65" s="49" t="e">
        <f>IF($D$8="CO3",SUM(D65),)+IF($E$8="CO3",SUM(E65),)+IF($F$8="CO3",SUM(F65),)+IF($G$8="CO3",SUM(G65),)+IF($H$8="CO3",SUM(H65),)+IF($I$8="CO3",SUM(I65),)+IF(#REF!="CO3",SUM(#REF!),)+IF(#REF!="CO3",SUM(#REF!),)</f>
        <v>#REF!</v>
      </c>
      <c r="Q65" s="49" t="e">
        <f>IF($D$8="CO3",SUMIF($D65,"&gt;0",$D$10),)+IF($E$8="CO3",SUMIF($E65,"&gt;0",$E$10),)+IF($F$8="CO3",SUMIF($F65,"&gt;0",$F$10),)+IF($G$8="CO3",SUMIF($G65,"&gt;0",$G$10),)+IF($H$8="CO3",SUMIF($H65,"&gt;0",$H$10),)+IF($I$8="CO3",SUMIF($I65,"&gt;0",$I$10),)+IF(#REF!="CO3",SUMIF(#REF!,"&gt;0",#REF!),)+IF(#REF!="CO3",SUMIF(#REF!,"&gt;0",#REF!),)</f>
        <v>#REF!</v>
      </c>
      <c r="R65" s="49" t="e">
        <f t="shared" si="2"/>
        <v>#REF!</v>
      </c>
      <c r="S65" s="49" t="e">
        <f>IF($D$8="CO4",SUM(D65),)+IF($E$8="CO4",SUM(E65),)+IF($F$8="CO4",SUM(F65),)+IF($G$8="CO4",SUM(G65),)+IF($H$8="CO4",SUM(H65),)+IF($I$8="CO4",SUM(I65),)+IF(#REF!="CO4",SUM(#REF!),)+IF(#REF!="CO4",SUM(#REF!),)</f>
        <v>#REF!</v>
      </c>
      <c r="T65" s="49" t="e">
        <f>IF($D$8="CO4",SUMIF($D65,"&gt;0",$D$10),)+IF($E$8="CO4",SUMIF($E65,"&gt;0",$E$10),)+IF($F$8="CO4",SUMIF($F65,"&gt;0",$F$10),)+IF($G$8="CO4",SUMIF($G65,"&gt;0",$G$10),)+IF($H$8="CO4",SUMIF($H65,"&gt;0",$H$10),)+IF($I$8="CO4",SUMIF($I65,"&gt;0",$I$10),)+IF(#REF!="CO4",SUMIF(#REF!,"&gt;0",#REF!),)+IF(#REF!="CO4",SUMIF(#REF!,"&gt;0",#REF!),)</f>
        <v>#REF!</v>
      </c>
      <c r="U65" s="49" t="e">
        <f t="shared" si="3"/>
        <v>#REF!</v>
      </c>
      <c r="V65" s="49" t="e">
        <f>IF($D$8="CO5",SUM(D65),)+IF($E$8="CO5",SUM(E65),)+IF($F$8="CO5",SUM(F65),)+IF($G$8="CO5",SUM(G65),)+IF($H$8="CO5",SUM(H65),)+IF($I$8="CO5",SUM(I65),)+IF(#REF!="CO5",SUM(#REF!),)+IF(#REF!="CO5",SUM(#REF!),)</f>
        <v>#REF!</v>
      </c>
      <c r="W65" s="49" t="e">
        <f>IF($D$8="CO5",SUMIF($D65,"&gt;0",$D$10),)+IF($E$8="CO5",SUMIF($E65,"&gt;0",$E$10),)+IF($F$8="CO5",SUMIF($F65,"&gt;0",$F$10),)+IF($G$8="CO5",SUMIF($G65,"&gt;0",$G$10),)+IF($H$8="CO5",SUMIF($H65,"&gt;0",$H$10),)+IF($I$8="CO5",SUMIF($I65,"&gt;0",$I$10),)+IF(#REF!="CO5",SUMIF(#REF!,"&gt;0",#REF!),)+IF(#REF!="CO5",SUMIF(#REF!,"&gt;0",#REF!),)</f>
        <v>#REF!</v>
      </c>
      <c r="X65" s="49" t="e">
        <f t="shared" si="4"/>
        <v>#REF!</v>
      </c>
      <c r="Y65" s="49" t="e">
        <f>IF($D$8="CO6",SUM(D65),)+IF($E$8="CO6",SUM(E65),)+IF($F$8="CO6",SUM(F65),)+IF($G$8="CO6",SUM(G65),)+IF($H$8="CO6",SUM(H65),)+IF($I$8="CO6",SUM(I65),)+IF(#REF!="CO6",SUM(#REF!),)+IF(#REF!="CO6",SUM(#REF!),)</f>
        <v>#REF!</v>
      </c>
      <c r="Z65" s="55" t="e">
        <f>IF($D$8="CO6",SUMIF($D65,"&gt;0",$D$10),)+IF($E$8="CO6",SUMIF($E65,"&gt;0",$E$10),)+IF($F$8="CO6",SUMIF($F65,"&gt;0",$F$10),)+IF($G$8="CO6",SUMIF($G65,"&gt;0",$G$10),)+IF($H$8="CO6",SUMIF($H65,"&gt;0",$H$10),)+IF($I$8="CO6",SUMIF($I65,"&gt;0",$I$10),)+IF(#REF!="CO6",SUMIF(#REF!,"&gt;0",#REF!),)+IF(#REF!="CO6",SUMIF(#REF!,"&gt;0",#REF!),)</f>
        <v>#REF!</v>
      </c>
      <c r="AA65" s="56" t="e">
        <f t="shared" si="5"/>
        <v>#REF!</v>
      </c>
      <c r="AB65" s="6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ht="16.2" spans="1:50">
      <c r="A66" s="34">
        <v>56</v>
      </c>
      <c r="B66" s="30" t="s">
        <v>137</v>
      </c>
      <c r="C66" s="35" t="s">
        <v>138</v>
      </c>
      <c r="D66" s="32">
        <v>20</v>
      </c>
      <c r="E66" s="32">
        <v>9</v>
      </c>
      <c r="F66" s="32">
        <v>10</v>
      </c>
      <c r="G66" s="32">
        <v>10</v>
      </c>
      <c r="H66" s="33">
        <v>49</v>
      </c>
      <c r="I66" s="32">
        <f t="shared" si="6"/>
        <v>49</v>
      </c>
      <c r="J66" s="48" t="e">
        <f>IF($D$8="CO1",SUM(D66),)+IF($E$8="CO1",SUM(E66),)+IF($F$8="CO1",SUM(F66),)+IF($G$8="CO1",SUM(G66),)+IF($H$8="CO1",SUM(H66),)+IF($I$8="CO1",SUM(I66),)+IF(#REF!="CO1",SUM(#REF!),)+IF(#REF!="CO1",SUM(#REF!),)</f>
        <v>#REF!</v>
      </c>
      <c r="K66" s="49" t="e">
        <f>IF($D$8="CO1",SUMIF($D66,"&gt;0",$D$10),)+IF($E$8="CO1",SUMIF($E66,"&gt;0",$E$10),)+IF($F$8="CO1",SUMIF($F66,"&gt;0",$F$10),)+IF($G$8="CO1",SUMIF($G66,"&gt;0",$G$10),)+IF($H$8="CO1",SUMIF($H66,"&gt;0",$H$10),)+IF($I$8="CO1",SUMIF($I66,"&gt;0",$I$10),)+IF(#REF!="CO1",SUMIF(#REF!,"&gt;0",#REF!),)+IF(#REF!="CO1",SUMIF(#REF!,"&gt;0",#REF!),)</f>
        <v>#REF!</v>
      </c>
      <c r="L66" s="49" t="e">
        <f t="shared" si="0"/>
        <v>#REF!</v>
      </c>
      <c r="M66" s="49" t="e">
        <f>IF($D$8="CO2",SUM(D66),)+IF($E$8="CO2",SUM(E66),)+IF($F$8="CO2",SUM(F66),)+IF($G$8="CO2",SUM(G66),)+IF($H$8="CO2",SUM(H66),)+IF($I$8="CO2",SUM(I66),)+IF(#REF!="CO2",SUM(#REF!),)+IF(#REF!="CO2",SUM(#REF!),)</f>
        <v>#REF!</v>
      </c>
      <c r="N66" s="49" t="e">
        <f>IF($D$8="CO2",SUMIF($D66,"&gt;0",$D$10),)+IF($E$8="CO2",SUMIF($E66,"&gt;0",$E$10),)+IF($F$8="CO2",SUMIF($F66,"&gt;0",$F$10),)+IF($G$8="CO2",SUMIF($G66,"&gt;0",$G$10),)+IF($H$8="CO2",SUMIF($H66,"&gt;0",$H$10),)+IF($I$8="CO2",SUMIF($I66,"&gt;0",$I$10),)+IF(#REF!="CO2",SUMIF(#REF!,"&gt;0",#REF!),)+IF(#REF!="CO2",SUMIF(#REF!,"&gt;0",#REF!),)</f>
        <v>#REF!</v>
      </c>
      <c r="O66" s="49" t="e">
        <f t="shared" si="1"/>
        <v>#REF!</v>
      </c>
      <c r="P66" s="49" t="e">
        <f>IF($D$8="CO3",SUM(D66),)+IF($E$8="CO3",SUM(E66),)+IF($F$8="CO3",SUM(F66),)+IF($G$8="CO3",SUM(G66),)+IF($H$8="CO3",SUM(H66),)+IF($I$8="CO3",SUM(I66),)+IF(#REF!="CO3",SUM(#REF!),)+IF(#REF!="CO3",SUM(#REF!),)</f>
        <v>#REF!</v>
      </c>
      <c r="Q66" s="49" t="e">
        <f>IF($D$8="CO3",SUMIF($D66,"&gt;0",$D$10),)+IF($E$8="CO3",SUMIF($E66,"&gt;0",$E$10),)+IF($F$8="CO3",SUMIF($F66,"&gt;0",$F$10),)+IF($G$8="CO3",SUMIF($G66,"&gt;0",$G$10),)+IF($H$8="CO3",SUMIF($H66,"&gt;0",$H$10),)+IF($I$8="CO3",SUMIF($I66,"&gt;0",$I$10),)+IF(#REF!="CO3",SUMIF(#REF!,"&gt;0",#REF!),)+IF(#REF!="CO3",SUMIF(#REF!,"&gt;0",#REF!),)</f>
        <v>#REF!</v>
      </c>
      <c r="R66" s="49" t="e">
        <f t="shared" si="2"/>
        <v>#REF!</v>
      </c>
      <c r="S66" s="49" t="e">
        <f>IF($D$8="CO4",SUM(D66),)+IF($E$8="CO4",SUM(E66),)+IF($F$8="CO4",SUM(F66),)+IF($G$8="CO4",SUM(G66),)+IF($H$8="CO4",SUM(H66),)+IF($I$8="CO4",SUM(I66),)+IF(#REF!="CO4",SUM(#REF!),)+IF(#REF!="CO4",SUM(#REF!),)</f>
        <v>#REF!</v>
      </c>
      <c r="T66" s="49" t="e">
        <f>IF($D$8="CO4",SUMIF($D66,"&gt;0",$D$10),)+IF($E$8="CO4",SUMIF($E66,"&gt;0",$E$10),)+IF($F$8="CO4",SUMIF($F66,"&gt;0",$F$10),)+IF($G$8="CO4",SUMIF($G66,"&gt;0",$G$10),)+IF($H$8="CO4",SUMIF($H66,"&gt;0",$H$10),)+IF($I$8="CO4",SUMIF($I66,"&gt;0",$I$10),)+IF(#REF!="CO4",SUMIF(#REF!,"&gt;0",#REF!),)+IF(#REF!="CO4",SUMIF(#REF!,"&gt;0",#REF!),)</f>
        <v>#REF!</v>
      </c>
      <c r="U66" s="49" t="e">
        <f t="shared" si="3"/>
        <v>#REF!</v>
      </c>
      <c r="V66" s="49" t="e">
        <f>IF($D$8="CO5",SUM(D66),)+IF($E$8="CO5",SUM(E66),)+IF($F$8="CO5",SUM(F66),)+IF($G$8="CO5",SUM(G66),)+IF($H$8="CO5",SUM(H66),)+IF($I$8="CO5",SUM(I66),)+IF(#REF!="CO5",SUM(#REF!),)+IF(#REF!="CO5",SUM(#REF!),)</f>
        <v>#REF!</v>
      </c>
      <c r="W66" s="49" t="e">
        <f>IF($D$8="CO5",SUMIF($D66,"&gt;0",$D$10),)+IF($E$8="CO5",SUMIF($E66,"&gt;0",$E$10),)+IF($F$8="CO5",SUMIF($F66,"&gt;0",$F$10),)+IF($G$8="CO5",SUMIF($G66,"&gt;0",$G$10),)+IF($H$8="CO5",SUMIF($H66,"&gt;0",$H$10),)+IF($I$8="CO5",SUMIF($I66,"&gt;0",$I$10),)+IF(#REF!="CO5",SUMIF(#REF!,"&gt;0",#REF!),)+IF(#REF!="CO5",SUMIF(#REF!,"&gt;0",#REF!),)</f>
        <v>#REF!</v>
      </c>
      <c r="X66" s="49" t="e">
        <f t="shared" si="4"/>
        <v>#REF!</v>
      </c>
      <c r="Y66" s="49" t="e">
        <f>IF($D$8="CO6",SUM(D66),)+IF($E$8="CO6",SUM(E66),)+IF($F$8="CO6",SUM(F66),)+IF($G$8="CO6",SUM(G66),)+IF($H$8="CO6",SUM(H66),)+IF($I$8="CO6",SUM(I66),)+IF(#REF!="CO6",SUM(#REF!),)+IF(#REF!="CO6",SUM(#REF!),)</f>
        <v>#REF!</v>
      </c>
      <c r="Z66" s="55" t="e">
        <f>IF($D$8="CO6",SUMIF($D66,"&gt;0",$D$10),)+IF($E$8="CO6",SUMIF($E66,"&gt;0",$E$10),)+IF($F$8="CO6",SUMIF($F66,"&gt;0",$F$10),)+IF($G$8="CO6",SUMIF($G66,"&gt;0",$G$10),)+IF($H$8="CO6",SUMIF($H66,"&gt;0",$H$10),)+IF($I$8="CO6",SUMIF($I66,"&gt;0",$I$10),)+IF(#REF!="CO6",SUMIF(#REF!,"&gt;0",#REF!),)+IF(#REF!="CO6",SUMIF(#REF!,"&gt;0",#REF!),)</f>
        <v>#REF!</v>
      </c>
      <c r="AA66" s="56" t="e">
        <f t="shared" si="5"/>
        <v>#REF!</v>
      </c>
      <c r="AB66" s="6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ht="16.2" spans="1:50">
      <c r="A67" s="29">
        <v>57</v>
      </c>
      <c r="B67" s="30" t="s">
        <v>139</v>
      </c>
      <c r="C67" s="31" t="s">
        <v>140</v>
      </c>
      <c r="D67" s="32">
        <v>20</v>
      </c>
      <c r="E67" s="32">
        <v>9</v>
      </c>
      <c r="F67" s="32">
        <v>10</v>
      </c>
      <c r="G67" s="32">
        <v>10</v>
      </c>
      <c r="H67" s="33">
        <v>49</v>
      </c>
      <c r="I67" s="32">
        <f t="shared" si="6"/>
        <v>49</v>
      </c>
      <c r="J67" s="48" t="e">
        <f>IF($D$8="CO1",SUM(D67),)+IF($E$8="CO1",SUM(E67),)+IF($F$8="CO1",SUM(F67),)+IF($G$8="CO1",SUM(G67),)+IF($H$8="CO1",SUM(H67),)+IF($I$8="CO1",SUM(I67),)+IF(#REF!="CO1",SUM(#REF!),)+IF(#REF!="CO1",SUM(#REF!),)</f>
        <v>#REF!</v>
      </c>
      <c r="K67" s="49" t="e">
        <f>IF($D$8="CO1",SUMIF($D67,"&gt;0",$D$10),)+IF($E$8="CO1",SUMIF($E67,"&gt;0",$E$10),)+IF($F$8="CO1",SUMIF($F67,"&gt;0",$F$10),)+IF($G$8="CO1",SUMIF($G67,"&gt;0",$G$10),)+IF($H$8="CO1",SUMIF($H67,"&gt;0",$H$10),)+IF($I$8="CO1",SUMIF($I67,"&gt;0",$I$10),)+IF(#REF!="CO1",SUMIF(#REF!,"&gt;0",#REF!),)+IF(#REF!="CO1",SUMIF(#REF!,"&gt;0",#REF!),)</f>
        <v>#REF!</v>
      </c>
      <c r="L67" s="49" t="e">
        <f t="shared" si="0"/>
        <v>#REF!</v>
      </c>
      <c r="M67" s="49" t="e">
        <f>IF($D$8="CO2",SUM(D67),)+IF($E$8="CO2",SUM(E67),)+IF($F$8="CO2",SUM(F67),)+IF($G$8="CO2",SUM(G67),)+IF($H$8="CO2",SUM(H67),)+IF($I$8="CO2",SUM(I67),)+IF(#REF!="CO2",SUM(#REF!),)+IF(#REF!="CO2",SUM(#REF!),)</f>
        <v>#REF!</v>
      </c>
      <c r="N67" s="49" t="e">
        <f>IF($D$8="CO2",SUMIF($D67,"&gt;0",$D$10),)+IF($E$8="CO2",SUMIF($E67,"&gt;0",$E$10),)+IF($F$8="CO2",SUMIF($F67,"&gt;0",$F$10),)+IF($G$8="CO2",SUMIF($G67,"&gt;0",$G$10),)+IF($H$8="CO2",SUMIF($H67,"&gt;0",$H$10),)+IF($I$8="CO2",SUMIF($I67,"&gt;0",$I$10),)+IF(#REF!="CO2",SUMIF(#REF!,"&gt;0",#REF!),)+IF(#REF!="CO2",SUMIF(#REF!,"&gt;0",#REF!),)</f>
        <v>#REF!</v>
      </c>
      <c r="O67" s="49" t="e">
        <f t="shared" si="1"/>
        <v>#REF!</v>
      </c>
      <c r="P67" s="49" t="e">
        <f>IF($D$8="CO3",SUM(D67),)+IF($E$8="CO3",SUM(E67),)+IF($F$8="CO3",SUM(F67),)+IF($G$8="CO3",SUM(G67),)+IF($H$8="CO3",SUM(H67),)+IF($I$8="CO3",SUM(I67),)+IF(#REF!="CO3",SUM(#REF!),)+IF(#REF!="CO3",SUM(#REF!),)</f>
        <v>#REF!</v>
      </c>
      <c r="Q67" s="49" t="e">
        <f>IF($D$8="CO3",SUMIF($D67,"&gt;0",$D$10),)+IF($E$8="CO3",SUMIF($E67,"&gt;0",$E$10),)+IF($F$8="CO3",SUMIF($F67,"&gt;0",$F$10),)+IF($G$8="CO3",SUMIF($G67,"&gt;0",$G$10),)+IF($H$8="CO3",SUMIF($H67,"&gt;0",$H$10),)+IF($I$8="CO3",SUMIF($I67,"&gt;0",$I$10),)+IF(#REF!="CO3",SUMIF(#REF!,"&gt;0",#REF!),)+IF(#REF!="CO3",SUMIF(#REF!,"&gt;0",#REF!),)</f>
        <v>#REF!</v>
      </c>
      <c r="R67" s="49" t="e">
        <f t="shared" si="2"/>
        <v>#REF!</v>
      </c>
      <c r="S67" s="49" t="e">
        <f>IF($D$8="CO4",SUM(D67),)+IF($E$8="CO4",SUM(E67),)+IF($F$8="CO4",SUM(F67),)+IF($G$8="CO4",SUM(G67),)+IF($H$8="CO4",SUM(H67),)+IF($I$8="CO4",SUM(I67),)+IF(#REF!="CO4",SUM(#REF!),)+IF(#REF!="CO4",SUM(#REF!),)</f>
        <v>#REF!</v>
      </c>
      <c r="T67" s="49" t="e">
        <f>IF($D$8="CO4",SUMIF($D67,"&gt;0",$D$10),)+IF($E$8="CO4",SUMIF($E67,"&gt;0",$E$10),)+IF($F$8="CO4",SUMIF($F67,"&gt;0",$F$10),)+IF($G$8="CO4",SUMIF($G67,"&gt;0",$G$10),)+IF($H$8="CO4",SUMIF($H67,"&gt;0",$H$10),)+IF($I$8="CO4",SUMIF($I67,"&gt;0",$I$10),)+IF(#REF!="CO4",SUMIF(#REF!,"&gt;0",#REF!),)+IF(#REF!="CO4",SUMIF(#REF!,"&gt;0",#REF!),)</f>
        <v>#REF!</v>
      </c>
      <c r="U67" s="49" t="e">
        <f t="shared" si="3"/>
        <v>#REF!</v>
      </c>
      <c r="V67" s="49" t="e">
        <f>IF($D$8="CO5",SUM(D67),)+IF($E$8="CO5",SUM(E67),)+IF($F$8="CO5",SUM(F67),)+IF($G$8="CO5",SUM(G67),)+IF($H$8="CO5",SUM(H67),)+IF($I$8="CO5",SUM(I67),)+IF(#REF!="CO5",SUM(#REF!),)+IF(#REF!="CO5",SUM(#REF!),)</f>
        <v>#REF!</v>
      </c>
      <c r="W67" s="49" t="e">
        <f>IF($D$8="CO5",SUMIF($D67,"&gt;0",$D$10),)+IF($E$8="CO5",SUMIF($E67,"&gt;0",$E$10),)+IF($F$8="CO5",SUMIF($F67,"&gt;0",$F$10),)+IF($G$8="CO5",SUMIF($G67,"&gt;0",$G$10),)+IF($H$8="CO5",SUMIF($H67,"&gt;0",$H$10),)+IF($I$8="CO5",SUMIF($I67,"&gt;0",$I$10),)+IF(#REF!="CO5",SUMIF(#REF!,"&gt;0",#REF!),)+IF(#REF!="CO5",SUMIF(#REF!,"&gt;0",#REF!),)</f>
        <v>#REF!</v>
      </c>
      <c r="X67" s="49" t="e">
        <f t="shared" si="4"/>
        <v>#REF!</v>
      </c>
      <c r="Y67" s="49" t="e">
        <f>IF($D$8="CO6",SUM(D67),)+IF($E$8="CO6",SUM(E67),)+IF($F$8="CO6",SUM(F67),)+IF($G$8="CO6",SUM(G67),)+IF($H$8="CO6",SUM(H67),)+IF($I$8="CO6",SUM(I67),)+IF(#REF!="CO6",SUM(#REF!),)+IF(#REF!="CO6",SUM(#REF!),)</f>
        <v>#REF!</v>
      </c>
      <c r="Z67" s="55" t="e">
        <f>IF($D$8="CO6",SUMIF($D67,"&gt;0",$D$10),)+IF($E$8="CO6",SUMIF($E67,"&gt;0",$E$10),)+IF($F$8="CO6",SUMIF($F67,"&gt;0",$F$10),)+IF($G$8="CO6",SUMIF($G67,"&gt;0",$G$10),)+IF($H$8="CO6",SUMIF($H67,"&gt;0",$H$10),)+IF($I$8="CO6",SUMIF($I67,"&gt;0",$I$10),)+IF(#REF!="CO6",SUMIF(#REF!,"&gt;0",#REF!),)+IF(#REF!="CO6",SUMIF(#REF!,"&gt;0",#REF!),)</f>
        <v>#REF!</v>
      </c>
      <c r="AA67" s="56" t="e">
        <f t="shared" si="5"/>
        <v>#REF!</v>
      </c>
      <c r="AB67" s="6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ht="16.2" spans="1:50">
      <c r="A68" s="34">
        <v>58</v>
      </c>
      <c r="B68" s="30" t="s">
        <v>141</v>
      </c>
      <c r="C68" s="36" t="s">
        <v>142</v>
      </c>
      <c r="D68" s="32">
        <v>18</v>
      </c>
      <c r="E68" s="32">
        <v>10</v>
      </c>
      <c r="F68" s="32">
        <v>10</v>
      </c>
      <c r="G68" s="32">
        <v>10</v>
      </c>
      <c r="H68" s="33">
        <v>48</v>
      </c>
      <c r="I68" s="32">
        <f t="shared" si="6"/>
        <v>48</v>
      </c>
      <c r="J68" s="48" t="e">
        <f>IF($D$8="CO1",SUM(D68),)+IF($E$8="CO1",SUM(E68),)+IF($F$8="CO1",SUM(F68),)+IF($G$8="CO1",SUM(G68),)+IF($H$8="CO1",SUM(H68),)+IF($I$8="CO1",SUM(I68),)+IF(#REF!="CO1",SUM(#REF!),)+IF(#REF!="CO1",SUM(#REF!),)</f>
        <v>#REF!</v>
      </c>
      <c r="K68" s="49" t="e">
        <f>IF($D$8="CO1",SUMIF($D68,"&gt;0",$D$10),)+IF($E$8="CO1",SUMIF($E68,"&gt;0",$E$10),)+IF($F$8="CO1",SUMIF($F68,"&gt;0",$F$10),)+IF($G$8="CO1",SUMIF($G68,"&gt;0",$G$10),)+IF($H$8="CO1",SUMIF($H68,"&gt;0",$H$10),)+IF($I$8="CO1",SUMIF($I68,"&gt;0",$I$10),)+IF(#REF!="CO1",SUMIF(#REF!,"&gt;0",#REF!),)+IF(#REF!="CO1",SUMIF(#REF!,"&gt;0",#REF!),)</f>
        <v>#REF!</v>
      </c>
      <c r="L68" s="49" t="e">
        <f t="shared" si="0"/>
        <v>#REF!</v>
      </c>
      <c r="M68" s="49" t="e">
        <f>IF($D$8="CO2",SUM(D68),)+IF($E$8="CO2",SUM(E68),)+IF($F$8="CO2",SUM(F68),)+IF($G$8="CO2",SUM(G68),)+IF($H$8="CO2",SUM(H68),)+IF($I$8="CO2",SUM(I68),)+IF(#REF!="CO2",SUM(#REF!),)+IF(#REF!="CO2",SUM(#REF!),)</f>
        <v>#REF!</v>
      </c>
      <c r="N68" s="49" t="e">
        <f>IF($D$8="CO2",SUMIF($D68,"&gt;0",$D$10),)+IF($E$8="CO2",SUMIF($E68,"&gt;0",$E$10),)+IF($F$8="CO2",SUMIF($F68,"&gt;0",$F$10),)+IF($G$8="CO2",SUMIF($G68,"&gt;0",$G$10),)+IF($H$8="CO2",SUMIF($H68,"&gt;0",$H$10),)+IF($I$8="CO2",SUMIF($I68,"&gt;0",$I$10),)+IF(#REF!="CO2",SUMIF(#REF!,"&gt;0",#REF!),)+IF(#REF!="CO2",SUMIF(#REF!,"&gt;0",#REF!),)</f>
        <v>#REF!</v>
      </c>
      <c r="O68" s="49" t="e">
        <f t="shared" si="1"/>
        <v>#REF!</v>
      </c>
      <c r="P68" s="49" t="e">
        <f>IF($D$8="CO3",SUM(D68),)+IF($E$8="CO3",SUM(E68),)+IF($F$8="CO3",SUM(F68),)+IF($G$8="CO3",SUM(G68),)+IF($H$8="CO3",SUM(H68),)+IF($I$8="CO3",SUM(I68),)+IF(#REF!="CO3",SUM(#REF!),)+IF(#REF!="CO3",SUM(#REF!),)</f>
        <v>#REF!</v>
      </c>
      <c r="Q68" s="49" t="e">
        <f>IF($D$8="CO3",SUMIF($D68,"&gt;0",$D$10),)+IF($E$8="CO3",SUMIF($E68,"&gt;0",$E$10),)+IF($F$8="CO3",SUMIF($F68,"&gt;0",$F$10),)+IF($G$8="CO3",SUMIF($G68,"&gt;0",$G$10),)+IF($H$8="CO3",SUMIF($H68,"&gt;0",$H$10),)+IF($I$8="CO3",SUMIF($I68,"&gt;0",$I$10),)+IF(#REF!="CO3",SUMIF(#REF!,"&gt;0",#REF!),)+IF(#REF!="CO3",SUMIF(#REF!,"&gt;0",#REF!),)</f>
        <v>#REF!</v>
      </c>
      <c r="R68" s="49" t="e">
        <f t="shared" si="2"/>
        <v>#REF!</v>
      </c>
      <c r="S68" s="49" t="e">
        <f>IF($D$8="CO4",SUM(D68),)+IF($E$8="CO4",SUM(E68),)+IF($F$8="CO4",SUM(F68),)+IF($G$8="CO4",SUM(G68),)+IF($H$8="CO4",SUM(H68),)+IF($I$8="CO4",SUM(I68),)+IF(#REF!="CO4",SUM(#REF!),)+IF(#REF!="CO4",SUM(#REF!),)</f>
        <v>#REF!</v>
      </c>
      <c r="T68" s="49" t="e">
        <f>IF($D$8="CO4",SUMIF($D68,"&gt;0",$D$10),)+IF($E$8="CO4",SUMIF($E68,"&gt;0",$E$10),)+IF($F$8="CO4",SUMIF($F68,"&gt;0",$F$10),)+IF($G$8="CO4",SUMIF($G68,"&gt;0",$G$10),)+IF($H$8="CO4",SUMIF($H68,"&gt;0",$H$10),)+IF($I$8="CO4",SUMIF($I68,"&gt;0",$I$10),)+IF(#REF!="CO4",SUMIF(#REF!,"&gt;0",#REF!),)+IF(#REF!="CO4",SUMIF(#REF!,"&gt;0",#REF!),)</f>
        <v>#REF!</v>
      </c>
      <c r="U68" s="49" t="e">
        <f t="shared" si="3"/>
        <v>#REF!</v>
      </c>
      <c r="V68" s="49" t="e">
        <f>IF($D$8="CO5",SUM(D68),)+IF($E$8="CO5",SUM(E68),)+IF($F$8="CO5",SUM(F68),)+IF($G$8="CO5",SUM(G68),)+IF($H$8="CO5",SUM(H68),)+IF($I$8="CO5",SUM(I68),)+IF(#REF!="CO5",SUM(#REF!),)+IF(#REF!="CO5",SUM(#REF!),)</f>
        <v>#REF!</v>
      </c>
      <c r="W68" s="49" t="e">
        <f>IF($D$8="CO5",SUMIF($D68,"&gt;0",$D$10),)+IF($E$8="CO5",SUMIF($E68,"&gt;0",$E$10),)+IF($F$8="CO5",SUMIF($F68,"&gt;0",$F$10),)+IF($G$8="CO5",SUMIF($G68,"&gt;0",$G$10),)+IF($H$8="CO5",SUMIF($H68,"&gt;0",$H$10),)+IF($I$8="CO5",SUMIF($I68,"&gt;0",$I$10),)+IF(#REF!="CO5",SUMIF(#REF!,"&gt;0",#REF!),)+IF(#REF!="CO5",SUMIF(#REF!,"&gt;0",#REF!),)</f>
        <v>#REF!</v>
      </c>
      <c r="X68" s="49" t="e">
        <f t="shared" si="4"/>
        <v>#REF!</v>
      </c>
      <c r="Y68" s="49" t="e">
        <f>IF($D$8="CO6",SUM(D68),)+IF($E$8="CO6",SUM(E68),)+IF($F$8="CO6",SUM(F68),)+IF($G$8="CO6",SUM(G68),)+IF($H$8="CO6",SUM(H68),)+IF($I$8="CO6",SUM(I68),)+IF(#REF!="CO6",SUM(#REF!),)+IF(#REF!="CO6",SUM(#REF!),)</f>
        <v>#REF!</v>
      </c>
      <c r="Z68" s="55" t="e">
        <f>IF($D$8="CO6",SUMIF($D68,"&gt;0",$D$10),)+IF($E$8="CO6",SUMIF($E68,"&gt;0",$E$10),)+IF($F$8="CO6",SUMIF($F68,"&gt;0",$F$10),)+IF($G$8="CO6",SUMIF($G68,"&gt;0",$G$10),)+IF($H$8="CO6",SUMIF($H68,"&gt;0",$H$10),)+IF($I$8="CO6",SUMIF($I68,"&gt;0",$I$10),)+IF(#REF!="CO6",SUMIF(#REF!,"&gt;0",#REF!),)+IF(#REF!="CO6",SUMIF(#REF!,"&gt;0",#REF!),)</f>
        <v>#REF!</v>
      </c>
      <c r="AA68" s="56" t="e">
        <f t="shared" si="5"/>
        <v>#REF!</v>
      </c>
      <c r="AB68" s="6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ht="31.2" spans="1:50">
      <c r="A69" s="29">
        <v>59</v>
      </c>
      <c r="B69" s="30" t="s">
        <v>143</v>
      </c>
      <c r="C69" s="35" t="s">
        <v>144</v>
      </c>
      <c r="D69" s="32">
        <v>20</v>
      </c>
      <c r="E69" s="32">
        <v>9</v>
      </c>
      <c r="F69" s="32">
        <v>10</v>
      </c>
      <c r="G69" s="32">
        <v>10</v>
      </c>
      <c r="H69" s="33">
        <v>49</v>
      </c>
      <c r="I69" s="32">
        <f t="shared" si="6"/>
        <v>49</v>
      </c>
      <c r="J69" s="48" t="e">
        <f>IF($D$8="CO1",SUM(D69),)+IF($E$8="CO1",SUM(E69),)+IF($F$8="CO1",SUM(F69),)+IF($G$8="CO1",SUM(G69),)+IF($H$8="CO1",SUM(H69),)+IF($I$8="CO1",SUM(I69),)+IF(#REF!="CO1",SUM(#REF!),)+IF(#REF!="CO1",SUM(#REF!),)</f>
        <v>#REF!</v>
      </c>
      <c r="K69" s="49" t="e">
        <f>IF($D$8="CO1",SUMIF($D69,"&gt;0",$D$10),)+IF($E$8="CO1",SUMIF($E69,"&gt;0",$E$10),)+IF($F$8="CO1",SUMIF($F69,"&gt;0",$F$10),)+IF($G$8="CO1",SUMIF($G69,"&gt;0",$G$10),)+IF($H$8="CO1",SUMIF($H69,"&gt;0",$H$10),)+IF($I$8="CO1",SUMIF($I69,"&gt;0",$I$10),)+IF(#REF!="CO1",SUMIF(#REF!,"&gt;0",#REF!),)+IF(#REF!="CO1",SUMIF(#REF!,"&gt;0",#REF!),)</f>
        <v>#REF!</v>
      </c>
      <c r="L69" s="49" t="e">
        <f t="shared" si="0"/>
        <v>#REF!</v>
      </c>
      <c r="M69" s="49" t="e">
        <f>IF($D$8="CO2",SUM(D69),)+IF($E$8="CO2",SUM(E69),)+IF($F$8="CO2",SUM(F69),)+IF($G$8="CO2",SUM(G69),)+IF($H$8="CO2",SUM(H69),)+IF($I$8="CO2",SUM(I69),)+IF(#REF!="CO2",SUM(#REF!),)+IF(#REF!="CO2",SUM(#REF!),)</f>
        <v>#REF!</v>
      </c>
      <c r="N69" s="49" t="e">
        <f>IF($D$8="CO2",SUMIF($D69,"&gt;0",$D$10),)+IF($E$8="CO2",SUMIF($E69,"&gt;0",$E$10),)+IF($F$8="CO2",SUMIF($F69,"&gt;0",$F$10),)+IF($G$8="CO2",SUMIF($G69,"&gt;0",$G$10),)+IF($H$8="CO2",SUMIF($H69,"&gt;0",$H$10),)+IF($I$8="CO2",SUMIF($I69,"&gt;0",$I$10),)+IF(#REF!="CO2",SUMIF(#REF!,"&gt;0",#REF!),)+IF(#REF!="CO2",SUMIF(#REF!,"&gt;0",#REF!),)</f>
        <v>#REF!</v>
      </c>
      <c r="O69" s="49" t="e">
        <f t="shared" si="1"/>
        <v>#REF!</v>
      </c>
      <c r="P69" s="49" t="e">
        <f>IF($D$8="CO3",SUM(D69),)+IF($E$8="CO3",SUM(E69),)+IF($F$8="CO3",SUM(F69),)+IF($G$8="CO3",SUM(G69),)+IF($H$8="CO3",SUM(H69),)+IF($I$8="CO3",SUM(I69),)+IF(#REF!="CO3",SUM(#REF!),)+IF(#REF!="CO3",SUM(#REF!),)</f>
        <v>#REF!</v>
      </c>
      <c r="Q69" s="49" t="e">
        <f>IF($D$8="CO3",SUMIF($D69,"&gt;0",$D$10),)+IF($E$8="CO3",SUMIF($E69,"&gt;0",$E$10),)+IF($F$8="CO3",SUMIF($F69,"&gt;0",$F$10),)+IF($G$8="CO3",SUMIF($G69,"&gt;0",$G$10),)+IF($H$8="CO3",SUMIF($H69,"&gt;0",$H$10),)+IF($I$8="CO3",SUMIF($I69,"&gt;0",$I$10),)+IF(#REF!="CO3",SUMIF(#REF!,"&gt;0",#REF!),)+IF(#REF!="CO3",SUMIF(#REF!,"&gt;0",#REF!),)</f>
        <v>#REF!</v>
      </c>
      <c r="R69" s="49" t="e">
        <f t="shared" si="2"/>
        <v>#REF!</v>
      </c>
      <c r="S69" s="49" t="e">
        <f>IF($D$8="CO4",SUM(D69),)+IF($E$8="CO4",SUM(E69),)+IF($F$8="CO4",SUM(F69),)+IF($G$8="CO4",SUM(G69),)+IF($H$8="CO4",SUM(H69),)+IF($I$8="CO4",SUM(I69),)+IF(#REF!="CO4",SUM(#REF!),)+IF(#REF!="CO4",SUM(#REF!),)</f>
        <v>#REF!</v>
      </c>
      <c r="T69" s="49" t="e">
        <f>IF($D$8="CO4",SUMIF($D69,"&gt;0",$D$10),)+IF($E$8="CO4",SUMIF($E69,"&gt;0",$E$10),)+IF($F$8="CO4",SUMIF($F69,"&gt;0",$F$10),)+IF($G$8="CO4",SUMIF($G69,"&gt;0",$G$10),)+IF($H$8="CO4",SUMIF($H69,"&gt;0",$H$10),)+IF($I$8="CO4",SUMIF($I69,"&gt;0",$I$10),)+IF(#REF!="CO4",SUMIF(#REF!,"&gt;0",#REF!),)+IF(#REF!="CO4",SUMIF(#REF!,"&gt;0",#REF!),)</f>
        <v>#REF!</v>
      </c>
      <c r="U69" s="49" t="e">
        <f t="shared" si="3"/>
        <v>#REF!</v>
      </c>
      <c r="V69" s="49" t="e">
        <f>IF($D$8="CO5",SUM(D69),)+IF($E$8="CO5",SUM(E69),)+IF($F$8="CO5",SUM(F69),)+IF($G$8="CO5",SUM(G69),)+IF($H$8="CO5",SUM(H69),)+IF($I$8="CO5",SUM(I69),)+IF(#REF!="CO5",SUM(#REF!),)+IF(#REF!="CO5",SUM(#REF!),)</f>
        <v>#REF!</v>
      </c>
      <c r="W69" s="49" t="e">
        <f>IF($D$8="CO5",SUMIF($D69,"&gt;0",$D$10),)+IF($E$8="CO5",SUMIF($E69,"&gt;0",$E$10),)+IF($F$8="CO5",SUMIF($F69,"&gt;0",$F$10),)+IF($G$8="CO5",SUMIF($G69,"&gt;0",$G$10),)+IF($H$8="CO5",SUMIF($H69,"&gt;0",$H$10),)+IF($I$8="CO5",SUMIF($I69,"&gt;0",$I$10),)+IF(#REF!="CO5",SUMIF(#REF!,"&gt;0",#REF!),)+IF(#REF!="CO5",SUMIF(#REF!,"&gt;0",#REF!),)</f>
        <v>#REF!</v>
      </c>
      <c r="X69" s="49" t="e">
        <f t="shared" si="4"/>
        <v>#REF!</v>
      </c>
      <c r="Y69" s="49" t="e">
        <f>IF($D$8="CO6",SUM(D69),)+IF($E$8="CO6",SUM(E69),)+IF($F$8="CO6",SUM(F69),)+IF($G$8="CO6",SUM(G69),)+IF($H$8="CO6",SUM(H69),)+IF($I$8="CO6",SUM(I69),)+IF(#REF!="CO6",SUM(#REF!),)+IF(#REF!="CO6",SUM(#REF!),)</f>
        <v>#REF!</v>
      </c>
      <c r="Z69" s="55" t="e">
        <f>IF($D$8="CO6",SUMIF($D69,"&gt;0",$D$10),)+IF($E$8="CO6",SUMIF($E69,"&gt;0",$E$10),)+IF($F$8="CO6",SUMIF($F69,"&gt;0",$F$10),)+IF($G$8="CO6",SUMIF($G69,"&gt;0",$G$10),)+IF($H$8="CO6",SUMIF($H69,"&gt;0",$H$10),)+IF($I$8="CO6",SUMIF($I69,"&gt;0",$I$10),)+IF(#REF!="CO6",SUMIF(#REF!,"&gt;0",#REF!),)+IF(#REF!="CO6",SUMIF(#REF!,"&gt;0",#REF!),)</f>
        <v>#REF!</v>
      </c>
      <c r="AA69" s="56" t="e">
        <f t="shared" si="5"/>
        <v>#REF!</v>
      </c>
      <c r="AB69" s="6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ht="31.2" spans="1:50">
      <c r="A70" s="34">
        <v>60</v>
      </c>
      <c r="B70" s="30" t="s">
        <v>145</v>
      </c>
      <c r="C70" s="35" t="s">
        <v>146</v>
      </c>
      <c r="D70" s="32">
        <v>17</v>
      </c>
      <c r="E70" s="32">
        <v>9</v>
      </c>
      <c r="F70" s="32">
        <v>9</v>
      </c>
      <c r="G70" s="32">
        <v>10</v>
      </c>
      <c r="H70" s="33">
        <v>45</v>
      </c>
      <c r="I70" s="32">
        <f t="shared" si="6"/>
        <v>45</v>
      </c>
      <c r="J70" s="48" t="e">
        <f>IF($D$8="CO1",SUM(D70),)+IF($E$8="CO1",SUM(E70),)+IF($F$8="CO1",SUM(F70),)+IF($G$8="CO1",SUM(G70),)+IF($H$8="CO1",SUM(H70),)+IF($I$8="CO1",SUM(I70),)+IF(#REF!="CO1",SUM(#REF!),)+IF(#REF!="CO1",SUM(#REF!),)</f>
        <v>#REF!</v>
      </c>
      <c r="K70" s="49" t="e">
        <f>IF($D$8="CO1",SUMIF($D70,"&gt;0",$D$10),)+IF($E$8="CO1",SUMIF($E70,"&gt;0",$E$10),)+IF($F$8="CO1",SUMIF($F70,"&gt;0",$F$10),)+IF($G$8="CO1",SUMIF($G70,"&gt;0",$G$10),)+IF($H$8="CO1",SUMIF($H70,"&gt;0",$H$10),)+IF($I$8="CO1",SUMIF($I70,"&gt;0",$I$10),)+IF(#REF!="CO1",SUMIF(#REF!,"&gt;0",#REF!),)+IF(#REF!="CO1",SUMIF(#REF!,"&gt;0",#REF!),)</f>
        <v>#REF!</v>
      </c>
      <c r="L70" s="49" t="e">
        <f t="shared" si="0"/>
        <v>#REF!</v>
      </c>
      <c r="M70" s="49" t="e">
        <f>IF($D$8="CO2",SUM(D70),)+IF($E$8="CO2",SUM(E70),)+IF($F$8="CO2",SUM(F70),)+IF($G$8="CO2",SUM(G70),)+IF($H$8="CO2",SUM(H70),)+IF($I$8="CO2",SUM(I70),)+IF(#REF!="CO2",SUM(#REF!),)+IF(#REF!="CO2",SUM(#REF!),)</f>
        <v>#REF!</v>
      </c>
      <c r="N70" s="49" t="e">
        <f>IF($D$8="CO2",SUMIF($D70,"&gt;0",$D$10),)+IF($E$8="CO2",SUMIF($E70,"&gt;0",$E$10),)+IF($F$8="CO2",SUMIF($F70,"&gt;0",$F$10),)+IF($G$8="CO2",SUMIF($G70,"&gt;0",$G$10),)+IF($H$8="CO2",SUMIF($H70,"&gt;0",$H$10),)+IF($I$8="CO2",SUMIF($I70,"&gt;0",$I$10),)+IF(#REF!="CO2",SUMIF(#REF!,"&gt;0",#REF!),)+IF(#REF!="CO2",SUMIF(#REF!,"&gt;0",#REF!),)</f>
        <v>#REF!</v>
      </c>
      <c r="O70" s="49" t="e">
        <f t="shared" si="1"/>
        <v>#REF!</v>
      </c>
      <c r="P70" s="49" t="e">
        <f>IF($D$8="CO3",SUM(D70),)+IF($E$8="CO3",SUM(E70),)+IF($F$8="CO3",SUM(F70),)+IF($G$8="CO3",SUM(G70),)+IF($H$8="CO3",SUM(H70),)+IF($I$8="CO3",SUM(I70),)+IF(#REF!="CO3",SUM(#REF!),)+IF(#REF!="CO3",SUM(#REF!),)</f>
        <v>#REF!</v>
      </c>
      <c r="Q70" s="49" t="e">
        <f>IF($D$8="CO3",SUMIF($D70,"&gt;0",$D$10),)+IF($E$8="CO3",SUMIF($E70,"&gt;0",$E$10),)+IF($F$8="CO3",SUMIF($F70,"&gt;0",$F$10),)+IF($G$8="CO3",SUMIF($G70,"&gt;0",$G$10),)+IF($H$8="CO3",SUMIF($H70,"&gt;0",$H$10),)+IF($I$8="CO3",SUMIF($I70,"&gt;0",$I$10),)+IF(#REF!="CO3",SUMIF(#REF!,"&gt;0",#REF!),)+IF(#REF!="CO3",SUMIF(#REF!,"&gt;0",#REF!),)</f>
        <v>#REF!</v>
      </c>
      <c r="R70" s="49" t="e">
        <f t="shared" si="2"/>
        <v>#REF!</v>
      </c>
      <c r="S70" s="49" t="e">
        <f>IF($D$8="CO4",SUM(D70),)+IF($E$8="CO4",SUM(E70),)+IF($F$8="CO4",SUM(F70),)+IF($G$8="CO4",SUM(G70),)+IF($H$8="CO4",SUM(H70),)+IF($I$8="CO4",SUM(I70),)+IF(#REF!="CO4",SUM(#REF!),)+IF(#REF!="CO4",SUM(#REF!),)</f>
        <v>#REF!</v>
      </c>
      <c r="T70" s="49" t="e">
        <f>IF($D$8="CO4",SUMIF($D70,"&gt;0",$D$10),)+IF($E$8="CO4",SUMIF($E70,"&gt;0",$E$10),)+IF($F$8="CO4",SUMIF($F70,"&gt;0",$F$10),)+IF($G$8="CO4",SUMIF($G70,"&gt;0",$G$10),)+IF($H$8="CO4",SUMIF($H70,"&gt;0",$H$10),)+IF($I$8="CO4",SUMIF($I70,"&gt;0",$I$10),)+IF(#REF!="CO4",SUMIF(#REF!,"&gt;0",#REF!),)+IF(#REF!="CO4",SUMIF(#REF!,"&gt;0",#REF!),)</f>
        <v>#REF!</v>
      </c>
      <c r="U70" s="49" t="e">
        <f t="shared" si="3"/>
        <v>#REF!</v>
      </c>
      <c r="V70" s="49" t="e">
        <f>IF($D$8="CO5",SUM(D70),)+IF($E$8="CO5",SUM(E70),)+IF($F$8="CO5",SUM(F70),)+IF($G$8="CO5",SUM(G70),)+IF($H$8="CO5",SUM(H70),)+IF($I$8="CO5",SUM(I70),)+IF(#REF!="CO5",SUM(#REF!),)+IF(#REF!="CO5",SUM(#REF!),)</f>
        <v>#REF!</v>
      </c>
      <c r="W70" s="49" t="e">
        <f>IF($D$8="CO5",SUMIF($D70,"&gt;0",$D$10),)+IF($E$8="CO5",SUMIF($E70,"&gt;0",$E$10),)+IF($F$8="CO5",SUMIF($F70,"&gt;0",$F$10),)+IF($G$8="CO5",SUMIF($G70,"&gt;0",$G$10),)+IF($H$8="CO5",SUMIF($H70,"&gt;0",$H$10),)+IF($I$8="CO5",SUMIF($I70,"&gt;0",$I$10),)+IF(#REF!="CO5",SUMIF(#REF!,"&gt;0",#REF!),)+IF(#REF!="CO5",SUMIF(#REF!,"&gt;0",#REF!),)</f>
        <v>#REF!</v>
      </c>
      <c r="X70" s="49" t="e">
        <f t="shared" si="4"/>
        <v>#REF!</v>
      </c>
      <c r="Y70" s="49" t="e">
        <f>IF($D$8="CO6",SUM(D70),)+IF($E$8="CO6",SUM(E70),)+IF($F$8="CO6",SUM(F70),)+IF($G$8="CO6",SUM(G70),)+IF($H$8="CO6",SUM(H70),)+IF($I$8="CO6",SUM(I70),)+IF(#REF!="CO6",SUM(#REF!),)+IF(#REF!="CO6",SUM(#REF!),)</f>
        <v>#REF!</v>
      </c>
      <c r="Z70" s="55" t="e">
        <f>IF($D$8="CO6",SUMIF($D70,"&gt;0",$D$10),)+IF($E$8="CO6",SUMIF($E70,"&gt;0",$E$10),)+IF($F$8="CO6",SUMIF($F70,"&gt;0",$F$10),)+IF($G$8="CO6",SUMIF($G70,"&gt;0",$G$10),)+IF($H$8="CO6",SUMIF($H70,"&gt;0",$H$10),)+IF($I$8="CO6",SUMIF($I70,"&gt;0",$I$10),)+IF(#REF!="CO6",SUMIF(#REF!,"&gt;0",#REF!),)+IF(#REF!="CO6",SUMIF(#REF!,"&gt;0",#REF!),)</f>
        <v>#REF!</v>
      </c>
      <c r="AA70" s="56" t="e">
        <f t="shared" si="5"/>
        <v>#REF!</v>
      </c>
      <c r="AB70" s="6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ht="31.2" spans="1:50">
      <c r="A71" s="29">
        <v>61</v>
      </c>
      <c r="B71" s="30" t="s">
        <v>147</v>
      </c>
      <c r="C71" s="35" t="s">
        <v>148</v>
      </c>
      <c r="D71" s="32">
        <v>18</v>
      </c>
      <c r="E71" s="32">
        <v>10</v>
      </c>
      <c r="F71" s="32">
        <v>10</v>
      </c>
      <c r="G71" s="32">
        <v>10</v>
      </c>
      <c r="H71" s="33">
        <v>48</v>
      </c>
      <c r="I71" s="32">
        <f t="shared" si="6"/>
        <v>48</v>
      </c>
      <c r="J71" s="48" t="e">
        <f>IF($D$8="CO1",SUM(D71),)+IF($E$8="CO1",SUM(E71),)+IF($F$8="CO1",SUM(F71),)+IF($G$8="CO1",SUM(G71),)+IF($H$8="CO1",SUM(H71),)+IF($I$8="CO1",SUM(I71),)+IF(#REF!="CO1",SUM(#REF!),)+IF(#REF!="CO1",SUM(#REF!),)</f>
        <v>#REF!</v>
      </c>
      <c r="K71" s="49" t="e">
        <f>IF($D$8="CO1",SUMIF($D71,"&gt;0",$D$10),)+IF($E$8="CO1",SUMIF($E71,"&gt;0",$E$10),)+IF($F$8="CO1",SUMIF($F71,"&gt;0",$F$10),)+IF($G$8="CO1",SUMIF($G71,"&gt;0",$G$10),)+IF($H$8="CO1",SUMIF($H71,"&gt;0",$H$10),)+IF($I$8="CO1",SUMIF($I71,"&gt;0",$I$10),)+IF(#REF!="CO1",SUMIF(#REF!,"&gt;0",#REF!),)+IF(#REF!="CO1",SUMIF(#REF!,"&gt;0",#REF!),)</f>
        <v>#REF!</v>
      </c>
      <c r="L71" s="49" t="e">
        <f t="shared" si="0"/>
        <v>#REF!</v>
      </c>
      <c r="M71" s="49" t="e">
        <f>IF($D$8="CO2",SUM(D71),)+IF($E$8="CO2",SUM(E71),)+IF($F$8="CO2",SUM(F71),)+IF($G$8="CO2",SUM(G71),)+IF($H$8="CO2",SUM(H71),)+IF($I$8="CO2",SUM(I71),)+IF(#REF!="CO2",SUM(#REF!),)+IF(#REF!="CO2",SUM(#REF!),)</f>
        <v>#REF!</v>
      </c>
      <c r="N71" s="49" t="e">
        <f>IF($D$8="CO2",SUMIF($D71,"&gt;0",$D$10),)+IF($E$8="CO2",SUMIF($E71,"&gt;0",$E$10),)+IF($F$8="CO2",SUMIF($F71,"&gt;0",$F$10),)+IF($G$8="CO2",SUMIF($G71,"&gt;0",$G$10),)+IF($H$8="CO2",SUMIF($H71,"&gt;0",$H$10),)+IF($I$8="CO2",SUMIF($I71,"&gt;0",$I$10),)+IF(#REF!="CO2",SUMIF(#REF!,"&gt;0",#REF!),)+IF(#REF!="CO2",SUMIF(#REF!,"&gt;0",#REF!),)</f>
        <v>#REF!</v>
      </c>
      <c r="O71" s="49" t="e">
        <f t="shared" si="1"/>
        <v>#REF!</v>
      </c>
      <c r="P71" s="49" t="e">
        <f>IF($D$8="CO3",SUM(D71),)+IF($E$8="CO3",SUM(E71),)+IF($F$8="CO3",SUM(F71),)+IF($G$8="CO3",SUM(G71),)+IF($H$8="CO3",SUM(H71),)+IF($I$8="CO3",SUM(I71),)+IF(#REF!="CO3",SUM(#REF!),)+IF(#REF!="CO3",SUM(#REF!),)</f>
        <v>#REF!</v>
      </c>
      <c r="Q71" s="49" t="e">
        <f>IF($D$8="CO3",SUMIF($D71,"&gt;0",$D$10),)+IF($E$8="CO3",SUMIF($E71,"&gt;0",$E$10),)+IF($F$8="CO3",SUMIF($F71,"&gt;0",$F$10),)+IF($G$8="CO3",SUMIF($G71,"&gt;0",$G$10),)+IF($H$8="CO3",SUMIF($H71,"&gt;0",$H$10),)+IF($I$8="CO3",SUMIF($I71,"&gt;0",$I$10),)+IF(#REF!="CO3",SUMIF(#REF!,"&gt;0",#REF!),)+IF(#REF!="CO3",SUMIF(#REF!,"&gt;0",#REF!),)</f>
        <v>#REF!</v>
      </c>
      <c r="R71" s="49" t="e">
        <f t="shared" si="2"/>
        <v>#REF!</v>
      </c>
      <c r="S71" s="49" t="e">
        <f>IF($D$8="CO4",SUM(D71),)+IF($E$8="CO4",SUM(E71),)+IF($F$8="CO4",SUM(F71),)+IF($G$8="CO4",SUM(G71),)+IF($H$8="CO4",SUM(H71),)+IF($I$8="CO4",SUM(I71),)+IF(#REF!="CO4",SUM(#REF!),)+IF(#REF!="CO4",SUM(#REF!),)</f>
        <v>#REF!</v>
      </c>
      <c r="T71" s="49" t="e">
        <f>IF($D$8="CO4",SUMIF($D71,"&gt;0",$D$10),)+IF($E$8="CO4",SUMIF($E71,"&gt;0",$E$10),)+IF($F$8="CO4",SUMIF($F71,"&gt;0",$F$10),)+IF($G$8="CO4",SUMIF($G71,"&gt;0",$G$10),)+IF($H$8="CO4",SUMIF($H71,"&gt;0",$H$10),)+IF($I$8="CO4",SUMIF($I71,"&gt;0",$I$10),)+IF(#REF!="CO4",SUMIF(#REF!,"&gt;0",#REF!),)+IF(#REF!="CO4",SUMIF(#REF!,"&gt;0",#REF!),)</f>
        <v>#REF!</v>
      </c>
      <c r="U71" s="49" t="e">
        <f t="shared" si="3"/>
        <v>#REF!</v>
      </c>
      <c r="V71" s="49" t="e">
        <f>IF($D$8="CO5",SUM(D71),)+IF($E$8="CO5",SUM(E71),)+IF($F$8="CO5",SUM(F71),)+IF($G$8="CO5",SUM(G71),)+IF($H$8="CO5",SUM(H71),)+IF($I$8="CO5",SUM(I71),)+IF(#REF!="CO5",SUM(#REF!),)+IF(#REF!="CO5",SUM(#REF!),)</f>
        <v>#REF!</v>
      </c>
      <c r="W71" s="49" t="e">
        <f>IF($D$8="CO5",SUMIF($D71,"&gt;0",$D$10),)+IF($E$8="CO5",SUMIF($E71,"&gt;0",$E$10),)+IF($F$8="CO5",SUMIF($F71,"&gt;0",$F$10),)+IF($G$8="CO5",SUMIF($G71,"&gt;0",$G$10),)+IF($H$8="CO5",SUMIF($H71,"&gt;0",$H$10),)+IF($I$8="CO5",SUMIF($I71,"&gt;0",$I$10),)+IF(#REF!="CO5",SUMIF(#REF!,"&gt;0",#REF!),)+IF(#REF!="CO5",SUMIF(#REF!,"&gt;0",#REF!),)</f>
        <v>#REF!</v>
      </c>
      <c r="X71" s="49" t="e">
        <f t="shared" si="4"/>
        <v>#REF!</v>
      </c>
      <c r="Y71" s="49" t="e">
        <f>IF($D$8="CO6",SUM(D71),)+IF($E$8="CO6",SUM(E71),)+IF($F$8="CO6",SUM(F71),)+IF($G$8="CO6",SUM(G71),)+IF($H$8="CO6",SUM(H71),)+IF($I$8="CO6",SUM(I71),)+IF(#REF!="CO6",SUM(#REF!),)+IF(#REF!="CO6",SUM(#REF!),)</f>
        <v>#REF!</v>
      </c>
      <c r="Z71" s="55" t="e">
        <f>IF($D$8="CO6",SUMIF($D71,"&gt;0",$D$10),)+IF($E$8="CO6",SUMIF($E71,"&gt;0",$E$10),)+IF($F$8="CO6",SUMIF($F71,"&gt;0",$F$10),)+IF($G$8="CO6",SUMIF($G71,"&gt;0",$G$10),)+IF($H$8="CO6",SUMIF($H71,"&gt;0",$H$10),)+IF($I$8="CO6",SUMIF($I71,"&gt;0",$I$10),)+IF(#REF!="CO6",SUMIF(#REF!,"&gt;0",#REF!),)+IF(#REF!="CO6",SUMIF(#REF!,"&gt;0",#REF!),)</f>
        <v>#REF!</v>
      </c>
      <c r="AA71" s="56" t="e">
        <f t="shared" si="5"/>
        <v>#REF!</v>
      </c>
      <c r="AB71" s="6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ht="31.2" spans="1:50">
      <c r="A72" s="34">
        <v>62</v>
      </c>
      <c r="B72" s="30" t="s">
        <v>149</v>
      </c>
      <c r="C72" s="35" t="s">
        <v>150</v>
      </c>
      <c r="D72" s="32">
        <v>14</v>
      </c>
      <c r="E72" s="32">
        <v>10</v>
      </c>
      <c r="F72" s="32">
        <v>9</v>
      </c>
      <c r="G72" s="32">
        <v>10</v>
      </c>
      <c r="H72" s="33">
        <v>43</v>
      </c>
      <c r="I72" s="32">
        <f t="shared" si="6"/>
        <v>43</v>
      </c>
      <c r="J72" s="48" t="e">
        <f>IF($D$8="CO1",SUM(D72),)+IF($E$8="CO1",SUM(E72),)+IF($F$8="CO1",SUM(F72),)+IF($G$8="CO1",SUM(G72),)+IF($H$8="CO1",SUM(H72),)+IF($I$8="CO1",SUM(I72),)+IF(#REF!="CO1",SUM(#REF!),)+IF(#REF!="CO1",SUM(#REF!),)</f>
        <v>#REF!</v>
      </c>
      <c r="K72" s="49" t="e">
        <f>IF($D$8="CO1",SUMIF($D72,"&gt;0",$D$10),)+IF($E$8="CO1",SUMIF($E72,"&gt;0",$E$10),)+IF($F$8="CO1",SUMIF($F72,"&gt;0",$F$10),)+IF($G$8="CO1",SUMIF($G72,"&gt;0",$G$10),)+IF($H$8="CO1",SUMIF($H72,"&gt;0",$H$10),)+IF($I$8="CO1",SUMIF($I72,"&gt;0",$I$10),)+IF(#REF!="CO1",SUMIF(#REF!,"&gt;0",#REF!),)+IF(#REF!="CO1",SUMIF(#REF!,"&gt;0",#REF!),)</f>
        <v>#REF!</v>
      </c>
      <c r="L72" s="49" t="e">
        <f t="shared" si="0"/>
        <v>#REF!</v>
      </c>
      <c r="M72" s="49" t="e">
        <f>IF($D$8="CO2",SUM(D72),)+IF($E$8="CO2",SUM(E72),)+IF($F$8="CO2",SUM(F72),)+IF($G$8="CO2",SUM(G72),)+IF($H$8="CO2",SUM(H72),)+IF($I$8="CO2",SUM(I72),)+IF(#REF!="CO2",SUM(#REF!),)+IF(#REF!="CO2",SUM(#REF!),)</f>
        <v>#REF!</v>
      </c>
      <c r="N72" s="49" t="e">
        <f>IF($D$8="CO2",SUMIF($D72,"&gt;0",$D$10),)+IF($E$8="CO2",SUMIF($E72,"&gt;0",$E$10),)+IF($F$8="CO2",SUMIF($F72,"&gt;0",$F$10),)+IF($G$8="CO2",SUMIF($G72,"&gt;0",$G$10),)+IF($H$8="CO2",SUMIF($H72,"&gt;0",$H$10),)+IF($I$8="CO2",SUMIF($I72,"&gt;0",$I$10),)+IF(#REF!="CO2",SUMIF(#REF!,"&gt;0",#REF!),)+IF(#REF!="CO2",SUMIF(#REF!,"&gt;0",#REF!),)</f>
        <v>#REF!</v>
      </c>
      <c r="O72" s="49" t="e">
        <f t="shared" si="1"/>
        <v>#REF!</v>
      </c>
      <c r="P72" s="49" t="e">
        <f>IF($D$8="CO3",SUM(D72),)+IF($E$8="CO3",SUM(E72),)+IF($F$8="CO3",SUM(F72),)+IF($G$8="CO3",SUM(G72),)+IF($H$8="CO3",SUM(H72),)+IF($I$8="CO3",SUM(I72),)+IF(#REF!="CO3",SUM(#REF!),)+IF(#REF!="CO3",SUM(#REF!),)</f>
        <v>#REF!</v>
      </c>
      <c r="Q72" s="49" t="e">
        <f>IF($D$8="CO3",SUMIF($D72,"&gt;0",$D$10),)+IF($E$8="CO3",SUMIF($E72,"&gt;0",$E$10),)+IF($F$8="CO3",SUMIF($F72,"&gt;0",$F$10),)+IF($G$8="CO3",SUMIF($G72,"&gt;0",$G$10),)+IF($H$8="CO3",SUMIF($H72,"&gt;0",$H$10),)+IF($I$8="CO3",SUMIF($I72,"&gt;0",$I$10),)+IF(#REF!="CO3",SUMIF(#REF!,"&gt;0",#REF!),)+IF(#REF!="CO3",SUMIF(#REF!,"&gt;0",#REF!),)</f>
        <v>#REF!</v>
      </c>
      <c r="R72" s="49" t="e">
        <f t="shared" si="2"/>
        <v>#REF!</v>
      </c>
      <c r="S72" s="49" t="e">
        <f>IF($D$8="CO4",SUM(D72),)+IF($E$8="CO4",SUM(E72),)+IF($F$8="CO4",SUM(F72),)+IF($G$8="CO4",SUM(G72),)+IF($H$8="CO4",SUM(H72),)+IF($I$8="CO4",SUM(I72),)+IF(#REF!="CO4",SUM(#REF!),)+IF(#REF!="CO4",SUM(#REF!),)</f>
        <v>#REF!</v>
      </c>
      <c r="T72" s="49" t="e">
        <f>IF($D$8="CO4",SUMIF($D72,"&gt;0",$D$10),)+IF($E$8="CO4",SUMIF($E72,"&gt;0",$E$10),)+IF($F$8="CO4",SUMIF($F72,"&gt;0",$F$10),)+IF($G$8="CO4",SUMIF($G72,"&gt;0",$G$10),)+IF($H$8="CO4",SUMIF($H72,"&gt;0",$H$10),)+IF($I$8="CO4",SUMIF($I72,"&gt;0",$I$10),)+IF(#REF!="CO4",SUMIF(#REF!,"&gt;0",#REF!),)+IF(#REF!="CO4",SUMIF(#REF!,"&gt;0",#REF!),)</f>
        <v>#REF!</v>
      </c>
      <c r="U72" s="49" t="e">
        <f t="shared" si="3"/>
        <v>#REF!</v>
      </c>
      <c r="V72" s="49" t="e">
        <f>IF($D$8="CO5",SUM(D72),)+IF($E$8="CO5",SUM(E72),)+IF($F$8="CO5",SUM(F72),)+IF($G$8="CO5",SUM(G72),)+IF($H$8="CO5",SUM(H72),)+IF($I$8="CO5",SUM(I72),)+IF(#REF!="CO5",SUM(#REF!),)+IF(#REF!="CO5",SUM(#REF!),)</f>
        <v>#REF!</v>
      </c>
      <c r="W72" s="49" t="e">
        <f>IF($D$8="CO5",SUMIF($D72,"&gt;0",$D$10),)+IF($E$8="CO5",SUMIF($E72,"&gt;0",$E$10),)+IF($F$8="CO5",SUMIF($F72,"&gt;0",$F$10),)+IF($G$8="CO5",SUMIF($G72,"&gt;0",$G$10),)+IF($H$8="CO5",SUMIF($H72,"&gt;0",$H$10),)+IF($I$8="CO5",SUMIF($I72,"&gt;0",$I$10),)+IF(#REF!="CO5",SUMIF(#REF!,"&gt;0",#REF!),)+IF(#REF!="CO5",SUMIF(#REF!,"&gt;0",#REF!),)</f>
        <v>#REF!</v>
      </c>
      <c r="X72" s="49" t="e">
        <f t="shared" si="4"/>
        <v>#REF!</v>
      </c>
      <c r="Y72" s="49" t="e">
        <f>IF($D$8="CO6",SUM(D72),)+IF($E$8="CO6",SUM(E72),)+IF($F$8="CO6",SUM(F72),)+IF($G$8="CO6",SUM(G72),)+IF($H$8="CO6",SUM(H72),)+IF($I$8="CO6",SUM(I72),)+IF(#REF!="CO6",SUM(#REF!),)+IF(#REF!="CO6",SUM(#REF!),)</f>
        <v>#REF!</v>
      </c>
      <c r="Z72" s="55" t="e">
        <f>IF($D$8="CO6",SUMIF($D72,"&gt;0",$D$10),)+IF($E$8="CO6",SUMIF($E72,"&gt;0",$E$10),)+IF($F$8="CO6",SUMIF($F72,"&gt;0",$F$10),)+IF($G$8="CO6",SUMIF($G72,"&gt;0",$G$10),)+IF($H$8="CO6",SUMIF($H72,"&gt;0",$H$10),)+IF($I$8="CO6",SUMIF($I72,"&gt;0",$I$10),)+IF(#REF!="CO6",SUMIF(#REF!,"&gt;0",#REF!),)+IF(#REF!="CO6",SUMIF(#REF!,"&gt;0",#REF!),)</f>
        <v>#REF!</v>
      </c>
      <c r="AA72" s="56" t="e">
        <f t="shared" si="5"/>
        <v>#REF!</v>
      </c>
      <c r="AB72" s="6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ht="16.2" spans="1:50">
      <c r="A73" s="29">
        <v>63</v>
      </c>
      <c r="B73" s="30" t="s">
        <v>151</v>
      </c>
      <c r="C73" s="31" t="s">
        <v>152</v>
      </c>
      <c r="D73" s="32">
        <v>19</v>
      </c>
      <c r="E73" s="32">
        <v>9</v>
      </c>
      <c r="F73" s="32">
        <v>9</v>
      </c>
      <c r="G73" s="32">
        <v>10</v>
      </c>
      <c r="H73" s="33">
        <v>47</v>
      </c>
      <c r="I73" s="32">
        <f t="shared" si="6"/>
        <v>47</v>
      </c>
      <c r="J73" s="48" t="e">
        <f>IF($D$8="CO1",SUM(D73),)+IF($E$8="CO1",SUM(E73),)+IF($F$8="CO1",SUM(F73),)+IF($G$8="CO1",SUM(G73),)+IF($H$8="CO1",SUM(H73),)+IF($I$8="CO1",SUM(I73),)+IF(#REF!="CO1",SUM(#REF!),)+IF(#REF!="CO1",SUM(#REF!),)</f>
        <v>#REF!</v>
      </c>
      <c r="K73" s="49" t="e">
        <f>IF($D$8="CO1",SUMIF($D73,"&gt;0",$D$10),)+IF($E$8="CO1",SUMIF($E73,"&gt;0",$E$10),)+IF($F$8="CO1",SUMIF($F73,"&gt;0",$F$10),)+IF($G$8="CO1",SUMIF($G73,"&gt;0",$G$10),)+IF($H$8="CO1",SUMIF($H73,"&gt;0",$H$10),)+IF($I$8="CO1",SUMIF($I73,"&gt;0",$I$10),)+IF(#REF!="CO1",SUMIF(#REF!,"&gt;0",#REF!),)+IF(#REF!="CO1",SUMIF(#REF!,"&gt;0",#REF!),)</f>
        <v>#REF!</v>
      </c>
      <c r="L73" s="49" t="e">
        <f t="shared" si="0"/>
        <v>#REF!</v>
      </c>
      <c r="M73" s="49" t="e">
        <f>IF($D$8="CO2",SUM(D73),)+IF($E$8="CO2",SUM(E73),)+IF($F$8="CO2",SUM(F73),)+IF($G$8="CO2",SUM(G73),)+IF($H$8="CO2",SUM(H73),)+IF($I$8="CO2",SUM(I73),)+IF(#REF!="CO2",SUM(#REF!),)+IF(#REF!="CO2",SUM(#REF!),)</f>
        <v>#REF!</v>
      </c>
      <c r="N73" s="49" t="e">
        <f>IF($D$8="CO2",SUMIF($D73,"&gt;0",$D$10),)+IF($E$8="CO2",SUMIF($E73,"&gt;0",$E$10),)+IF($F$8="CO2",SUMIF($F73,"&gt;0",$F$10),)+IF($G$8="CO2",SUMIF($G73,"&gt;0",$G$10),)+IF($H$8="CO2",SUMIF($H73,"&gt;0",$H$10),)+IF($I$8="CO2",SUMIF($I73,"&gt;0",$I$10),)+IF(#REF!="CO2",SUMIF(#REF!,"&gt;0",#REF!),)+IF(#REF!="CO2",SUMIF(#REF!,"&gt;0",#REF!),)</f>
        <v>#REF!</v>
      </c>
      <c r="O73" s="49" t="e">
        <f t="shared" si="1"/>
        <v>#REF!</v>
      </c>
      <c r="P73" s="49" t="e">
        <f>IF($D$8="CO3",SUM(D73),)+IF($E$8="CO3",SUM(E73),)+IF($F$8="CO3",SUM(F73),)+IF($G$8="CO3",SUM(G73),)+IF($H$8="CO3",SUM(H73),)+IF($I$8="CO3",SUM(I73),)+IF(#REF!="CO3",SUM(#REF!),)+IF(#REF!="CO3",SUM(#REF!),)</f>
        <v>#REF!</v>
      </c>
      <c r="Q73" s="49" t="e">
        <f>IF($D$8="CO3",SUMIF($D73,"&gt;0",$D$10),)+IF($E$8="CO3",SUMIF($E73,"&gt;0",$E$10),)+IF($F$8="CO3",SUMIF($F73,"&gt;0",$F$10),)+IF($G$8="CO3",SUMIF($G73,"&gt;0",$G$10),)+IF($H$8="CO3",SUMIF($H73,"&gt;0",$H$10),)+IF($I$8="CO3",SUMIF($I73,"&gt;0",$I$10),)+IF(#REF!="CO3",SUMIF(#REF!,"&gt;0",#REF!),)+IF(#REF!="CO3",SUMIF(#REF!,"&gt;0",#REF!),)</f>
        <v>#REF!</v>
      </c>
      <c r="R73" s="49" t="e">
        <f t="shared" si="2"/>
        <v>#REF!</v>
      </c>
      <c r="S73" s="49" t="e">
        <f>IF($D$8="CO4",SUM(D73),)+IF($E$8="CO4",SUM(E73),)+IF($F$8="CO4",SUM(F73),)+IF($G$8="CO4",SUM(G73),)+IF($H$8="CO4",SUM(H73),)+IF($I$8="CO4",SUM(I73),)+IF(#REF!="CO4",SUM(#REF!),)+IF(#REF!="CO4",SUM(#REF!),)</f>
        <v>#REF!</v>
      </c>
      <c r="T73" s="49" t="e">
        <f>IF($D$8="CO4",SUMIF($D73,"&gt;0",$D$10),)+IF($E$8="CO4",SUMIF($E73,"&gt;0",$E$10),)+IF($F$8="CO4",SUMIF($F73,"&gt;0",$F$10),)+IF($G$8="CO4",SUMIF($G73,"&gt;0",$G$10),)+IF($H$8="CO4",SUMIF($H73,"&gt;0",$H$10),)+IF($I$8="CO4",SUMIF($I73,"&gt;0",$I$10),)+IF(#REF!="CO4",SUMIF(#REF!,"&gt;0",#REF!),)+IF(#REF!="CO4",SUMIF(#REF!,"&gt;0",#REF!),)</f>
        <v>#REF!</v>
      </c>
      <c r="U73" s="49" t="e">
        <f t="shared" si="3"/>
        <v>#REF!</v>
      </c>
      <c r="V73" s="49" t="e">
        <f>IF($D$8="CO5",SUM(D73),)+IF($E$8="CO5",SUM(E73),)+IF($F$8="CO5",SUM(F73),)+IF($G$8="CO5",SUM(G73),)+IF($H$8="CO5",SUM(H73),)+IF($I$8="CO5",SUM(I73),)+IF(#REF!="CO5",SUM(#REF!),)+IF(#REF!="CO5",SUM(#REF!),)</f>
        <v>#REF!</v>
      </c>
      <c r="W73" s="49" t="e">
        <f>IF($D$8="CO5",SUMIF($D73,"&gt;0",$D$10),)+IF($E$8="CO5",SUMIF($E73,"&gt;0",$E$10),)+IF($F$8="CO5",SUMIF($F73,"&gt;0",$F$10),)+IF($G$8="CO5",SUMIF($G73,"&gt;0",$G$10),)+IF($H$8="CO5",SUMIF($H73,"&gt;0",$H$10),)+IF($I$8="CO5",SUMIF($I73,"&gt;0",$I$10),)+IF(#REF!="CO5",SUMIF(#REF!,"&gt;0",#REF!),)+IF(#REF!="CO5",SUMIF(#REF!,"&gt;0",#REF!),)</f>
        <v>#REF!</v>
      </c>
      <c r="X73" s="49" t="e">
        <f t="shared" si="4"/>
        <v>#REF!</v>
      </c>
      <c r="Y73" s="49" t="e">
        <f>IF($D$8="CO6",SUM(D73),)+IF($E$8="CO6",SUM(E73),)+IF($F$8="CO6",SUM(F73),)+IF($G$8="CO6",SUM(G73),)+IF($H$8="CO6",SUM(H73),)+IF($I$8="CO6",SUM(I73),)+IF(#REF!="CO6",SUM(#REF!),)+IF(#REF!="CO6",SUM(#REF!),)</f>
        <v>#REF!</v>
      </c>
      <c r="Z73" s="55" t="e">
        <f>IF($D$8="CO6",SUMIF($D73,"&gt;0",$D$10),)+IF($E$8="CO6",SUMIF($E73,"&gt;0",$E$10),)+IF($F$8="CO6",SUMIF($F73,"&gt;0",$F$10),)+IF($G$8="CO6",SUMIF($G73,"&gt;0",$G$10),)+IF($H$8="CO6",SUMIF($H73,"&gt;0",$H$10),)+IF($I$8="CO6",SUMIF($I73,"&gt;0",$I$10),)+IF(#REF!="CO6",SUMIF(#REF!,"&gt;0",#REF!),)+IF(#REF!="CO6",SUMIF(#REF!,"&gt;0",#REF!),)</f>
        <v>#REF!</v>
      </c>
      <c r="AA73" s="56" t="e">
        <f t="shared" si="5"/>
        <v>#REF!</v>
      </c>
      <c r="AB73" s="6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ht="16.2" spans="1:50">
      <c r="A74" s="34">
        <v>64</v>
      </c>
      <c r="B74" s="30" t="s">
        <v>153</v>
      </c>
      <c r="C74" s="31" t="s">
        <v>154</v>
      </c>
      <c r="D74" s="32">
        <v>18</v>
      </c>
      <c r="E74" s="32">
        <v>10</v>
      </c>
      <c r="F74" s="32">
        <v>10</v>
      </c>
      <c r="G74" s="32">
        <v>10</v>
      </c>
      <c r="H74" s="33">
        <v>48</v>
      </c>
      <c r="I74" s="32">
        <f t="shared" si="6"/>
        <v>48</v>
      </c>
      <c r="J74" s="48" t="e">
        <f>IF($D$8="CO1",SUM(D74),)+IF($E$8="CO1",SUM(E74),)+IF($F$8="CO1",SUM(F74),)+IF($G$8="CO1",SUM(G74),)+IF($H$8="CO1",SUM(H74),)+IF($I$8="CO1",SUM(I74),)+IF(#REF!="CO1",SUM(#REF!),)+IF(#REF!="CO1",SUM(#REF!),)</f>
        <v>#REF!</v>
      </c>
      <c r="K74" s="49" t="e">
        <f>IF($D$8="CO1",SUMIF($D74,"&gt;0",$D$10),)+IF($E$8="CO1",SUMIF($E74,"&gt;0",$E$10),)+IF($F$8="CO1",SUMIF($F74,"&gt;0",$F$10),)+IF($G$8="CO1",SUMIF($G74,"&gt;0",$G$10),)+IF($H$8="CO1",SUMIF($H74,"&gt;0",$H$10),)+IF($I$8="CO1",SUMIF($I74,"&gt;0",$I$10),)+IF(#REF!="CO1",SUMIF(#REF!,"&gt;0",#REF!),)+IF(#REF!="CO1",SUMIF(#REF!,"&gt;0",#REF!),)</f>
        <v>#REF!</v>
      </c>
      <c r="L74" s="49" t="e">
        <f t="shared" si="0"/>
        <v>#REF!</v>
      </c>
      <c r="M74" s="49" t="e">
        <f>IF($D$8="CO2",SUM(D74),)+IF($E$8="CO2",SUM(E74),)+IF($F$8="CO2",SUM(F74),)+IF($G$8="CO2",SUM(G74),)+IF($H$8="CO2",SUM(H74),)+IF($I$8="CO2",SUM(I74),)+IF(#REF!="CO2",SUM(#REF!),)+IF(#REF!="CO2",SUM(#REF!),)</f>
        <v>#REF!</v>
      </c>
      <c r="N74" s="49" t="e">
        <f>IF($D$8="CO2",SUMIF($D74,"&gt;0",$D$10),)+IF($E$8="CO2",SUMIF($E74,"&gt;0",$E$10),)+IF($F$8="CO2",SUMIF($F74,"&gt;0",$F$10),)+IF($G$8="CO2",SUMIF($G74,"&gt;0",$G$10),)+IF($H$8="CO2",SUMIF($H74,"&gt;0",$H$10),)+IF($I$8="CO2",SUMIF($I74,"&gt;0",$I$10),)+IF(#REF!="CO2",SUMIF(#REF!,"&gt;0",#REF!),)+IF(#REF!="CO2",SUMIF(#REF!,"&gt;0",#REF!),)</f>
        <v>#REF!</v>
      </c>
      <c r="O74" s="49" t="e">
        <f t="shared" si="1"/>
        <v>#REF!</v>
      </c>
      <c r="P74" s="49" t="e">
        <f>IF($D$8="CO3",SUM(D74),)+IF($E$8="CO3",SUM(E74),)+IF($F$8="CO3",SUM(F74),)+IF($G$8="CO3",SUM(G74),)+IF($H$8="CO3",SUM(H74),)+IF($I$8="CO3",SUM(I74),)+IF(#REF!="CO3",SUM(#REF!),)+IF(#REF!="CO3",SUM(#REF!),)</f>
        <v>#REF!</v>
      </c>
      <c r="Q74" s="49" t="e">
        <f>IF($D$8="CO3",SUMIF($D74,"&gt;0",$D$10),)+IF($E$8="CO3",SUMIF($E74,"&gt;0",$E$10),)+IF($F$8="CO3",SUMIF($F74,"&gt;0",$F$10),)+IF($G$8="CO3",SUMIF($G74,"&gt;0",$G$10),)+IF($H$8="CO3",SUMIF($H74,"&gt;0",$H$10),)+IF($I$8="CO3",SUMIF($I74,"&gt;0",$I$10),)+IF(#REF!="CO3",SUMIF(#REF!,"&gt;0",#REF!),)+IF(#REF!="CO3",SUMIF(#REF!,"&gt;0",#REF!),)</f>
        <v>#REF!</v>
      </c>
      <c r="R74" s="49" t="e">
        <f t="shared" si="2"/>
        <v>#REF!</v>
      </c>
      <c r="S74" s="49" t="e">
        <f>IF($D$8="CO4",SUM(D74),)+IF($E$8="CO4",SUM(E74),)+IF($F$8="CO4",SUM(F74),)+IF($G$8="CO4",SUM(G74),)+IF($H$8="CO4",SUM(H74),)+IF($I$8="CO4",SUM(I74),)+IF(#REF!="CO4",SUM(#REF!),)+IF(#REF!="CO4",SUM(#REF!),)</f>
        <v>#REF!</v>
      </c>
      <c r="T74" s="49" t="e">
        <f>IF($D$8="CO4",SUMIF($D74,"&gt;0",$D$10),)+IF($E$8="CO4",SUMIF($E74,"&gt;0",$E$10),)+IF($F$8="CO4",SUMIF($F74,"&gt;0",$F$10),)+IF($G$8="CO4",SUMIF($G74,"&gt;0",$G$10),)+IF($H$8="CO4",SUMIF($H74,"&gt;0",$H$10),)+IF($I$8="CO4",SUMIF($I74,"&gt;0",$I$10),)+IF(#REF!="CO4",SUMIF(#REF!,"&gt;0",#REF!),)+IF(#REF!="CO4",SUMIF(#REF!,"&gt;0",#REF!),)</f>
        <v>#REF!</v>
      </c>
      <c r="U74" s="49" t="e">
        <f t="shared" si="3"/>
        <v>#REF!</v>
      </c>
      <c r="V74" s="49" t="e">
        <f>IF($D$8="CO5",SUM(D74),)+IF($E$8="CO5",SUM(E74),)+IF($F$8="CO5",SUM(F74),)+IF($G$8="CO5",SUM(G74),)+IF($H$8="CO5",SUM(H74),)+IF($I$8="CO5",SUM(I74),)+IF(#REF!="CO5",SUM(#REF!),)+IF(#REF!="CO5",SUM(#REF!),)</f>
        <v>#REF!</v>
      </c>
      <c r="W74" s="49" t="e">
        <f>IF($D$8="CO5",SUMIF($D74,"&gt;0",$D$10),)+IF($E$8="CO5",SUMIF($E74,"&gt;0",$E$10),)+IF($F$8="CO5",SUMIF($F74,"&gt;0",$F$10),)+IF($G$8="CO5",SUMIF($G74,"&gt;0",$G$10),)+IF($H$8="CO5",SUMIF($H74,"&gt;0",$H$10),)+IF($I$8="CO5",SUMIF($I74,"&gt;0",$I$10),)+IF(#REF!="CO5",SUMIF(#REF!,"&gt;0",#REF!),)+IF(#REF!="CO5",SUMIF(#REF!,"&gt;0",#REF!),)</f>
        <v>#REF!</v>
      </c>
      <c r="X74" s="49" t="e">
        <f t="shared" si="4"/>
        <v>#REF!</v>
      </c>
      <c r="Y74" s="49" t="e">
        <f>IF($D$8="CO6",SUM(D74),)+IF($E$8="CO6",SUM(E74),)+IF($F$8="CO6",SUM(F74),)+IF($G$8="CO6",SUM(G74),)+IF($H$8="CO6",SUM(H74),)+IF($I$8="CO6",SUM(I74),)+IF(#REF!="CO6",SUM(#REF!),)+IF(#REF!="CO6",SUM(#REF!),)</f>
        <v>#REF!</v>
      </c>
      <c r="Z74" s="55" t="e">
        <f>IF($D$8="CO6",SUMIF($D74,"&gt;0",$D$10),)+IF($E$8="CO6",SUMIF($E74,"&gt;0",$E$10),)+IF($F$8="CO6",SUMIF($F74,"&gt;0",$F$10),)+IF($G$8="CO6",SUMIF($G74,"&gt;0",$G$10),)+IF($H$8="CO6",SUMIF($H74,"&gt;0",$H$10),)+IF($I$8="CO6",SUMIF($I74,"&gt;0",$I$10),)+IF(#REF!="CO6",SUMIF(#REF!,"&gt;0",#REF!),)+IF(#REF!="CO6",SUMIF(#REF!,"&gt;0",#REF!),)</f>
        <v>#REF!</v>
      </c>
      <c r="AA74" s="56" t="e">
        <f t="shared" si="5"/>
        <v>#REF!</v>
      </c>
      <c r="AB74" s="6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ht="16.2" spans="1:50">
      <c r="A75" s="29">
        <v>65</v>
      </c>
      <c r="B75" s="30" t="s">
        <v>155</v>
      </c>
      <c r="C75" s="31" t="s">
        <v>156</v>
      </c>
      <c r="D75" s="32">
        <v>18</v>
      </c>
      <c r="E75" s="32">
        <v>9</v>
      </c>
      <c r="F75" s="32">
        <v>9</v>
      </c>
      <c r="G75" s="32">
        <v>10</v>
      </c>
      <c r="H75" s="33">
        <v>46</v>
      </c>
      <c r="I75" s="32">
        <f t="shared" si="6"/>
        <v>46</v>
      </c>
      <c r="J75" s="48" t="e">
        <f>IF($D$8="CO1",SUM(D75),)+IF($E$8="CO1",SUM(E75),)+IF($F$8="CO1",SUM(F75),)+IF($G$8="CO1",SUM(G75),)+IF($H$8="CO1",SUM(H75),)+IF($I$8="CO1",SUM(I75),)+IF(#REF!="CO1",SUM(#REF!),)+IF(#REF!="CO1",SUM(#REF!),)</f>
        <v>#REF!</v>
      </c>
      <c r="K75" s="49" t="e">
        <f>IF($D$8="CO1",SUMIF($D75,"&gt;0",$D$10),)+IF($E$8="CO1",SUMIF($E75,"&gt;0",$E$10),)+IF($F$8="CO1",SUMIF($F75,"&gt;0",$F$10),)+IF($G$8="CO1",SUMIF($G75,"&gt;0",$G$10),)+IF($H$8="CO1",SUMIF($H75,"&gt;0",$H$10),)+IF($I$8="CO1",SUMIF($I75,"&gt;0",$I$10),)+IF(#REF!="CO1",SUMIF(#REF!,"&gt;0",#REF!),)+IF(#REF!="CO1",SUMIF(#REF!,"&gt;0",#REF!),)</f>
        <v>#REF!</v>
      </c>
      <c r="L75" s="49" t="e">
        <f t="shared" si="0"/>
        <v>#REF!</v>
      </c>
      <c r="M75" s="49" t="e">
        <f>IF($D$8="CO2",SUM(D75),)+IF($E$8="CO2",SUM(E75),)+IF($F$8="CO2",SUM(F75),)+IF($G$8="CO2",SUM(G75),)+IF($H$8="CO2",SUM(H75),)+IF($I$8="CO2",SUM(I75),)+IF(#REF!="CO2",SUM(#REF!),)+IF(#REF!="CO2",SUM(#REF!),)</f>
        <v>#REF!</v>
      </c>
      <c r="N75" s="49" t="e">
        <f>IF($D$8="CO2",SUMIF($D75,"&gt;0",$D$10),)+IF($E$8="CO2",SUMIF($E75,"&gt;0",$E$10),)+IF($F$8="CO2",SUMIF($F75,"&gt;0",$F$10),)+IF($G$8="CO2",SUMIF($G75,"&gt;0",$G$10),)+IF($H$8="CO2",SUMIF($H75,"&gt;0",$H$10),)+IF($I$8="CO2",SUMIF($I75,"&gt;0",$I$10),)+IF(#REF!="CO2",SUMIF(#REF!,"&gt;0",#REF!),)+IF(#REF!="CO2",SUMIF(#REF!,"&gt;0",#REF!),)</f>
        <v>#REF!</v>
      </c>
      <c r="O75" s="49" t="e">
        <f t="shared" ref="O75:O138" si="7">IF(M75=0," ",M75/N75*100)</f>
        <v>#REF!</v>
      </c>
      <c r="P75" s="49" t="e">
        <f>IF($D$8="CO3",SUM(D75),)+IF($E$8="CO3",SUM(E75),)+IF($F$8="CO3",SUM(F75),)+IF($G$8="CO3",SUM(G75),)+IF($H$8="CO3",SUM(H75),)+IF($I$8="CO3",SUM(I75),)+IF(#REF!="CO3",SUM(#REF!),)+IF(#REF!="CO3",SUM(#REF!),)</f>
        <v>#REF!</v>
      </c>
      <c r="Q75" s="49" t="e">
        <f>IF($D$8="CO3",SUMIF($D75,"&gt;0",$D$10),)+IF($E$8="CO3",SUMIF($E75,"&gt;0",$E$10),)+IF($F$8="CO3",SUMIF($F75,"&gt;0",$F$10),)+IF($G$8="CO3",SUMIF($G75,"&gt;0",$G$10),)+IF($H$8="CO3",SUMIF($H75,"&gt;0",$H$10),)+IF($I$8="CO3",SUMIF($I75,"&gt;0",$I$10),)+IF(#REF!="CO3",SUMIF(#REF!,"&gt;0",#REF!),)+IF(#REF!="CO3",SUMIF(#REF!,"&gt;0",#REF!),)</f>
        <v>#REF!</v>
      </c>
      <c r="R75" s="49" t="e">
        <f t="shared" ref="R75:R138" si="8">IF(P75=0," ",P75/Q75*100)</f>
        <v>#REF!</v>
      </c>
      <c r="S75" s="49" t="e">
        <f>IF($D$8="CO4",SUM(D75),)+IF($E$8="CO4",SUM(E75),)+IF($F$8="CO4",SUM(F75),)+IF($G$8="CO4",SUM(G75),)+IF($H$8="CO4",SUM(H75),)+IF($I$8="CO4",SUM(I75),)+IF(#REF!="CO4",SUM(#REF!),)+IF(#REF!="CO4",SUM(#REF!),)</f>
        <v>#REF!</v>
      </c>
      <c r="T75" s="49" t="e">
        <f>IF($D$8="CO4",SUMIF($D75,"&gt;0",$D$10),)+IF($E$8="CO4",SUMIF($E75,"&gt;0",$E$10),)+IF($F$8="CO4",SUMIF($F75,"&gt;0",$F$10),)+IF($G$8="CO4",SUMIF($G75,"&gt;0",$G$10),)+IF($H$8="CO4",SUMIF($H75,"&gt;0",$H$10),)+IF($I$8="CO4",SUMIF($I75,"&gt;0",$I$10),)+IF(#REF!="CO4",SUMIF(#REF!,"&gt;0",#REF!),)+IF(#REF!="CO4",SUMIF(#REF!,"&gt;0",#REF!),)</f>
        <v>#REF!</v>
      </c>
      <c r="U75" s="49" t="e">
        <f t="shared" ref="U75:U138" si="9">IF(S75=0," ",S75/T75*100)</f>
        <v>#REF!</v>
      </c>
      <c r="V75" s="49" t="e">
        <f>IF($D$8="CO5",SUM(D75),)+IF($E$8="CO5",SUM(E75),)+IF($F$8="CO5",SUM(F75),)+IF($G$8="CO5",SUM(G75),)+IF($H$8="CO5",SUM(H75),)+IF($I$8="CO5",SUM(I75),)+IF(#REF!="CO5",SUM(#REF!),)+IF(#REF!="CO5",SUM(#REF!),)</f>
        <v>#REF!</v>
      </c>
      <c r="W75" s="49" t="e">
        <f>IF($D$8="CO5",SUMIF($D75,"&gt;0",$D$10),)+IF($E$8="CO5",SUMIF($E75,"&gt;0",$E$10),)+IF($F$8="CO5",SUMIF($F75,"&gt;0",$F$10),)+IF($G$8="CO5",SUMIF($G75,"&gt;0",$G$10),)+IF($H$8="CO5",SUMIF($H75,"&gt;0",$H$10),)+IF($I$8="CO5",SUMIF($I75,"&gt;0",$I$10),)+IF(#REF!="CO5",SUMIF(#REF!,"&gt;0",#REF!),)+IF(#REF!="CO5",SUMIF(#REF!,"&gt;0",#REF!),)</f>
        <v>#REF!</v>
      </c>
      <c r="X75" s="49" t="e">
        <f t="shared" ref="X75:X138" si="10">IF(V75=0," ",V75/W75*100)</f>
        <v>#REF!</v>
      </c>
      <c r="Y75" s="49" t="e">
        <f>IF($D$8="CO6",SUM(D75),)+IF($E$8="CO6",SUM(E75),)+IF($F$8="CO6",SUM(F75),)+IF($G$8="CO6",SUM(G75),)+IF($H$8="CO6",SUM(H75),)+IF($I$8="CO6",SUM(I75),)+IF(#REF!="CO6",SUM(#REF!),)+IF(#REF!="CO6",SUM(#REF!),)</f>
        <v>#REF!</v>
      </c>
      <c r="Z75" s="55" t="e">
        <f>IF($D$8="CO6",SUMIF($D75,"&gt;0",$D$10),)+IF($E$8="CO6",SUMIF($E75,"&gt;0",$E$10),)+IF($F$8="CO6",SUMIF($F75,"&gt;0",$F$10),)+IF($G$8="CO6",SUMIF($G75,"&gt;0",$G$10),)+IF($H$8="CO6",SUMIF($H75,"&gt;0",$H$10),)+IF($I$8="CO6",SUMIF($I75,"&gt;0",$I$10),)+IF(#REF!="CO6",SUMIF(#REF!,"&gt;0",#REF!),)+IF(#REF!="CO6",SUMIF(#REF!,"&gt;0",#REF!),)</f>
        <v>#REF!</v>
      </c>
      <c r="AA75" s="56" t="e">
        <f t="shared" ref="AA75:AA124" si="11">IF(Y75=0," ",Y75/Z75*100)</f>
        <v>#REF!</v>
      </c>
      <c r="AB75" s="6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ht="16.2" spans="1:50">
      <c r="A76" s="34">
        <v>66</v>
      </c>
      <c r="B76" s="30" t="s">
        <v>157</v>
      </c>
      <c r="C76" s="31" t="s">
        <v>158</v>
      </c>
      <c r="D76" s="32">
        <v>18</v>
      </c>
      <c r="E76" s="32">
        <v>9</v>
      </c>
      <c r="F76" s="32">
        <v>9</v>
      </c>
      <c r="G76" s="32">
        <v>10</v>
      </c>
      <c r="H76" s="33">
        <v>46</v>
      </c>
      <c r="I76" s="32">
        <f t="shared" ref="I76:I135" si="12">SUM(D76:G76)</f>
        <v>46</v>
      </c>
      <c r="J76" s="48" t="e">
        <f>IF($D$8="CO1",SUM(D76),)+IF($E$8="CO1",SUM(E76),)+IF($F$8="CO1",SUM(F76),)+IF($G$8="CO1",SUM(G76),)+IF($H$8="CO1",SUM(H76),)+IF($I$8="CO1",SUM(I76),)+IF(#REF!="CO1",SUM(#REF!),)+IF(#REF!="CO1",SUM(#REF!),)</f>
        <v>#REF!</v>
      </c>
      <c r="K76" s="49" t="e">
        <f>IF($D$8="CO1",SUMIF($D76,"&gt;0",$D$10),)+IF($E$8="CO1",SUMIF($E76,"&gt;0",$E$10),)+IF($F$8="CO1",SUMIF($F76,"&gt;0",$F$10),)+IF($G$8="CO1",SUMIF($G76,"&gt;0",$G$10),)+IF($H$8="CO1",SUMIF($H76,"&gt;0",$H$10),)+IF($I$8="CO1",SUMIF($I76,"&gt;0",$I$10),)+IF(#REF!="CO1",SUMIF(#REF!,"&gt;0",#REF!),)+IF(#REF!="CO1",SUMIF(#REF!,"&gt;0",#REF!),)</f>
        <v>#REF!</v>
      </c>
      <c r="L76" s="49" t="e">
        <f t="shared" si="0"/>
        <v>#REF!</v>
      </c>
      <c r="M76" s="49" t="e">
        <f>IF($D$8="CO2",SUM(D76),)+IF($E$8="CO2",SUM(E76),)+IF($F$8="CO2",SUM(F76),)+IF($G$8="CO2",SUM(G76),)+IF($H$8="CO2",SUM(H76),)+IF($I$8="CO2",SUM(I76),)+IF(#REF!="CO2",SUM(#REF!),)+IF(#REF!="CO2",SUM(#REF!),)</f>
        <v>#REF!</v>
      </c>
      <c r="N76" s="49" t="e">
        <f>IF($D$8="CO2",SUMIF($D76,"&gt;0",$D$10),)+IF($E$8="CO2",SUMIF($E76,"&gt;0",$E$10),)+IF($F$8="CO2",SUMIF($F76,"&gt;0",$F$10),)+IF($G$8="CO2",SUMIF($G76,"&gt;0",$G$10),)+IF($H$8="CO2",SUMIF($H76,"&gt;0",$H$10),)+IF($I$8="CO2",SUMIF($I76,"&gt;0",$I$10),)+IF(#REF!="CO2",SUMIF(#REF!,"&gt;0",#REF!),)+IF(#REF!="CO2",SUMIF(#REF!,"&gt;0",#REF!),)</f>
        <v>#REF!</v>
      </c>
      <c r="O76" s="49" t="e">
        <f t="shared" si="7"/>
        <v>#REF!</v>
      </c>
      <c r="P76" s="49" t="e">
        <f>IF($D$8="CO3",SUM(D76),)+IF($E$8="CO3",SUM(E76),)+IF($F$8="CO3",SUM(F76),)+IF($G$8="CO3",SUM(G76),)+IF($H$8="CO3",SUM(H76),)+IF($I$8="CO3",SUM(I76),)+IF(#REF!="CO3",SUM(#REF!),)+IF(#REF!="CO3",SUM(#REF!),)</f>
        <v>#REF!</v>
      </c>
      <c r="Q76" s="49" t="e">
        <f>IF($D$8="CO3",SUMIF($D76,"&gt;0",$D$10),)+IF($E$8="CO3",SUMIF($E76,"&gt;0",$E$10),)+IF($F$8="CO3",SUMIF($F76,"&gt;0",$F$10),)+IF($G$8="CO3",SUMIF($G76,"&gt;0",$G$10),)+IF($H$8="CO3",SUMIF($H76,"&gt;0",$H$10),)+IF($I$8="CO3",SUMIF($I76,"&gt;0",$I$10),)+IF(#REF!="CO3",SUMIF(#REF!,"&gt;0",#REF!),)+IF(#REF!="CO3",SUMIF(#REF!,"&gt;0",#REF!),)</f>
        <v>#REF!</v>
      </c>
      <c r="R76" s="49" t="e">
        <f t="shared" si="8"/>
        <v>#REF!</v>
      </c>
      <c r="S76" s="49" t="e">
        <f>IF($D$8="CO4",SUM(D76),)+IF($E$8="CO4",SUM(E76),)+IF($F$8="CO4",SUM(F76),)+IF($G$8="CO4",SUM(G76),)+IF($H$8="CO4",SUM(H76),)+IF($I$8="CO4",SUM(I76),)+IF(#REF!="CO4",SUM(#REF!),)+IF(#REF!="CO4",SUM(#REF!),)</f>
        <v>#REF!</v>
      </c>
      <c r="T76" s="49" t="e">
        <f>IF($D$8="CO4",SUMIF($D76,"&gt;0",$D$10),)+IF($E$8="CO4",SUMIF($E76,"&gt;0",$E$10),)+IF($F$8="CO4",SUMIF($F76,"&gt;0",$F$10),)+IF($G$8="CO4",SUMIF($G76,"&gt;0",$G$10),)+IF($H$8="CO4",SUMIF($H76,"&gt;0",$H$10),)+IF($I$8="CO4",SUMIF($I76,"&gt;0",$I$10),)+IF(#REF!="CO4",SUMIF(#REF!,"&gt;0",#REF!),)+IF(#REF!="CO4",SUMIF(#REF!,"&gt;0",#REF!),)</f>
        <v>#REF!</v>
      </c>
      <c r="U76" s="49" t="e">
        <f t="shared" si="9"/>
        <v>#REF!</v>
      </c>
      <c r="V76" s="49" t="e">
        <f>IF($D$8="CO5",SUM(D76),)+IF($E$8="CO5",SUM(E76),)+IF($F$8="CO5",SUM(F76),)+IF($G$8="CO5",SUM(G76),)+IF($H$8="CO5",SUM(H76),)+IF($I$8="CO5",SUM(I76),)+IF(#REF!="CO5",SUM(#REF!),)+IF(#REF!="CO5",SUM(#REF!),)</f>
        <v>#REF!</v>
      </c>
      <c r="W76" s="49" t="e">
        <f>IF($D$8="CO5",SUMIF($D76,"&gt;0",$D$10),)+IF($E$8="CO5",SUMIF($E76,"&gt;0",$E$10),)+IF($F$8="CO5",SUMIF($F76,"&gt;0",$F$10),)+IF($G$8="CO5",SUMIF($G76,"&gt;0",$G$10),)+IF($H$8="CO5",SUMIF($H76,"&gt;0",$H$10),)+IF($I$8="CO5",SUMIF($I76,"&gt;0",$I$10),)+IF(#REF!="CO5",SUMIF(#REF!,"&gt;0",#REF!),)+IF(#REF!="CO5",SUMIF(#REF!,"&gt;0",#REF!),)</f>
        <v>#REF!</v>
      </c>
      <c r="X76" s="49" t="e">
        <f t="shared" si="10"/>
        <v>#REF!</v>
      </c>
      <c r="Y76" s="49" t="e">
        <f>IF($D$8="CO6",SUM(D76),)+IF($E$8="CO6",SUM(E76),)+IF($F$8="CO6",SUM(F76),)+IF($G$8="CO6",SUM(G76),)+IF($H$8="CO6",SUM(H76),)+IF($I$8="CO6",SUM(I76),)+IF(#REF!="CO6",SUM(#REF!),)+IF(#REF!="CO6",SUM(#REF!),)</f>
        <v>#REF!</v>
      </c>
      <c r="Z76" s="55" t="e">
        <f>IF($D$8="CO6",SUMIF($D76,"&gt;0",$D$10),)+IF($E$8="CO6",SUMIF($E76,"&gt;0",$E$10),)+IF($F$8="CO6",SUMIF($F76,"&gt;0",$F$10),)+IF($G$8="CO6",SUMIF($G76,"&gt;0",$G$10),)+IF($H$8="CO6",SUMIF($H76,"&gt;0",$H$10),)+IF($I$8="CO6",SUMIF($I76,"&gt;0",$I$10),)+IF(#REF!="CO6",SUMIF(#REF!,"&gt;0",#REF!),)+IF(#REF!="CO6",SUMIF(#REF!,"&gt;0",#REF!),)</f>
        <v>#REF!</v>
      </c>
      <c r="AA76" s="56" t="e">
        <f t="shared" si="11"/>
        <v>#REF!</v>
      </c>
      <c r="AB76" s="6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ht="16.2" spans="1:50">
      <c r="A77" s="29">
        <v>67</v>
      </c>
      <c r="B77" s="30" t="s">
        <v>159</v>
      </c>
      <c r="C77" s="31" t="s">
        <v>160</v>
      </c>
      <c r="D77" s="32">
        <v>19</v>
      </c>
      <c r="E77" s="32">
        <v>9</v>
      </c>
      <c r="F77" s="32">
        <v>9</v>
      </c>
      <c r="G77" s="32">
        <v>10</v>
      </c>
      <c r="H77" s="33">
        <v>47</v>
      </c>
      <c r="I77" s="32">
        <f t="shared" si="12"/>
        <v>47</v>
      </c>
      <c r="J77" s="48" t="e">
        <f>IF($D$8="CO1",SUM(D77),)+IF($E$8="CO1",SUM(E77),)+IF($F$8="CO1",SUM(F77),)+IF($G$8="CO1",SUM(G77),)+IF($H$8="CO1",SUM(H77),)+IF($I$8="CO1",SUM(I77),)+IF(#REF!="CO1",SUM(#REF!),)+IF(#REF!="CO1",SUM(#REF!),)</f>
        <v>#REF!</v>
      </c>
      <c r="K77" s="49" t="e">
        <f>IF($D$8="CO1",SUMIF($D77,"&gt;0",$D$10),)+IF($E$8="CO1",SUMIF($E77,"&gt;0",$E$10),)+IF($F$8="CO1",SUMIF($F77,"&gt;0",$F$10),)+IF($G$8="CO1",SUMIF($G77,"&gt;0",$G$10),)+IF($H$8="CO1",SUMIF($H77,"&gt;0",$H$10),)+IF($I$8="CO1",SUMIF($I77,"&gt;0",$I$10),)+IF(#REF!="CO1",SUMIF(#REF!,"&gt;0",#REF!),)+IF(#REF!="CO1",SUMIF(#REF!,"&gt;0",#REF!),)</f>
        <v>#REF!</v>
      </c>
      <c r="L77" s="49" t="e">
        <f t="shared" si="0"/>
        <v>#REF!</v>
      </c>
      <c r="M77" s="49" t="e">
        <f>IF($D$8="CO2",SUM(D77),)+IF($E$8="CO2",SUM(E77),)+IF($F$8="CO2",SUM(F77),)+IF($G$8="CO2",SUM(G77),)+IF($H$8="CO2",SUM(H77),)+IF($I$8="CO2",SUM(I77),)+IF(#REF!="CO2",SUM(#REF!),)+IF(#REF!="CO2",SUM(#REF!),)</f>
        <v>#REF!</v>
      </c>
      <c r="N77" s="49" t="e">
        <f>IF($D$8="CO2",SUMIF($D77,"&gt;0",$D$10),)+IF($E$8="CO2",SUMIF($E77,"&gt;0",$E$10),)+IF($F$8="CO2",SUMIF($F77,"&gt;0",$F$10),)+IF($G$8="CO2",SUMIF($G77,"&gt;0",$G$10),)+IF($H$8="CO2",SUMIF($H77,"&gt;0",$H$10),)+IF($I$8="CO2",SUMIF($I77,"&gt;0",$I$10),)+IF(#REF!="CO2",SUMIF(#REF!,"&gt;0",#REF!),)+IF(#REF!="CO2",SUMIF(#REF!,"&gt;0",#REF!),)</f>
        <v>#REF!</v>
      </c>
      <c r="O77" s="49" t="e">
        <f t="shared" si="7"/>
        <v>#REF!</v>
      </c>
      <c r="P77" s="49" t="e">
        <f>IF($D$8="CO3",SUM(D77),)+IF($E$8="CO3",SUM(E77),)+IF($F$8="CO3",SUM(F77),)+IF($G$8="CO3",SUM(G77),)+IF($H$8="CO3",SUM(H77),)+IF($I$8="CO3",SUM(I77),)+IF(#REF!="CO3",SUM(#REF!),)+IF(#REF!="CO3",SUM(#REF!),)</f>
        <v>#REF!</v>
      </c>
      <c r="Q77" s="49" t="e">
        <f>IF($D$8="CO3",SUMIF($D77,"&gt;0",$D$10),)+IF($E$8="CO3",SUMIF($E77,"&gt;0",$E$10),)+IF($F$8="CO3",SUMIF($F77,"&gt;0",$F$10),)+IF($G$8="CO3",SUMIF($G77,"&gt;0",$G$10),)+IF($H$8="CO3",SUMIF($H77,"&gt;0",$H$10),)+IF($I$8="CO3",SUMIF($I77,"&gt;0",$I$10),)+IF(#REF!="CO3",SUMIF(#REF!,"&gt;0",#REF!),)+IF(#REF!="CO3",SUMIF(#REF!,"&gt;0",#REF!),)</f>
        <v>#REF!</v>
      </c>
      <c r="R77" s="49" t="e">
        <f t="shared" si="8"/>
        <v>#REF!</v>
      </c>
      <c r="S77" s="49" t="e">
        <f>IF($D$8="CO4",SUM(D77),)+IF($E$8="CO4",SUM(E77),)+IF($F$8="CO4",SUM(F77),)+IF($G$8="CO4",SUM(G77),)+IF($H$8="CO4",SUM(H77),)+IF($I$8="CO4",SUM(I77),)+IF(#REF!="CO4",SUM(#REF!),)+IF(#REF!="CO4",SUM(#REF!),)</f>
        <v>#REF!</v>
      </c>
      <c r="T77" s="49" t="e">
        <f>IF($D$8="CO4",SUMIF($D77,"&gt;0",$D$10),)+IF($E$8="CO4",SUMIF($E77,"&gt;0",$E$10),)+IF($F$8="CO4",SUMIF($F77,"&gt;0",$F$10),)+IF($G$8="CO4",SUMIF($G77,"&gt;0",$G$10),)+IF($H$8="CO4",SUMIF($H77,"&gt;0",$H$10),)+IF($I$8="CO4",SUMIF($I77,"&gt;0",$I$10),)+IF(#REF!="CO4",SUMIF(#REF!,"&gt;0",#REF!),)+IF(#REF!="CO4",SUMIF(#REF!,"&gt;0",#REF!),)</f>
        <v>#REF!</v>
      </c>
      <c r="U77" s="49" t="e">
        <f t="shared" si="9"/>
        <v>#REF!</v>
      </c>
      <c r="V77" s="49" t="e">
        <f>IF($D$8="CO5",SUM(D77),)+IF($E$8="CO5",SUM(E77),)+IF($F$8="CO5",SUM(F77),)+IF($G$8="CO5",SUM(G77),)+IF($H$8="CO5",SUM(H77),)+IF($I$8="CO5",SUM(I77),)+IF(#REF!="CO5",SUM(#REF!),)+IF(#REF!="CO5",SUM(#REF!),)</f>
        <v>#REF!</v>
      </c>
      <c r="W77" s="49" t="e">
        <f>IF($D$8="CO5",SUMIF($D77,"&gt;0",$D$10),)+IF($E$8="CO5",SUMIF($E77,"&gt;0",$E$10),)+IF($F$8="CO5",SUMIF($F77,"&gt;0",$F$10),)+IF($G$8="CO5",SUMIF($G77,"&gt;0",$G$10),)+IF($H$8="CO5",SUMIF($H77,"&gt;0",$H$10),)+IF($I$8="CO5",SUMIF($I77,"&gt;0",$I$10),)+IF(#REF!="CO5",SUMIF(#REF!,"&gt;0",#REF!),)+IF(#REF!="CO5",SUMIF(#REF!,"&gt;0",#REF!),)</f>
        <v>#REF!</v>
      </c>
      <c r="X77" s="49" t="e">
        <f t="shared" si="10"/>
        <v>#REF!</v>
      </c>
      <c r="Y77" s="49" t="e">
        <f>IF($D$8="CO6",SUM(D77),)+IF($E$8="CO6",SUM(E77),)+IF($F$8="CO6",SUM(F77),)+IF($G$8="CO6",SUM(G77),)+IF($H$8="CO6",SUM(H77),)+IF($I$8="CO6",SUM(I77),)+IF(#REF!="CO6",SUM(#REF!),)+IF(#REF!="CO6",SUM(#REF!),)</f>
        <v>#REF!</v>
      </c>
      <c r="Z77" s="55" t="e">
        <f>IF($D$8="CO6",SUMIF($D77,"&gt;0",$D$10),)+IF($E$8="CO6",SUMIF($E77,"&gt;0",$E$10),)+IF($F$8="CO6",SUMIF($F77,"&gt;0",$F$10),)+IF($G$8="CO6",SUMIF($G77,"&gt;0",$G$10),)+IF($H$8="CO6",SUMIF($H77,"&gt;0",$H$10),)+IF($I$8="CO6",SUMIF($I77,"&gt;0",$I$10),)+IF(#REF!="CO6",SUMIF(#REF!,"&gt;0",#REF!),)+IF(#REF!="CO6",SUMIF(#REF!,"&gt;0",#REF!),)</f>
        <v>#REF!</v>
      </c>
      <c r="AA77" s="56" t="e">
        <f t="shared" si="11"/>
        <v>#REF!</v>
      </c>
      <c r="AB77" s="6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ht="16.2" spans="1:50">
      <c r="A78" s="34">
        <v>68</v>
      </c>
      <c r="B78" s="30" t="s">
        <v>161</v>
      </c>
      <c r="C78" s="31" t="s">
        <v>162</v>
      </c>
      <c r="D78" s="32">
        <v>17</v>
      </c>
      <c r="E78" s="32">
        <v>9</v>
      </c>
      <c r="F78" s="32">
        <v>9</v>
      </c>
      <c r="G78" s="32">
        <v>10</v>
      </c>
      <c r="H78" s="33">
        <v>45</v>
      </c>
      <c r="I78" s="32">
        <f t="shared" si="12"/>
        <v>45</v>
      </c>
      <c r="J78" s="48" t="e">
        <f>IF($D$8="CO1",SUM(D78),)+IF($E$8="CO1",SUM(E78),)+IF($F$8="CO1",SUM(F78),)+IF($G$8="CO1",SUM(G78),)+IF($H$8="CO1",SUM(H78),)+IF($I$8="CO1",SUM(I78),)+IF(#REF!="CO1",SUM(#REF!),)+IF(#REF!="CO1",SUM(#REF!),)</f>
        <v>#REF!</v>
      </c>
      <c r="K78" s="49" t="e">
        <f>IF($D$8="CO1",SUMIF($D78,"&gt;0",$D$10),)+IF($E$8="CO1",SUMIF($E78,"&gt;0",$E$10),)+IF($F$8="CO1",SUMIF($F78,"&gt;0",$F$10),)+IF($G$8="CO1",SUMIF($G78,"&gt;0",$G$10),)+IF($H$8="CO1",SUMIF($H78,"&gt;0",$H$10),)+IF($I$8="CO1",SUMIF($I78,"&gt;0",$I$10),)+IF(#REF!="CO1",SUMIF(#REF!,"&gt;0",#REF!),)+IF(#REF!="CO1",SUMIF(#REF!,"&gt;0",#REF!),)</f>
        <v>#REF!</v>
      </c>
      <c r="L78" s="49" t="e">
        <f t="shared" si="0"/>
        <v>#REF!</v>
      </c>
      <c r="M78" s="49" t="e">
        <f>IF($D$8="CO2",SUM(D78),)+IF($E$8="CO2",SUM(E78),)+IF($F$8="CO2",SUM(F78),)+IF($G$8="CO2",SUM(G78),)+IF($H$8="CO2",SUM(H78),)+IF($I$8="CO2",SUM(I78),)+IF(#REF!="CO2",SUM(#REF!),)+IF(#REF!="CO2",SUM(#REF!),)</f>
        <v>#REF!</v>
      </c>
      <c r="N78" s="49" t="e">
        <f>IF($D$8="CO2",SUMIF($D78,"&gt;0",$D$10),)+IF($E$8="CO2",SUMIF($E78,"&gt;0",$E$10),)+IF($F$8="CO2",SUMIF($F78,"&gt;0",$F$10),)+IF($G$8="CO2",SUMIF($G78,"&gt;0",$G$10),)+IF($H$8="CO2",SUMIF($H78,"&gt;0",$H$10),)+IF($I$8="CO2",SUMIF($I78,"&gt;0",$I$10),)+IF(#REF!="CO2",SUMIF(#REF!,"&gt;0",#REF!),)+IF(#REF!="CO2",SUMIF(#REF!,"&gt;0",#REF!),)</f>
        <v>#REF!</v>
      </c>
      <c r="O78" s="49" t="e">
        <f t="shared" si="7"/>
        <v>#REF!</v>
      </c>
      <c r="P78" s="49" t="e">
        <f>IF($D$8="CO3",SUM(D78),)+IF($E$8="CO3",SUM(E78),)+IF($F$8="CO3",SUM(F78),)+IF($G$8="CO3",SUM(G78),)+IF($H$8="CO3",SUM(H78),)+IF($I$8="CO3",SUM(I78),)+IF(#REF!="CO3",SUM(#REF!),)+IF(#REF!="CO3",SUM(#REF!),)</f>
        <v>#REF!</v>
      </c>
      <c r="Q78" s="49" t="e">
        <f>IF($D$8="CO3",SUMIF($D78,"&gt;0",$D$10),)+IF($E$8="CO3",SUMIF($E78,"&gt;0",$E$10),)+IF($F$8="CO3",SUMIF($F78,"&gt;0",$F$10),)+IF($G$8="CO3",SUMIF($G78,"&gt;0",$G$10),)+IF($H$8="CO3",SUMIF($H78,"&gt;0",$H$10),)+IF($I$8="CO3",SUMIF($I78,"&gt;0",$I$10),)+IF(#REF!="CO3",SUMIF(#REF!,"&gt;0",#REF!),)+IF(#REF!="CO3",SUMIF(#REF!,"&gt;0",#REF!),)</f>
        <v>#REF!</v>
      </c>
      <c r="R78" s="49" t="e">
        <f t="shared" si="8"/>
        <v>#REF!</v>
      </c>
      <c r="S78" s="49" t="e">
        <f>IF($D$8="CO4",SUM(D78),)+IF($E$8="CO4",SUM(E78),)+IF($F$8="CO4",SUM(F78),)+IF($G$8="CO4",SUM(G78),)+IF($H$8="CO4",SUM(H78),)+IF($I$8="CO4",SUM(I78),)+IF(#REF!="CO4",SUM(#REF!),)+IF(#REF!="CO4",SUM(#REF!),)</f>
        <v>#REF!</v>
      </c>
      <c r="T78" s="49" t="e">
        <f>IF($D$8="CO4",SUMIF($D78,"&gt;0",$D$10),)+IF($E$8="CO4",SUMIF($E78,"&gt;0",$E$10),)+IF($F$8="CO4",SUMIF($F78,"&gt;0",$F$10),)+IF($G$8="CO4",SUMIF($G78,"&gt;0",$G$10),)+IF($H$8="CO4",SUMIF($H78,"&gt;0",$H$10),)+IF($I$8="CO4",SUMIF($I78,"&gt;0",$I$10),)+IF(#REF!="CO4",SUMIF(#REF!,"&gt;0",#REF!),)+IF(#REF!="CO4",SUMIF(#REF!,"&gt;0",#REF!),)</f>
        <v>#REF!</v>
      </c>
      <c r="U78" s="49" t="e">
        <f t="shared" si="9"/>
        <v>#REF!</v>
      </c>
      <c r="V78" s="49" t="e">
        <f>IF($D$8="CO5",SUM(D78),)+IF($E$8="CO5",SUM(E78),)+IF($F$8="CO5",SUM(F78),)+IF($G$8="CO5",SUM(G78),)+IF($H$8="CO5",SUM(H78),)+IF($I$8="CO5",SUM(I78),)+IF(#REF!="CO5",SUM(#REF!),)+IF(#REF!="CO5",SUM(#REF!),)</f>
        <v>#REF!</v>
      </c>
      <c r="W78" s="49" t="e">
        <f>IF($D$8="CO5",SUMIF($D78,"&gt;0",$D$10),)+IF($E$8="CO5",SUMIF($E78,"&gt;0",$E$10),)+IF($F$8="CO5",SUMIF($F78,"&gt;0",$F$10),)+IF($G$8="CO5",SUMIF($G78,"&gt;0",$G$10),)+IF($H$8="CO5",SUMIF($H78,"&gt;0",$H$10),)+IF($I$8="CO5",SUMIF($I78,"&gt;0",$I$10),)+IF(#REF!="CO5",SUMIF(#REF!,"&gt;0",#REF!),)+IF(#REF!="CO5",SUMIF(#REF!,"&gt;0",#REF!),)</f>
        <v>#REF!</v>
      </c>
      <c r="X78" s="49" t="e">
        <f t="shared" si="10"/>
        <v>#REF!</v>
      </c>
      <c r="Y78" s="49" t="e">
        <f>IF($D$8="CO6",SUM(D78),)+IF($E$8="CO6",SUM(E78),)+IF($F$8="CO6",SUM(F78),)+IF($G$8="CO6",SUM(G78),)+IF($H$8="CO6",SUM(H78),)+IF($I$8="CO6",SUM(I78),)+IF(#REF!="CO6",SUM(#REF!),)+IF(#REF!="CO6",SUM(#REF!),)</f>
        <v>#REF!</v>
      </c>
      <c r="Z78" s="55" t="e">
        <f>IF($D$8="CO6",SUMIF($D78,"&gt;0",$D$10),)+IF($E$8="CO6",SUMIF($E78,"&gt;0",$E$10),)+IF($F$8="CO6",SUMIF($F78,"&gt;0",$F$10),)+IF($G$8="CO6",SUMIF($G78,"&gt;0",$G$10),)+IF($H$8="CO6",SUMIF($H78,"&gt;0",$H$10),)+IF($I$8="CO6",SUMIF($I78,"&gt;0",$I$10),)+IF(#REF!="CO6",SUMIF(#REF!,"&gt;0",#REF!),)+IF(#REF!="CO6",SUMIF(#REF!,"&gt;0",#REF!),)</f>
        <v>#REF!</v>
      </c>
      <c r="AA78" s="56" t="e">
        <f t="shared" si="11"/>
        <v>#REF!</v>
      </c>
      <c r="AB78" s="6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ht="16.2" spans="1:50">
      <c r="A79" s="29">
        <v>69</v>
      </c>
      <c r="B79" s="30" t="s">
        <v>163</v>
      </c>
      <c r="C79" s="31" t="s">
        <v>164</v>
      </c>
      <c r="D79" s="32">
        <v>17</v>
      </c>
      <c r="E79" s="32">
        <v>9</v>
      </c>
      <c r="F79" s="32">
        <v>9</v>
      </c>
      <c r="G79" s="32">
        <v>10</v>
      </c>
      <c r="H79" s="33">
        <v>45</v>
      </c>
      <c r="I79" s="32">
        <f t="shared" si="12"/>
        <v>45</v>
      </c>
      <c r="J79" s="48" t="e">
        <f>IF($D$8="CO1",SUM(D79),)+IF($E$8="CO1",SUM(E79),)+IF($F$8="CO1",SUM(F79),)+IF($G$8="CO1",SUM(G79),)+IF($H$8="CO1",SUM(H79),)+IF($I$8="CO1",SUM(I79),)+IF(#REF!="CO1",SUM(#REF!),)+IF(#REF!="CO1",SUM(#REF!),)</f>
        <v>#REF!</v>
      </c>
      <c r="K79" s="49" t="e">
        <f>IF($D$8="CO1",SUMIF($D79,"&gt;0",$D$10),)+IF($E$8="CO1",SUMIF($E79,"&gt;0",$E$10),)+IF($F$8="CO1",SUMIF($F79,"&gt;0",$F$10),)+IF($G$8="CO1",SUMIF($G79,"&gt;0",$G$10),)+IF($H$8="CO1",SUMIF($H79,"&gt;0",$H$10),)+IF($I$8="CO1",SUMIF($I79,"&gt;0",$I$10),)+IF(#REF!="CO1",SUMIF(#REF!,"&gt;0",#REF!),)+IF(#REF!="CO1",SUMIF(#REF!,"&gt;0",#REF!),)</f>
        <v>#REF!</v>
      </c>
      <c r="L79" s="49" t="e">
        <f t="shared" si="0"/>
        <v>#REF!</v>
      </c>
      <c r="M79" s="49" t="e">
        <f>IF($D$8="CO2",SUM(D79),)+IF($E$8="CO2",SUM(E79),)+IF($F$8="CO2",SUM(F79),)+IF($G$8="CO2",SUM(G79),)+IF($H$8="CO2",SUM(H79),)+IF($I$8="CO2",SUM(I79),)+IF(#REF!="CO2",SUM(#REF!),)+IF(#REF!="CO2",SUM(#REF!),)</f>
        <v>#REF!</v>
      </c>
      <c r="N79" s="49" t="e">
        <f>IF($D$8="CO2",SUMIF($D79,"&gt;0",$D$10),)+IF($E$8="CO2",SUMIF($E79,"&gt;0",$E$10),)+IF($F$8="CO2",SUMIF($F79,"&gt;0",$F$10),)+IF($G$8="CO2",SUMIF($G79,"&gt;0",$G$10),)+IF($H$8="CO2",SUMIF($H79,"&gt;0",$H$10),)+IF($I$8="CO2",SUMIF($I79,"&gt;0",$I$10),)+IF(#REF!="CO2",SUMIF(#REF!,"&gt;0",#REF!),)+IF(#REF!="CO2",SUMIF(#REF!,"&gt;0",#REF!),)</f>
        <v>#REF!</v>
      </c>
      <c r="O79" s="49" t="e">
        <f t="shared" si="7"/>
        <v>#REF!</v>
      </c>
      <c r="P79" s="49" t="e">
        <f>IF($D$8="CO3",SUM(D79),)+IF($E$8="CO3",SUM(E79),)+IF($F$8="CO3",SUM(F79),)+IF($G$8="CO3",SUM(G79),)+IF($H$8="CO3",SUM(H79),)+IF($I$8="CO3",SUM(I79),)+IF(#REF!="CO3",SUM(#REF!),)+IF(#REF!="CO3",SUM(#REF!),)</f>
        <v>#REF!</v>
      </c>
      <c r="Q79" s="49" t="e">
        <f>IF($D$8="CO3",SUMIF($D79,"&gt;0",$D$10),)+IF($E$8="CO3",SUMIF($E79,"&gt;0",$E$10),)+IF($F$8="CO3",SUMIF($F79,"&gt;0",$F$10),)+IF($G$8="CO3",SUMIF($G79,"&gt;0",$G$10),)+IF($H$8="CO3",SUMIF($H79,"&gt;0",$H$10),)+IF($I$8="CO3",SUMIF($I79,"&gt;0",$I$10),)+IF(#REF!="CO3",SUMIF(#REF!,"&gt;0",#REF!),)+IF(#REF!="CO3",SUMIF(#REF!,"&gt;0",#REF!),)</f>
        <v>#REF!</v>
      </c>
      <c r="R79" s="49" t="e">
        <f t="shared" si="8"/>
        <v>#REF!</v>
      </c>
      <c r="S79" s="49" t="e">
        <f>IF($D$8="CO4",SUM(D79),)+IF($E$8="CO4",SUM(E79),)+IF($F$8="CO4",SUM(F79),)+IF($G$8="CO4",SUM(G79),)+IF($H$8="CO4",SUM(H79),)+IF($I$8="CO4",SUM(I79),)+IF(#REF!="CO4",SUM(#REF!),)+IF(#REF!="CO4",SUM(#REF!),)</f>
        <v>#REF!</v>
      </c>
      <c r="T79" s="49" t="e">
        <f>IF($D$8="CO4",SUMIF($D79,"&gt;0",$D$10),)+IF($E$8="CO4",SUMIF($E79,"&gt;0",$E$10),)+IF($F$8="CO4",SUMIF($F79,"&gt;0",$F$10),)+IF($G$8="CO4",SUMIF($G79,"&gt;0",$G$10),)+IF($H$8="CO4",SUMIF($H79,"&gt;0",$H$10),)+IF($I$8="CO4",SUMIF($I79,"&gt;0",$I$10),)+IF(#REF!="CO4",SUMIF(#REF!,"&gt;0",#REF!),)+IF(#REF!="CO4",SUMIF(#REF!,"&gt;0",#REF!),)</f>
        <v>#REF!</v>
      </c>
      <c r="U79" s="49" t="e">
        <f t="shared" si="9"/>
        <v>#REF!</v>
      </c>
      <c r="V79" s="49" t="e">
        <f>IF($D$8="CO5",SUM(D79),)+IF($E$8="CO5",SUM(E79),)+IF($F$8="CO5",SUM(F79),)+IF($G$8="CO5",SUM(G79),)+IF($H$8="CO5",SUM(H79),)+IF($I$8="CO5",SUM(I79),)+IF(#REF!="CO5",SUM(#REF!),)+IF(#REF!="CO5",SUM(#REF!),)</f>
        <v>#REF!</v>
      </c>
      <c r="W79" s="49" t="e">
        <f>IF($D$8="CO5",SUMIF($D79,"&gt;0",$D$10),)+IF($E$8="CO5",SUMIF($E79,"&gt;0",$E$10),)+IF($F$8="CO5",SUMIF($F79,"&gt;0",$F$10),)+IF($G$8="CO5",SUMIF($G79,"&gt;0",$G$10),)+IF($H$8="CO5",SUMIF($H79,"&gt;0",$H$10),)+IF($I$8="CO5",SUMIF($I79,"&gt;0",$I$10),)+IF(#REF!="CO5",SUMIF(#REF!,"&gt;0",#REF!),)+IF(#REF!="CO5",SUMIF(#REF!,"&gt;0",#REF!),)</f>
        <v>#REF!</v>
      </c>
      <c r="X79" s="49" t="e">
        <f t="shared" si="10"/>
        <v>#REF!</v>
      </c>
      <c r="Y79" s="49" t="e">
        <f>IF($D$8="CO6",SUM(D79),)+IF($E$8="CO6",SUM(E79),)+IF($F$8="CO6",SUM(F79),)+IF($G$8="CO6",SUM(G79),)+IF($H$8="CO6",SUM(H79),)+IF($I$8="CO6",SUM(I79),)+IF(#REF!="CO6",SUM(#REF!),)+IF(#REF!="CO6",SUM(#REF!),)</f>
        <v>#REF!</v>
      </c>
      <c r="Z79" s="55" t="e">
        <f>IF($D$8="CO6",SUMIF($D79,"&gt;0",$D$10),)+IF($E$8="CO6",SUMIF($E79,"&gt;0",$E$10),)+IF($F$8="CO6",SUMIF($F79,"&gt;0",$F$10),)+IF($G$8="CO6",SUMIF($G79,"&gt;0",$G$10),)+IF($H$8="CO6",SUMIF($H79,"&gt;0",$H$10),)+IF($I$8="CO6",SUMIF($I79,"&gt;0",$I$10),)+IF(#REF!="CO6",SUMIF(#REF!,"&gt;0",#REF!),)+IF(#REF!="CO6",SUMIF(#REF!,"&gt;0",#REF!),)</f>
        <v>#REF!</v>
      </c>
      <c r="AA79" s="56" t="e">
        <f t="shared" si="11"/>
        <v>#REF!</v>
      </c>
      <c r="AB79" s="6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ht="16.2" spans="1:50">
      <c r="A80" s="34">
        <v>70</v>
      </c>
      <c r="B80" s="30" t="s">
        <v>165</v>
      </c>
      <c r="C80" s="31" t="s">
        <v>166</v>
      </c>
      <c r="D80" s="32">
        <v>19</v>
      </c>
      <c r="E80" s="32">
        <v>9</v>
      </c>
      <c r="F80" s="32">
        <v>9</v>
      </c>
      <c r="G80" s="32">
        <v>10</v>
      </c>
      <c r="H80" s="33">
        <v>47</v>
      </c>
      <c r="I80" s="32">
        <f t="shared" si="12"/>
        <v>47</v>
      </c>
      <c r="J80" s="48" t="e">
        <f>IF($D$8="CO1",SUM(D80),)+IF($E$8="CO1",SUM(E80),)+IF($F$8="CO1",SUM(F80),)+IF($G$8="CO1",SUM(G80),)+IF($H$8="CO1",SUM(H80),)+IF($I$8="CO1",SUM(I80),)+IF(#REF!="CO1",SUM(#REF!),)+IF(#REF!="CO1",SUM(#REF!),)</f>
        <v>#REF!</v>
      </c>
      <c r="K80" s="49" t="e">
        <f>IF($D$8="CO1",SUMIF($D80,"&gt;0",$D$10),)+IF($E$8="CO1",SUMIF($E80,"&gt;0",$E$10),)+IF($F$8="CO1",SUMIF($F80,"&gt;0",$F$10),)+IF($G$8="CO1",SUMIF($G80,"&gt;0",$G$10),)+IF($H$8="CO1",SUMIF($H80,"&gt;0",$H$10),)+IF($I$8="CO1",SUMIF($I80,"&gt;0",$I$10),)+IF(#REF!="CO1",SUMIF(#REF!,"&gt;0",#REF!),)+IF(#REF!="CO1",SUMIF(#REF!,"&gt;0",#REF!),)</f>
        <v>#REF!</v>
      </c>
      <c r="L80" s="49" t="e">
        <f t="shared" si="0"/>
        <v>#REF!</v>
      </c>
      <c r="M80" s="49" t="e">
        <f>IF($D$8="CO2",SUM(D80),)+IF($E$8="CO2",SUM(E80),)+IF($F$8="CO2",SUM(F80),)+IF($G$8="CO2",SUM(G80),)+IF($H$8="CO2",SUM(H80),)+IF($I$8="CO2",SUM(I80),)+IF(#REF!="CO2",SUM(#REF!),)+IF(#REF!="CO2",SUM(#REF!),)</f>
        <v>#REF!</v>
      </c>
      <c r="N80" s="49" t="e">
        <f>IF($D$8="CO2",SUMIF($D80,"&gt;0",$D$10),)+IF($E$8="CO2",SUMIF($E80,"&gt;0",$E$10),)+IF($F$8="CO2",SUMIF($F80,"&gt;0",$F$10),)+IF($G$8="CO2",SUMIF($G80,"&gt;0",$G$10),)+IF($H$8="CO2",SUMIF($H80,"&gt;0",$H$10),)+IF($I$8="CO2",SUMIF($I80,"&gt;0",$I$10),)+IF(#REF!="CO2",SUMIF(#REF!,"&gt;0",#REF!),)+IF(#REF!="CO2",SUMIF(#REF!,"&gt;0",#REF!),)</f>
        <v>#REF!</v>
      </c>
      <c r="O80" s="49" t="e">
        <f t="shared" si="7"/>
        <v>#REF!</v>
      </c>
      <c r="P80" s="49" t="e">
        <f>IF($D$8="CO3",SUM(D80),)+IF($E$8="CO3",SUM(E80),)+IF($F$8="CO3",SUM(F80),)+IF($G$8="CO3",SUM(G80),)+IF($H$8="CO3",SUM(H80),)+IF($I$8="CO3",SUM(I80),)+IF(#REF!="CO3",SUM(#REF!),)+IF(#REF!="CO3",SUM(#REF!),)</f>
        <v>#REF!</v>
      </c>
      <c r="Q80" s="49" t="e">
        <f>IF($D$8="CO3",SUMIF($D80,"&gt;0",$D$10),)+IF($E$8="CO3",SUMIF($E80,"&gt;0",$E$10),)+IF($F$8="CO3",SUMIF($F80,"&gt;0",$F$10),)+IF($G$8="CO3",SUMIF($G80,"&gt;0",$G$10),)+IF($H$8="CO3",SUMIF($H80,"&gt;0",$H$10),)+IF($I$8="CO3",SUMIF($I80,"&gt;0",$I$10),)+IF(#REF!="CO3",SUMIF(#REF!,"&gt;0",#REF!),)+IF(#REF!="CO3",SUMIF(#REF!,"&gt;0",#REF!),)</f>
        <v>#REF!</v>
      </c>
      <c r="R80" s="49" t="e">
        <f t="shared" si="8"/>
        <v>#REF!</v>
      </c>
      <c r="S80" s="49" t="e">
        <f>IF($D$8="CO4",SUM(D80),)+IF($E$8="CO4",SUM(E80),)+IF($F$8="CO4",SUM(F80),)+IF($G$8="CO4",SUM(G80),)+IF($H$8="CO4",SUM(H80),)+IF($I$8="CO4",SUM(I80),)+IF(#REF!="CO4",SUM(#REF!),)+IF(#REF!="CO4",SUM(#REF!),)</f>
        <v>#REF!</v>
      </c>
      <c r="T80" s="49" t="e">
        <f>IF($D$8="CO4",SUMIF($D80,"&gt;0",$D$10),)+IF($E$8="CO4",SUMIF($E80,"&gt;0",$E$10),)+IF($F$8="CO4",SUMIF($F80,"&gt;0",$F$10),)+IF($G$8="CO4",SUMIF($G80,"&gt;0",$G$10),)+IF($H$8="CO4",SUMIF($H80,"&gt;0",$H$10),)+IF($I$8="CO4",SUMIF($I80,"&gt;0",$I$10),)+IF(#REF!="CO4",SUMIF(#REF!,"&gt;0",#REF!),)+IF(#REF!="CO4",SUMIF(#REF!,"&gt;0",#REF!),)</f>
        <v>#REF!</v>
      </c>
      <c r="U80" s="49" t="e">
        <f t="shared" si="9"/>
        <v>#REF!</v>
      </c>
      <c r="V80" s="49" t="e">
        <f>IF($D$8="CO5",SUM(D80),)+IF($E$8="CO5",SUM(E80),)+IF($F$8="CO5",SUM(F80),)+IF($G$8="CO5",SUM(G80),)+IF($H$8="CO5",SUM(H80),)+IF($I$8="CO5",SUM(I80),)+IF(#REF!="CO5",SUM(#REF!),)+IF(#REF!="CO5",SUM(#REF!),)</f>
        <v>#REF!</v>
      </c>
      <c r="W80" s="49" t="e">
        <f>IF($D$8="CO5",SUMIF($D80,"&gt;0",$D$10),)+IF($E$8="CO5",SUMIF($E80,"&gt;0",$E$10),)+IF($F$8="CO5",SUMIF($F80,"&gt;0",$F$10),)+IF($G$8="CO5",SUMIF($G80,"&gt;0",$G$10),)+IF($H$8="CO5",SUMIF($H80,"&gt;0",$H$10),)+IF($I$8="CO5",SUMIF($I80,"&gt;0",$I$10),)+IF(#REF!="CO5",SUMIF(#REF!,"&gt;0",#REF!),)+IF(#REF!="CO5",SUMIF(#REF!,"&gt;0",#REF!),)</f>
        <v>#REF!</v>
      </c>
      <c r="X80" s="49" t="e">
        <f t="shared" si="10"/>
        <v>#REF!</v>
      </c>
      <c r="Y80" s="49" t="e">
        <f>IF($D$8="CO6",SUM(D80),)+IF($E$8="CO6",SUM(E80),)+IF($F$8="CO6",SUM(F80),)+IF($G$8="CO6",SUM(G80),)+IF($H$8="CO6",SUM(H80),)+IF($I$8="CO6",SUM(I80),)+IF(#REF!="CO6",SUM(#REF!),)+IF(#REF!="CO6",SUM(#REF!),)</f>
        <v>#REF!</v>
      </c>
      <c r="Z80" s="55" t="e">
        <f>IF($D$8="CO6",SUMIF($D80,"&gt;0",$D$10),)+IF($E$8="CO6",SUMIF($E80,"&gt;0",$E$10),)+IF($F$8="CO6",SUMIF($F80,"&gt;0",$F$10),)+IF($G$8="CO6",SUMIF($G80,"&gt;0",$G$10),)+IF($H$8="CO6",SUMIF($H80,"&gt;0",$H$10),)+IF($I$8="CO6",SUMIF($I80,"&gt;0",$I$10),)+IF(#REF!="CO6",SUMIF(#REF!,"&gt;0",#REF!),)+IF(#REF!="CO6",SUMIF(#REF!,"&gt;0",#REF!),)</f>
        <v>#REF!</v>
      </c>
      <c r="AA80" s="56" t="e">
        <f t="shared" si="11"/>
        <v>#REF!</v>
      </c>
      <c r="AB80" s="6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ht="16.2" spans="1:50">
      <c r="A81" s="29">
        <v>71</v>
      </c>
      <c r="B81" s="30" t="s">
        <v>167</v>
      </c>
      <c r="C81" s="35" t="s">
        <v>168</v>
      </c>
      <c r="D81" s="32">
        <v>20</v>
      </c>
      <c r="E81" s="32">
        <v>9</v>
      </c>
      <c r="F81" s="32">
        <v>10</v>
      </c>
      <c r="G81" s="32">
        <v>10</v>
      </c>
      <c r="H81" s="33">
        <v>49</v>
      </c>
      <c r="I81" s="32">
        <f t="shared" si="12"/>
        <v>49</v>
      </c>
      <c r="J81" s="48" t="e">
        <f>IF($D$8="CO1",SUM(D81),)+IF($E$8="CO1",SUM(E81),)+IF($F$8="CO1",SUM(F81),)+IF($G$8="CO1",SUM(G81),)+IF($H$8="CO1",SUM(H81),)+IF($I$8="CO1",SUM(I81),)+IF(#REF!="CO1",SUM(#REF!),)+IF(#REF!="CO1",SUM(#REF!),)</f>
        <v>#REF!</v>
      </c>
      <c r="K81" s="49" t="e">
        <f>IF($D$8="CO1",SUMIF($D81,"&gt;0",$D$10),)+IF($E$8="CO1",SUMIF($E81,"&gt;0",$E$10),)+IF($F$8="CO1",SUMIF($F81,"&gt;0",$F$10),)+IF($G$8="CO1",SUMIF($G81,"&gt;0",$G$10),)+IF($H$8="CO1",SUMIF($H81,"&gt;0",$H$10),)+IF($I$8="CO1",SUMIF($I81,"&gt;0",$I$10),)+IF(#REF!="CO1",SUMIF(#REF!,"&gt;0",#REF!),)+IF(#REF!="CO1",SUMIF(#REF!,"&gt;0",#REF!),)</f>
        <v>#REF!</v>
      </c>
      <c r="L81" s="49" t="e">
        <f t="shared" si="0"/>
        <v>#REF!</v>
      </c>
      <c r="M81" s="49" t="e">
        <f>IF($D$8="CO2",SUM(D81),)+IF($E$8="CO2",SUM(E81),)+IF($F$8="CO2",SUM(F81),)+IF($G$8="CO2",SUM(G81),)+IF($H$8="CO2",SUM(H81),)+IF($I$8="CO2",SUM(I81),)+IF(#REF!="CO2",SUM(#REF!),)+IF(#REF!="CO2",SUM(#REF!),)</f>
        <v>#REF!</v>
      </c>
      <c r="N81" s="49" t="e">
        <f>IF($D$8="CO2",SUMIF($D81,"&gt;0",$D$10),)+IF($E$8="CO2",SUMIF($E81,"&gt;0",$E$10),)+IF($F$8="CO2",SUMIF($F81,"&gt;0",$F$10),)+IF($G$8="CO2",SUMIF($G81,"&gt;0",$G$10),)+IF($H$8="CO2",SUMIF($H81,"&gt;0",$H$10),)+IF($I$8="CO2",SUMIF($I81,"&gt;0",$I$10),)+IF(#REF!="CO2",SUMIF(#REF!,"&gt;0",#REF!),)+IF(#REF!="CO2",SUMIF(#REF!,"&gt;0",#REF!),)</f>
        <v>#REF!</v>
      </c>
      <c r="O81" s="49" t="e">
        <f t="shared" si="7"/>
        <v>#REF!</v>
      </c>
      <c r="P81" s="49" t="e">
        <f>IF($D$8="CO3",SUM(D81),)+IF($E$8="CO3",SUM(E81),)+IF($F$8="CO3",SUM(F81),)+IF($G$8="CO3",SUM(G81),)+IF($H$8="CO3",SUM(H81),)+IF($I$8="CO3",SUM(I81),)+IF(#REF!="CO3",SUM(#REF!),)+IF(#REF!="CO3",SUM(#REF!),)</f>
        <v>#REF!</v>
      </c>
      <c r="Q81" s="49" t="e">
        <f>IF($D$8="CO3",SUMIF($D81,"&gt;0",$D$10),)+IF($E$8="CO3",SUMIF($E81,"&gt;0",$E$10),)+IF($F$8="CO3",SUMIF($F81,"&gt;0",$F$10),)+IF($G$8="CO3",SUMIF($G81,"&gt;0",$G$10),)+IF($H$8="CO3",SUMIF($H81,"&gt;0",$H$10),)+IF($I$8="CO3",SUMIF($I81,"&gt;0",$I$10),)+IF(#REF!="CO3",SUMIF(#REF!,"&gt;0",#REF!),)+IF(#REF!="CO3",SUMIF(#REF!,"&gt;0",#REF!),)</f>
        <v>#REF!</v>
      </c>
      <c r="R81" s="49" t="e">
        <f t="shared" si="8"/>
        <v>#REF!</v>
      </c>
      <c r="S81" s="49" t="e">
        <f>IF($D$8="CO4",SUM(D81),)+IF($E$8="CO4",SUM(E81),)+IF($F$8="CO4",SUM(F81),)+IF($G$8="CO4",SUM(G81),)+IF($H$8="CO4",SUM(H81),)+IF($I$8="CO4",SUM(I81),)+IF(#REF!="CO4",SUM(#REF!),)+IF(#REF!="CO4",SUM(#REF!),)</f>
        <v>#REF!</v>
      </c>
      <c r="T81" s="49" t="e">
        <f>IF($D$8="CO4",SUMIF($D81,"&gt;0",$D$10),)+IF($E$8="CO4",SUMIF($E81,"&gt;0",$E$10),)+IF($F$8="CO4",SUMIF($F81,"&gt;0",$F$10),)+IF($G$8="CO4",SUMIF($G81,"&gt;0",$G$10),)+IF($H$8="CO4",SUMIF($H81,"&gt;0",$H$10),)+IF($I$8="CO4",SUMIF($I81,"&gt;0",$I$10),)+IF(#REF!="CO4",SUMIF(#REF!,"&gt;0",#REF!),)+IF(#REF!="CO4",SUMIF(#REF!,"&gt;0",#REF!),)</f>
        <v>#REF!</v>
      </c>
      <c r="U81" s="49" t="e">
        <f t="shared" si="9"/>
        <v>#REF!</v>
      </c>
      <c r="V81" s="49" t="e">
        <f>IF($D$8="CO5",SUM(D81),)+IF($E$8="CO5",SUM(E81),)+IF($F$8="CO5",SUM(F81),)+IF($G$8="CO5",SUM(G81),)+IF($H$8="CO5",SUM(H81),)+IF($I$8="CO5",SUM(I81),)+IF(#REF!="CO5",SUM(#REF!),)+IF(#REF!="CO5",SUM(#REF!),)</f>
        <v>#REF!</v>
      </c>
      <c r="W81" s="49" t="e">
        <f>IF($D$8="CO5",SUMIF($D81,"&gt;0",$D$10),)+IF($E$8="CO5",SUMIF($E81,"&gt;0",$E$10),)+IF($F$8="CO5",SUMIF($F81,"&gt;0",$F$10),)+IF($G$8="CO5",SUMIF($G81,"&gt;0",$G$10),)+IF($H$8="CO5",SUMIF($H81,"&gt;0",$H$10),)+IF($I$8="CO5",SUMIF($I81,"&gt;0",$I$10),)+IF(#REF!="CO5",SUMIF(#REF!,"&gt;0",#REF!),)+IF(#REF!="CO5",SUMIF(#REF!,"&gt;0",#REF!),)</f>
        <v>#REF!</v>
      </c>
      <c r="X81" s="49" t="e">
        <f t="shared" si="10"/>
        <v>#REF!</v>
      </c>
      <c r="Y81" s="49" t="e">
        <f>IF($D$8="CO6",SUM(D81),)+IF($E$8="CO6",SUM(E81),)+IF($F$8="CO6",SUM(F81),)+IF($G$8="CO6",SUM(G81),)+IF($H$8="CO6",SUM(H81),)+IF($I$8="CO6",SUM(I81),)+IF(#REF!="CO6",SUM(#REF!),)+IF(#REF!="CO6",SUM(#REF!),)</f>
        <v>#REF!</v>
      </c>
      <c r="Z81" s="55" t="e">
        <f>IF($D$8="CO6",SUMIF($D81,"&gt;0",$D$10),)+IF($E$8="CO6",SUMIF($E81,"&gt;0",$E$10),)+IF($F$8="CO6",SUMIF($F81,"&gt;0",$F$10),)+IF($G$8="CO6",SUMIF($G81,"&gt;0",$G$10),)+IF($H$8="CO6",SUMIF($H81,"&gt;0",$H$10),)+IF($I$8="CO6",SUMIF($I81,"&gt;0",$I$10),)+IF(#REF!="CO6",SUMIF(#REF!,"&gt;0",#REF!),)+IF(#REF!="CO6",SUMIF(#REF!,"&gt;0",#REF!),)</f>
        <v>#REF!</v>
      </c>
      <c r="AA81" s="56" t="e">
        <f t="shared" si="11"/>
        <v>#REF!</v>
      </c>
      <c r="AB81" s="6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ht="16.2" spans="1:50">
      <c r="A82" s="34">
        <v>72</v>
      </c>
      <c r="B82" s="30" t="s">
        <v>169</v>
      </c>
      <c r="C82" s="31" t="s">
        <v>170</v>
      </c>
      <c r="D82" s="32">
        <v>15</v>
      </c>
      <c r="E82" s="32">
        <v>8</v>
      </c>
      <c r="F82" s="32">
        <v>7</v>
      </c>
      <c r="G82" s="32">
        <v>9</v>
      </c>
      <c r="H82" s="33">
        <v>39</v>
      </c>
      <c r="I82" s="32">
        <f t="shared" si="12"/>
        <v>39</v>
      </c>
      <c r="J82" s="48" t="e">
        <f>IF($D$8="CO1",SUM(D82),)+IF($E$8="CO1",SUM(E82),)+IF($F$8="CO1",SUM(F82),)+IF($G$8="CO1",SUM(G82),)+IF($H$8="CO1",SUM(H82),)+IF($I$8="CO1",SUM(I82),)+IF(#REF!="CO1",SUM(#REF!),)+IF(#REF!="CO1",SUM(#REF!),)</f>
        <v>#REF!</v>
      </c>
      <c r="K82" s="49" t="e">
        <f>IF($D$8="CO1",SUMIF($D82,"&gt;0",$D$10),)+IF($E$8="CO1",SUMIF($E82,"&gt;0",$E$10),)+IF($F$8="CO1",SUMIF($F82,"&gt;0",$F$10),)+IF($G$8="CO1",SUMIF($G82,"&gt;0",$G$10),)+IF($H$8="CO1",SUMIF($H82,"&gt;0",$H$10),)+IF($I$8="CO1",SUMIF($I82,"&gt;0",$I$10),)+IF(#REF!="CO1",SUMIF(#REF!,"&gt;0",#REF!),)+IF(#REF!="CO1",SUMIF(#REF!,"&gt;0",#REF!),)</f>
        <v>#REF!</v>
      </c>
      <c r="L82" s="49" t="e">
        <f t="shared" si="0"/>
        <v>#REF!</v>
      </c>
      <c r="M82" s="49" t="e">
        <f>IF($D$8="CO2",SUM(D82),)+IF($E$8="CO2",SUM(E82),)+IF($F$8="CO2",SUM(F82),)+IF($G$8="CO2",SUM(G82),)+IF($H$8="CO2",SUM(H82),)+IF($I$8="CO2",SUM(I82),)+IF(#REF!="CO2",SUM(#REF!),)+IF(#REF!="CO2",SUM(#REF!),)</f>
        <v>#REF!</v>
      </c>
      <c r="N82" s="49" t="e">
        <f>IF($D$8="CO2",SUMIF($D82,"&gt;0",$D$10),)+IF($E$8="CO2",SUMIF($E82,"&gt;0",$E$10),)+IF($F$8="CO2",SUMIF($F82,"&gt;0",$F$10),)+IF($G$8="CO2",SUMIF($G82,"&gt;0",$G$10),)+IF($H$8="CO2",SUMIF($H82,"&gt;0",$H$10),)+IF($I$8="CO2",SUMIF($I82,"&gt;0",$I$10),)+IF(#REF!="CO2",SUMIF(#REF!,"&gt;0",#REF!),)+IF(#REF!="CO2",SUMIF(#REF!,"&gt;0",#REF!),)</f>
        <v>#REF!</v>
      </c>
      <c r="O82" s="49" t="e">
        <f t="shared" si="7"/>
        <v>#REF!</v>
      </c>
      <c r="P82" s="49" t="e">
        <f>IF($D$8="CO3",SUM(D82),)+IF($E$8="CO3",SUM(E82),)+IF($F$8="CO3",SUM(F82),)+IF($G$8="CO3",SUM(G82),)+IF($H$8="CO3",SUM(H82),)+IF($I$8="CO3",SUM(I82),)+IF(#REF!="CO3",SUM(#REF!),)+IF(#REF!="CO3",SUM(#REF!),)</f>
        <v>#REF!</v>
      </c>
      <c r="Q82" s="49" t="e">
        <f>IF($D$8="CO3",SUMIF($D82,"&gt;0",$D$10),)+IF($E$8="CO3",SUMIF($E82,"&gt;0",$E$10),)+IF($F$8="CO3",SUMIF($F82,"&gt;0",$F$10),)+IF($G$8="CO3",SUMIF($G82,"&gt;0",$G$10),)+IF($H$8="CO3",SUMIF($H82,"&gt;0",$H$10),)+IF($I$8="CO3",SUMIF($I82,"&gt;0",$I$10),)+IF(#REF!="CO3",SUMIF(#REF!,"&gt;0",#REF!),)+IF(#REF!="CO3",SUMIF(#REF!,"&gt;0",#REF!),)</f>
        <v>#REF!</v>
      </c>
      <c r="R82" s="49" t="e">
        <f t="shared" si="8"/>
        <v>#REF!</v>
      </c>
      <c r="S82" s="49" t="e">
        <f>IF($D$8="CO4",SUM(D82),)+IF($E$8="CO4",SUM(E82),)+IF($F$8="CO4",SUM(F82),)+IF($G$8="CO4",SUM(G82),)+IF($H$8="CO4",SUM(H82),)+IF($I$8="CO4",SUM(I82),)+IF(#REF!="CO4",SUM(#REF!),)+IF(#REF!="CO4",SUM(#REF!),)</f>
        <v>#REF!</v>
      </c>
      <c r="T82" s="49" t="e">
        <f>IF($D$8="CO4",SUMIF($D82,"&gt;0",$D$10),)+IF($E$8="CO4",SUMIF($E82,"&gt;0",$E$10),)+IF($F$8="CO4",SUMIF($F82,"&gt;0",$F$10),)+IF($G$8="CO4",SUMIF($G82,"&gt;0",$G$10),)+IF($H$8="CO4",SUMIF($H82,"&gt;0",$H$10),)+IF($I$8="CO4",SUMIF($I82,"&gt;0",$I$10),)+IF(#REF!="CO4",SUMIF(#REF!,"&gt;0",#REF!),)+IF(#REF!="CO4",SUMIF(#REF!,"&gt;0",#REF!),)</f>
        <v>#REF!</v>
      </c>
      <c r="U82" s="49" t="e">
        <f t="shared" si="9"/>
        <v>#REF!</v>
      </c>
      <c r="V82" s="49" t="e">
        <f>IF($D$8="CO5",SUM(D82),)+IF($E$8="CO5",SUM(E82),)+IF($F$8="CO5",SUM(F82),)+IF($G$8="CO5",SUM(G82),)+IF($H$8="CO5",SUM(H82),)+IF($I$8="CO5",SUM(I82),)+IF(#REF!="CO5",SUM(#REF!),)+IF(#REF!="CO5",SUM(#REF!),)</f>
        <v>#REF!</v>
      </c>
      <c r="W82" s="49" t="e">
        <f>IF($D$8="CO5",SUMIF($D82,"&gt;0",$D$10),)+IF($E$8="CO5",SUMIF($E82,"&gt;0",$E$10),)+IF($F$8="CO5",SUMIF($F82,"&gt;0",$F$10),)+IF($G$8="CO5",SUMIF($G82,"&gt;0",$G$10),)+IF($H$8="CO5",SUMIF($H82,"&gt;0",$H$10),)+IF($I$8="CO5",SUMIF($I82,"&gt;0",$I$10),)+IF(#REF!="CO5",SUMIF(#REF!,"&gt;0",#REF!),)+IF(#REF!="CO5",SUMIF(#REF!,"&gt;0",#REF!),)</f>
        <v>#REF!</v>
      </c>
      <c r="X82" s="49" t="e">
        <f t="shared" si="10"/>
        <v>#REF!</v>
      </c>
      <c r="Y82" s="49" t="e">
        <f>IF($D$8="CO6",SUM(D82),)+IF($E$8="CO6",SUM(E82),)+IF($F$8="CO6",SUM(F82),)+IF($G$8="CO6",SUM(G82),)+IF($H$8="CO6",SUM(H82),)+IF($I$8="CO6",SUM(I82),)+IF(#REF!="CO6",SUM(#REF!),)+IF(#REF!="CO6",SUM(#REF!),)</f>
        <v>#REF!</v>
      </c>
      <c r="Z82" s="55" t="e">
        <f>IF($D$8="CO6",SUMIF($D82,"&gt;0",$D$10),)+IF($E$8="CO6",SUMIF($E82,"&gt;0",$E$10),)+IF($F$8="CO6",SUMIF($F82,"&gt;0",$F$10),)+IF($G$8="CO6",SUMIF($G82,"&gt;0",$G$10),)+IF($H$8="CO6",SUMIF($H82,"&gt;0",$H$10),)+IF($I$8="CO6",SUMIF($I82,"&gt;0",$I$10),)+IF(#REF!="CO6",SUMIF(#REF!,"&gt;0",#REF!),)+IF(#REF!="CO6",SUMIF(#REF!,"&gt;0",#REF!),)</f>
        <v>#REF!</v>
      </c>
      <c r="AA82" s="56" t="e">
        <f t="shared" si="11"/>
        <v>#REF!</v>
      </c>
      <c r="AB82" s="6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ht="16.2" spans="1:50">
      <c r="A83" s="29">
        <v>73</v>
      </c>
      <c r="B83" s="30" t="s">
        <v>171</v>
      </c>
      <c r="C83" s="31" t="s">
        <v>172</v>
      </c>
      <c r="D83" s="32">
        <v>19</v>
      </c>
      <c r="E83" s="32">
        <v>9</v>
      </c>
      <c r="F83" s="32">
        <v>9</v>
      </c>
      <c r="G83" s="32">
        <v>10</v>
      </c>
      <c r="H83" s="33">
        <v>47</v>
      </c>
      <c r="I83" s="32">
        <f t="shared" si="12"/>
        <v>47</v>
      </c>
      <c r="J83" s="48" t="e">
        <f>IF($D$8="CO1",SUM(D83),)+IF($E$8="CO1",SUM(E83),)+IF($F$8="CO1",SUM(F83),)+IF($G$8="CO1",SUM(G83),)+IF($H$8="CO1",SUM(H83),)+IF($I$8="CO1",SUM(I83),)+IF(#REF!="CO1",SUM(#REF!),)+IF(#REF!="CO1",SUM(#REF!),)</f>
        <v>#REF!</v>
      </c>
      <c r="K83" s="49" t="e">
        <f>IF($D$8="CO1",SUMIF($D83,"&gt;0",$D$10),)+IF($E$8="CO1",SUMIF($E83,"&gt;0",$E$10),)+IF($F$8="CO1",SUMIF($F83,"&gt;0",$F$10),)+IF($G$8="CO1",SUMIF($G83,"&gt;0",$G$10),)+IF($H$8="CO1",SUMIF($H83,"&gt;0",$H$10),)+IF($I$8="CO1",SUMIF($I83,"&gt;0",$I$10),)+IF(#REF!="CO1",SUMIF(#REF!,"&gt;0",#REF!),)+IF(#REF!="CO1",SUMIF(#REF!,"&gt;0",#REF!),)</f>
        <v>#REF!</v>
      </c>
      <c r="L83" s="49" t="e">
        <f t="shared" si="0"/>
        <v>#REF!</v>
      </c>
      <c r="M83" s="49" t="e">
        <f>IF($D$8="CO2",SUM(D83),)+IF($E$8="CO2",SUM(E83),)+IF($F$8="CO2",SUM(F83),)+IF($G$8="CO2",SUM(G83),)+IF($H$8="CO2",SUM(H83),)+IF($I$8="CO2",SUM(I83),)+IF(#REF!="CO2",SUM(#REF!),)+IF(#REF!="CO2",SUM(#REF!),)</f>
        <v>#REF!</v>
      </c>
      <c r="N83" s="49" t="e">
        <f>IF($D$8="CO2",SUMIF($D83,"&gt;0",$D$10),)+IF($E$8="CO2",SUMIF($E83,"&gt;0",$E$10),)+IF($F$8="CO2",SUMIF($F83,"&gt;0",$F$10),)+IF($G$8="CO2",SUMIF($G83,"&gt;0",$G$10),)+IF($H$8="CO2",SUMIF($H83,"&gt;0",$H$10),)+IF($I$8="CO2",SUMIF($I83,"&gt;0",$I$10),)+IF(#REF!="CO2",SUMIF(#REF!,"&gt;0",#REF!),)+IF(#REF!="CO2",SUMIF(#REF!,"&gt;0",#REF!),)</f>
        <v>#REF!</v>
      </c>
      <c r="O83" s="49" t="e">
        <f t="shared" si="7"/>
        <v>#REF!</v>
      </c>
      <c r="P83" s="49" t="e">
        <f>IF($D$8="CO3",SUM(D83),)+IF($E$8="CO3",SUM(E83),)+IF($F$8="CO3",SUM(F83),)+IF($G$8="CO3",SUM(G83),)+IF($H$8="CO3",SUM(H83),)+IF($I$8="CO3",SUM(I83),)+IF(#REF!="CO3",SUM(#REF!),)+IF(#REF!="CO3",SUM(#REF!),)</f>
        <v>#REF!</v>
      </c>
      <c r="Q83" s="49" t="e">
        <f>IF($D$8="CO3",SUMIF($D83,"&gt;0",$D$10),)+IF($E$8="CO3",SUMIF($E83,"&gt;0",$E$10),)+IF($F$8="CO3",SUMIF($F83,"&gt;0",$F$10),)+IF($G$8="CO3",SUMIF($G83,"&gt;0",$G$10),)+IF($H$8="CO3",SUMIF($H83,"&gt;0",$H$10),)+IF($I$8="CO3",SUMIF($I83,"&gt;0",$I$10),)+IF(#REF!="CO3",SUMIF(#REF!,"&gt;0",#REF!),)+IF(#REF!="CO3",SUMIF(#REF!,"&gt;0",#REF!),)</f>
        <v>#REF!</v>
      </c>
      <c r="R83" s="49" t="e">
        <f t="shared" si="8"/>
        <v>#REF!</v>
      </c>
      <c r="S83" s="49" t="e">
        <f>IF($D$8="CO4",SUM(D83),)+IF($E$8="CO4",SUM(E83),)+IF($F$8="CO4",SUM(F83),)+IF($G$8="CO4",SUM(G83),)+IF($H$8="CO4",SUM(H83),)+IF($I$8="CO4",SUM(I83),)+IF(#REF!="CO4",SUM(#REF!),)+IF(#REF!="CO4",SUM(#REF!),)</f>
        <v>#REF!</v>
      </c>
      <c r="T83" s="49" t="e">
        <f>IF($D$8="CO4",SUMIF($D83,"&gt;0",$D$10),)+IF($E$8="CO4",SUMIF($E83,"&gt;0",$E$10),)+IF($F$8="CO4",SUMIF($F83,"&gt;0",$F$10),)+IF($G$8="CO4",SUMIF($G83,"&gt;0",$G$10),)+IF($H$8="CO4",SUMIF($H83,"&gt;0",$H$10),)+IF($I$8="CO4",SUMIF($I83,"&gt;0",$I$10),)+IF(#REF!="CO4",SUMIF(#REF!,"&gt;0",#REF!),)+IF(#REF!="CO4",SUMIF(#REF!,"&gt;0",#REF!),)</f>
        <v>#REF!</v>
      </c>
      <c r="U83" s="49" t="e">
        <f t="shared" si="9"/>
        <v>#REF!</v>
      </c>
      <c r="V83" s="49" t="e">
        <f>IF($D$8="CO5",SUM(D83),)+IF($E$8="CO5",SUM(E83),)+IF($F$8="CO5",SUM(F83),)+IF($G$8="CO5",SUM(G83),)+IF($H$8="CO5",SUM(H83),)+IF($I$8="CO5",SUM(I83),)+IF(#REF!="CO5",SUM(#REF!),)+IF(#REF!="CO5",SUM(#REF!),)</f>
        <v>#REF!</v>
      </c>
      <c r="W83" s="49" t="e">
        <f>IF($D$8="CO5",SUMIF($D83,"&gt;0",$D$10),)+IF($E$8="CO5",SUMIF($E83,"&gt;0",$E$10),)+IF($F$8="CO5",SUMIF($F83,"&gt;0",$F$10),)+IF($G$8="CO5",SUMIF($G83,"&gt;0",$G$10),)+IF($H$8="CO5",SUMIF($H83,"&gt;0",$H$10),)+IF($I$8="CO5",SUMIF($I83,"&gt;0",$I$10),)+IF(#REF!="CO5",SUMIF(#REF!,"&gt;0",#REF!),)+IF(#REF!="CO5",SUMIF(#REF!,"&gt;0",#REF!),)</f>
        <v>#REF!</v>
      </c>
      <c r="X83" s="49" t="e">
        <f t="shared" si="10"/>
        <v>#REF!</v>
      </c>
      <c r="Y83" s="49" t="e">
        <f>IF($D$8="CO6",SUM(D83),)+IF($E$8="CO6",SUM(E83),)+IF($F$8="CO6",SUM(F83),)+IF($G$8="CO6",SUM(G83),)+IF($H$8="CO6",SUM(H83),)+IF($I$8="CO6",SUM(I83),)+IF(#REF!="CO6",SUM(#REF!),)+IF(#REF!="CO6",SUM(#REF!),)</f>
        <v>#REF!</v>
      </c>
      <c r="Z83" s="55" t="e">
        <f>IF($D$8="CO6",SUMIF($D83,"&gt;0",$D$10),)+IF($E$8="CO6",SUMIF($E83,"&gt;0",$E$10),)+IF($F$8="CO6",SUMIF($F83,"&gt;0",$F$10),)+IF($G$8="CO6",SUMIF($G83,"&gt;0",$G$10),)+IF($H$8="CO6",SUMIF($H83,"&gt;0",$H$10),)+IF($I$8="CO6",SUMIF($I83,"&gt;0",$I$10),)+IF(#REF!="CO6",SUMIF(#REF!,"&gt;0",#REF!),)+IF(#REF!="CO6",SUMIF(#REF!,"&gt;0",#REF!),)</f>
        <v>#REF!</v>
      </c>
      <c r="AA83" s="56" t="e">
        <f t="shared" si="11"/>
        <v>#REF!</v>
      </c>
      <c r="AB83" s="6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ht="16.2" spans="1:50">
      <c r="A84" s="34">
        <v>74</v>
      </c>
      <c r="B84" s="30" t="s">
        <v>173</v>
      </c>
      <c r="C84" s="35" t="s">
        <v>174</v>
      </c>
      <c r="D84" s="32">
        <v>17</v>
      </c>
      <c r="E84" s="32">
        <v>9</v>
      </c>
      <c r="F84" s="32">
        <v>9</v>
      </c>
      <c r="G84" s="32">
        <v>10</v>
      </c>
      <c r="H84" s="33">
        <v>45</v>
      </c>
      <c r="I84" s="32">
        <f t="shared" si="12"/>
        <v>45</v>
      </c>
      <c r="J84" s="48" t="e">
        <f>IF($D$8="CO1",SUM(D84),)+IF($E$8="CO1",SUM(E84),)+IF($F$8="CO1",SUM(F84),)+IF($G$8="CO1",SUM(G84),)+IF($H$8="CO1",SUM(H84),)+IF($I$8="CO1",SUM(I84),)+IF(#REF!="CO1",SUM(#REF!),)+IF(#REF!="CO1",SUM(#REF!),)</f>
        <v>#REF!</v>
      </c>
      <c r="K84" s="49" t="e">
        <f>IF($D$8="CO1",SUMIF($D84,"&gt;0",$D$10),)+IF($E$8="CO1",SUMIF($E84,"&gt;0",$E$10),)+IF($F$8="CO1",SUMIF($F84,"&gt;0",$F$10),)+IF($G$8="CO1",SUMIF($G84,"&gt;0",$G$10),)+IF($H$8="CO1",SUMIF($H84,"&gt;0",$H$10),)+IF($I$8="CO1",SUMIF($I84,"&gt;0",$I$10),)+IF(#REF!="CO1",SUMIF(#REF!,"&gt;0",#REF!),)+IF(#REF!="CO1",SUMIF(#REF!,"&gt;0",#REF!),)</f>
        <v>#REF!</v>
      </c>
      <c r="L84" s="49" t="e">
        <f t="shared" si="0"/>
        <v>#REF!</v>
      </c>
      <c r="M84" s="49" t="e">
        <f>IF($D$8="CO2",SUM(D84),)+IF($E$8="CO2",SUM(E84),)+IF($F$8="CO2",SUM(F84),)+IF($G$8="CO2",SUM(G84),)+IF($H$8="CO2",SUM(H84),)+IF($I$8="CO2",SUM(I84),)+IF(#REF!="CO2",SUM(#REF!),)+IF(#REF!="CO2",SUM(#REF!),)</f>
        <v>#REF!</v>
      </c>
      <c r="N84" s="49" t="e">
        <f>IF($D$8="CO2",SUMIF($D84,"&gt;0",$D$10),)+IF($E$8="CO2",SUMIF($E84,"&gt;0",$E$10),)+IF($F$8="CO2",SUMIF($F84,"&gt;0",$F$10),)+IF($G$8="CO2",SUMIF($G84,"&gt;0",$G$10),)+IF($H$8="CO2",SUMIF($H84,"&gt;0",$H$10),)+IF($I$8="CO2",SUMIF($I84,"&gt;0",$I$10),)+IF(#REF!="CO2",SUMIF(#REF!,"&gt;0",#REF!),)+IF(#REF!="CO2",SUMIF(#REF!,"&gt;0",#REF!),)</f>
        <v>#REF!</v>
      </c>
      <c r="O84" s="49" t="e">
        <f t="shared" si="7"/>
        <v>#REF!</v>
      </c>
      <c r="P84" s="49" t="e">
        <f>IF($D$8="CO3",SUM(D84),)+IF($E$8="CO3",SUM(E84),)+IF($F$8="CO3",SUM(F84),)+IF($G$8="CO3",SUM(G84),)+IF($H$8="CO3",SUM(H84),)+IF($I$8="CO3",SUM(I84),)+IF(#REF!="CO3",SUM(#REF!),)+IF(#REF!="CO3",SUM(#REF!),)</f>
        <v>#REF!</v>
      </c>
      <c r="Q84" s="49" t="e">
        <f>IF($D$8="CO3",SUMIF($D84,"&gt;0",$D$10),)+IF($E$8="CO3",SUMIF($E84,"&gt;0",$E$10),)+IF($F$8="CO3",SUMIF($F84,"&gt;0",$F$10),)+IF($G$8="CO3",SUMIF($G84,"&gt;0",$G$10),)+IF($H$8="CO3",SUMIF($H84,"&gt;0",$H$10),)+IF($I$8="CO3",SUMIF($I84,"&gt;0",$I$10),)+IF(#REF!="CO3",SUMIF(#REF!,"&gt;0",#REF!),)+IF(#REF!="CO3",SUMIF(#REF!,"&gt;0",#REF!),)</f>
        <v>#REF!</v>
      </c>
      <c r="R84" s="49" t="e">
        <f t="shared" si="8"/>
        <v>#REF!</v>
      </c>
      <c r="S84" s="49" t="e">
        <f>IF($D$8="CO4",SUM(D84),)+IF($E$8="CO4",SUM(E84),)+IF($F$8="CO4",SUM(F84),)+IF($G$8="CO4",SUM(G84),)+IF($H$8="CO4",SUM(H84),)+IF($I$8="CO4",SUM(I84),)+IF(#REF!="CO4",SUM(#REF!),)+IF(#REF!="CO4",SUM(#REF!),)</f>
        <v>#REF!</v>
      </c>
      <c r="T84" s="49" t="e">
        <f>IF($D$8="CO4",SUMIF($D84,"&gt;0",$D$10),)+IF($E$8="CO4",SUMIF($E84,"&gt;0",$E$10),)+IF($F$8="CO4",SUMIF($F84,"&gt;0",$F$10),)+IF($G$8="CO4",SUMIF($G84,"&gt;0",$G$10),)+IF($H$8="CO4",SUMIF($H84,"&gt;0",$H$10),)+IF($I$8="CO4",SUMIF($I84,"&gt;0",$I$10),)+IF(#REF!="CO4",SUMIF(#REF!,"&gt;0",#REF!),)+IF(#REF!="CO4",SUMIF(#REF!,"&gt;0",#REF!),)</f>
        <v>#REF!</v>
      </c>
      <c r="U84" s="49" t="e">
        <f t="shared" si="9"/>
        <v>#REF!</v>
      </c>
      <c r="V84" s="49" t="e">
        <f>IF($D$8="CO5",SUM(D84),)+IF($E$8="CO5",SUM(E84),)+IF($F$8="CO5",SUM(F84),)+IF($G$8="CO5",SUM(G84),)+IF($H$8="CO5",SUM(H84),)+IF($I$8="CO5",SUM(I84),)+IF(#REF!="CO5",SUM(#REF!),)+IF(#REF!="CO5",SUM(#REF!),)</f>
        <v>#REF!</v>
      </c>
      <c r="W84" s="49" t="e">
        <f>IF($D$8="CO5",SUMIF($D84,"&gt;0",$D$10),)+IF($E$8="CO5",SUMIF($E84,"&gt;0",$E$10),)+IF($F$8="CO5",SUMIF($F84,"&gt;0",$F$10),)+IF($G$8="CO5",SUMIF($G84,"&gt;0",$G$10),)+IF($H$8="CO5",SUMIF($H84,"&gt;0",$H$10),)+IF($I$8="CO5",SUMIF($I84,"&gt;0",$I$10),)+IF(#REF!="CO5",SUMIF(#REF!,"&gt;0",#REF!),)+IF(#REF!="CO5",SUMIF(#REF!,"&gt;0",#REF!),)</f>
        <v>#REF!</v>
      </c>
      <c r="X84" s="49" t="e">
        <f t="shared" si="10"/>
        <v>#REF!</v>
      </c>
      <c r="Y84" s="49" t="e">
        <f>IF($D$8="CO6",SUM(D84),)+IF($E$8="CO6",SUM(E84),)+IF($F$8="CO6",SUM(F84),)+IF($G$8="CO6",SUM(G84),)+IF($H$8="CO6",SUM(H84),)+IF($I$8="CO6",SUM(I84),)+IF(#REF!="CO6",SUM(#REF!),)+IF(#REF!="CO6",SUM(#REF!),)</f>
        <v>#REF!</v>
      </c>
      <c r="Z84" s="55" t="e">
        <f>IF($D$8="CO6",SUMIF($D84,"&gt;0",$D$10),)+IF($E$8="CO6",SUMIF($E84,"&gt;0",$E$10),)+IF($F$8="CO6",SUMIF($F84,"&gt;0",$F$10),)+IF($G$8="CO6",SUMIF($G84,"&gt;0",$G$10),)+IF($H$8="CO6",SUMIF($H84,"&gt;0",$H$10),)+IF($I$8="CO6",SUMIF($I84,"&gt;0",$I$10),)+IF(#REF!="CO6",SUMIF(#REF!,"&gt;0",#REF!),)+IF(#REF!="CO6",SUMIF(#REF!,"&gt;0",#REF!),)</f>
        <v>#REF!</v>
      </c>
      <c r="AA84" s="56" t="e">
        <f t="shared" si="11"/>
        <v>#REF!</v>
      </c>
      <c r="AB84" s="6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ht="16.2" spans="1:50">
      <c r="A85" s="29">
        <v>75</v>
      </c>
      <c r="B85" s="30" t="s">
        <v>175</v>
      </c>
      <c r="C85" s="31" t="s">
        <v>176</v>
      </c>
      <c r="D85" s="32">
        <v>19</v>
      </c>
      <c r="E85" s="32">
        <v>9</v>
      </c>
      <c r="F85" s="32">
        <v>9</v>
      </c>
      <c r="G85" s="32">
        <v>10</v>
      </c>
      <c r="H85" s="33">
        <v>47</v>
      </c>
      <c r="I85" s="32">
        <f t="shared" si="12"/>
        <v>47</v>
      </c>
      <c r="J85" s="48" t="e">
        <f>IF($D$8="CO1",SUM(D85),)+IF($E$8="CO1",SUM(E85),)+IF($F$8="CO1",SUM(F85),)+IF($G$8="CO1",SUM(G85),)+IF($H$8="CO1",SUM(H85),)+IF($I$8="CO1",SUM(I85),)+IF(#REF!="CO1",SUM(#REF!),)+IF(#REF!="CO1",SUM(#REF!),)</f>
        <v>#REF!</v>
      </c>
      <c r="K85" s="49" t="e">
        <f>IF($D$8="CO1",SUMIF($D85,"&gt;0",$D$10),)+IF($E$8="CO1",SUMIF($E85,"&gt;0",$E$10),)+IF($F$8="CO1",SUMIF($F85,"&gt;0",$F$10),)+IF($G$8="CO1",SUMIF($G85,"&gt;0",$G$10),)+IF($H$8="CO1",SUMIF($H85,"&gt;0",$H$10),)+IF($I$8="CO1",SUMIF($I85,"&gt;0",$I$10),)+IF(#REF!="CO1",SUMIF(#REF!,"&gt;0",#REF!),)+IF(#REF!="CO1",SUMIF(#REF!,"&gt;0",#REF!),)</f>
        <v>#REF!</v>
      </c>
      <c r="L85" s="49" t="e">
        <f t="shared" si="0"/>
        <v>#REF!</v>
      </c>
      <c r="M85" s="49" t="e">
        <f>IF($D$8="CO2",SUM(D85),)+IF($E$8="CO2",SUM(E85),)+IF($F$8="CO2",SUM(F85),)+IF($G$8="CO2",SUM(G85),)+IF($H$8="CO2",SUM(H85),)+IF($I$8="CO2",SUM(I85),)+IF(#REF!="CO2",SUM(#REF!),)+IF(#REF!="CO2",SUM(#REF!),)</f>
        <v>#REF!</v>
      </c>
      <c r="N85" s="49" t="e">
        <f>IF($D$8="CO2",SUMIF($D85,"&gt;0",$D$10),)+IF($E$8="CO2",SUMIF($E85,"&gt;0",$E$10),)+IF($F$8="CO2",SUMIF($F85,"&gt;0",$F$10),)+IF($G$8="CO2",SUMIF($G85,"&gt;0",$G$10),)+IF($H$8="CO2",SUMIF($H85,"&gt;0",$H$10),)+IF($I$8="CO2",SUMIF($I85,"&gt;0",$I$10),)+IF(#REF!="CO2",SUMIF(#REF!,"&gt;0",#REF!),)+IF(#REF!="CO2",SUMIF(#REF!,"&gt;0",#REF!),)</f>
        <v>#REF!</v>
      </c>
      <c r="O85" s="49" t="e">
        <f t="shared" si="7"/>
        <v>#REF!</v>
      </c>
      <c r="P85" s="49" t="e">
        <f>IF($D$8="CO3",SUM(D85),)+IF($E$8="CO3",SUM(E85),)+IF($F$8="CO3",SUM(F85),)+IF($G$8="CO3",SUM(G85),)+IF($H$8="CO3",SUM(H85),)+IF($I$8="CO3",SUM(I85),)+IF(#REF!="CO3",SUM(#REF!),)+IF(#REF!="CO3",SUM(#REF!),)</f>
        <v>#REF!</v>
      </c>
      <c r="Q85" s="49" t="e">
        <f>IF($D$8="CO3",SUMIF($D85,"&gt;0",$D$10),)+IF($E$8="CO3",SUMIF($E85,"&gt;0",$E$10),)+IF($F$8="CO3",SUMIF($F85,"&gt;0",$F$10),)+IF($G$8="CO3",SUMIF($G85,"&gt;0",$G$10),)+IF($H$8="CO3",SUMIF($H85,"&gt;0",$H$10),)+IF($I$8="CO3",SUMIF($I85,"&gt;0",$I$10),)+IF(#REF!="CO3",SUMIF(#REF!,"&gt;0",#REF!),)+IF(#REF!="CO3",SUMIF(#REF!,"&gt;0",#REF!),)</f>
        <v>#REF!</v>
      </c>
      <c r="R85" s="49" t="e">
        <f t="shared" si="8"/>
        <v>#REF!</v>
      </c>
      <c r="S85" s="49" t="e">
        <f>IF($D$8="CO4",SUM(D85),)+IF($E$8="CO4",SUM(E85),)+IF($F$8="CO4",SUM(F85),)+IF($G$8="CO4",SUM(G85),)+IF($H$8="CO4",SUM(H85),)+IF($I$8="CO4",SUM(I85),)+IF(#REF!="CO4",SUM(#REF!),)+IF(#REF!="CO4",SUM(#REF!),)</f>
        <v>#REF!</v>
      </c>
      <c r="T85" s="49" t="e">
        <f>IF($D$8="CO4",SUMIF($D85,"&gt;0",$D$10),)+IF($E$8="CO4",SUMIF($E85,"&gt;0",$E$10),)+IF($F$8="CO4",SUMIF($F85,"&gt;0",$F$10),)+IF($G$8="CO4",SUMIF($G85,"&gt;0",$G$10),)+IF($H$8="CO4",SUMIF($H85,"&gt;0",$H$10),)+IF($I$8="CO4",SUMIF($I85,"&gt;0",$I$10),)+IF(#REF!="CO4",SUMIF(#REF!,"&gt;0",#REF!),)+IF(#REF!="CO4",SUMIF(#REF!,"&gt;0",#REF!),)</f>
        <v>#REF!</v>
      </c>
      <c r="U85" s="49" t="e">
        <f t="shared" si="9"/>
        <v>#REF!</v>
      </c>
      <c r="V85" s="49" t="e">
        <f>IF($D$8="CO5",SUM(D85),)+IF($E$8="CO5",SUM(E85),)+IF($F$8="CO5",SUM(F85),)+IF($G$8="CO5",SUM(G85),)+IF($H$8="CO5",SUM(H85),)+IF($I$8="CO5",SUM(I85),)+IF(#REF!="CO5",SUM(#REF!),)+IF(#REF!="CO5",SUM(#REF!),)</f>
        <v>#REF!</v>
      </c>
      <c r="W85" s="49" t="e">
        <f>IF($D$8="CO5",SUMIF($D85,"&gt;0",$D$10),)+IF($E$8="CO5",SUMIF($E85,"&gt;0",$E$10),)+IF($F$8="CO5",SUMIF($F85,"&gt;0",$F$10),)+IF($G$8="CO5",SUMIF($G85,"&gt;0",$G$10),)+IF($H$8="CO5",SUMIF($H85,"&gt;0",$H$10),)+IF($I$8="CO5",SUMIF($I85,"&gt;0",$I$10),)+IF(#REF!="CO5",SUMIF(#REF!,"&gt;0",#REF!),)+IF(#REF!="CO5",SUMIF(#REF!,"&gt;0",#REF!),)</f>
        <v>#REF!</v>
      </c>
      <c r="X85" s="49" t="e">
        <f t="shared" si="10"/>
        <v>#REF!</v>
      </c>
      <c r="Y85" s="49" t="e">
        <f>IF($D$8="CO6",SUM(D85),)+IF($E$8="CO6",SUM(E85),)+IF($F$8="CO6",SUM(F85),)+IF($G$8="CO6",SUM(G85),)+IF($H$8="CO6",SUM(H85),)+IF($I$8="CO6",SUM(I85),)+IF(#REF!="CO6",SUM(#REF!),)+IF(#REF!="CO6",SUM(#REF!),)</f>
        <v>#REF!</v>
      </c>
      <c r="Z85" s="55" t="e">
        <f>IF($D$8="CO6",SUMIF($D85,"&gt;0",$D$10),)+IF($E$8="CO6",SUMIF($E85,"&gt;0",$E$10),)+IF($F$8="CO6",SUMIF($F85,"&gt;0",$F$10),)+IF($G$8="CO6",SUMIF($G85,"&gt;0",$G$10),)+IF($H$8="CO6",SUMIF($H85,"&gt;0",$H$10),)+IF($I$8="CO6",SUMIF($I85,"&gt;0",$I$10),)+IF(#REF!="CO6",SUMIF(#REF!,"&gt;0",#REF!),)+IF(#REF!="CO6",SUMIF(#REF!,"&gt;0",#REF!),)</f>
        <v>#REF!</v>
      </c>
      <c r="AA85" s="56" t="e">
        <f t="shared" si="11"/>
        <v>#REF!</v>
      </c>
      <c r="AB85" s="6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ht="16.2" spans="1:50">
      <c r="A86" s="34">
        <v>76</v>
      </c>
      <c r="B86" s="30" t="s">
        <v>177</v>
      </c>
      <c r="C86" s="31" t="s">
        <v>178</v>
      </c>
      <c r="D86" s="32">
        <v>19</v>
      </c>
      <c r="E86" s="32">
        <v>9</v>
      </c>
      <c r="F86" s="32">
        <v>9</v>
      </c>
      <c r="G86" s="32">
        <v>10</v>
      </c>
      <c r="H86" s="33">
        <v>47</v>
      </c>
      <c r="I86" s="32">
        <f t="shared" si="12"/>
        <v>47</v>
      </c>
      <c r="J86" s="48" t="e">
        <f>IF($D$8="CO1",SUM(D86),)+IF($E$8="CO1",SUM(E86),)+IF($F$8="CO1",SUM(F86),)+IF($G$8="CO1",SUM(G86),)+IF($H$8="CO1",SUM(H86),)+IF($I$8="CO1",SUM(I86),)+IF(#REF!="CO1",SUM(#REF!),)+IF(#REF!="CO1",SUM(#REF!),)</f>
        <v>#REF!</v>
      </c>
      <c r="K86" s="49" t="e">
        <f>IF($D$8="CO1",SUMIF($D86,"&gt;0",$D$10),)+IF($E$8="CO1",SUMIF($E86,"&gt;0",$E$10),)+IF($F$8="CO1",SUMIF($F86,"&gt;0",$F$10),)+IF($G$8="CO1",SUMIF($G86,"&gt;0",$G$10),)+IF($H$8="CO1",SUMIF($H86,"&gt;0",$H$10),)+IF($I$8="CO1",SUMIF($I86,"&gt;0",$I$10),)+IF(#REF!="CO1",SUMIF(#REF!,"&gt;0",#REF!),)+IF(#REF!="CO1",SUMIF(#REF!,"&gt;0",#REF!),)</f>
        <v>#REF!</v>
      </c>
      <c r="L86" s="49" t="e">
        <f t="shared" si="0"/>
        <v>#REF!</v>
      </c>
      <c r="M86" s="49" t="e">
        <f>IF($D$8="CO2",SUM(D86),)+IF($E$8="CO2",SUM(E86),)+IF($F$8="CO2",SUM(F86),)+IF($G$8="CO2",SUM(G86),)+IF($H$8="CO2",SUM(H86),)+IF($I$8="CO2",SUM(I86),)+IF(#REF!="CO2",SUM(#REF!),)+IF(#REF!="CO2",SUM(#REF!),)</f>
        <v>#REF!</v>
      </c>
      <c r="N86" s="49" t="e">
        <f>IF($D$8="CO2",SUMIF($D86,"&gt;0",$D$10),)+IF($E$8="CO2",SUMIF($E86,"&gt;0",$E$10),)+IF($F$8="CO2",SUMIF($F86,"&gt;0",$F$10),)+IF($G$8="CO2",SUMIF($G86,"&gt;0",$G$10),)+IF($H$8="CO2",SUMIF($H86,"&gt;0",$H$10),)+IF($I$8="CO2",SUMIF($I86,"&gt;0",$I$10),)+IF(#REF!="CO2",SUMIF(#REF!,"&gt;0",#REF!),)+IF(#REF!="CO2",SUMIF(#REF!,"&gt;0",#REF!),)</f>
        <v>#REF!</v>
      </c>
      <c r="O86" s="49" t="e">
        <f t="shared" si="7"/>
        <v>#REF!</v>
      </c>
      <c r="P86" s="49" t="e">
        <f>IF($D$8="CO3",SUM(D86),)+IF($E$8="CO3",SUM(E86),)+IF($F$8="CO3",SUM(F86),)+IF($G$8="CO3",SUM(G86),)+IF($H$8="CO3",SUM(H86),)+IF($I$8="CO3",SUM(I86),)+IF(#REF!="CO3",SUM(#REF!),)+IF(#REF!="CO3",SUM(#REF!),)</f>
        <v>#REF!</v>
      </c>
      <c r="Q86" s="49" t="e">
        <f>IF($D$8="CO3",SUMIF($D86,"&gt;0",$D$10),)+IF($E$8="CO3",SUMIF($E86,"&gt;0",$E$10),)+IF($F$8="CO3",SUMIF($F86,"&gt;0",$F$10),)+IF($G$8="CO3",SUMIF($G86,"&gt;0",$G$10),)+IF($H$8="CO3",SUMIF($H86,"&gt;0",$H$10),)+IF($I$8="CO3",SUMIF($I86,"&gt;0",$I$10),)+IF(#REF!="CO3",SUMIF(#REF!,"&gt;0",#REF!),)+IF(#REF!="CO3",SUMIF(#REF!,"&gt;0",#REF!),)</f>
        <v>#REF!</v>
      </c>
      <c r="R86" s="49" t="e">
        <f t="shared" si="8"/>
        <v>#REF!</v>
      </c>
      <c r="S86" s="49" t="e">
        <f>IF($D$8="CO4",SUM(D86),)+IF($E$8="CO4",SUM(E86),)+IF($F$8="CO4",SUM(F86),)+IF($G$8="CO4",SUM(G86),)+IF($H$8="CO4",SUM(H86),)+IF($I$8="CO4",SUM(I86),)+IF(#REF!="CO4",SUM(#REF!),)+IF(#REF!="CO4",SUM(#REF!),)</f>
        <v>#REF!</v>
      </c>
      <c r="T86" s="49" t="e">
        <f>IF($D$8="CO4",SUMIF($D86,"&gt;0",$D$10),)+IF($E$8="CO4",SUMIF($E86,"&gt;0",$E$10),)+IF($F$8="CO4",SUMIF($F86,"&gt;0",$F$10),)+IF($G$8="CO4",SUMIF($G86,"&gt;0",$G$10),)+IF($H$8="CO4",SUMIF($H86,"&gt;0",$H$10),)+IF($I$8="CO4",SUMIF($I86,"&gt;0",$I$10),)+IF(#REF!="CO4",SUMIF(#REF!,"&gt;0",#REF!),)+IF(#REF!="CO4",SUMIF(#REF!,"&gt;0",#REF!),)</f>
        <v>#REF!</v>
      </c>
      <c r="U86" s="49" t="e">
        <f t="shared" si="9"/>
        <v>#REF!</v>
      </c>
      <c r="V86" s="49" t="e">
        <f>IF($D$8="CO5",SUM(D86),)+IF($E$8="CO5",SUM(E86),)+IF($F$8="CO5",SUM(F86),)+IF($G$8="CO5",SUM(G86),)+IF($H$8="CO5",SUM(H86),)+IF($I$8="CO5",SUM(I86),)+IF(#REF!="CO5",SUM(#REF!),)+IF(#REF!="CO5",SUM(#REF!),)</f>
        <v>#REF!</v>
      </c>
      <c r="W86" s="49" t="e">
        <f>IF($D$8="CO5",SUMIF($D86,"&gt;0",$D$10),)+IF($E$8="CO5",SUMIF($E86,"&gt;0",$E$10),)+IF($F$8="CO5",SUMIF($F86,"&gt;0",$F$10),)+IF($G$8="CO5",SUMIF($G86,"&gt;0",$G$10),)+IF($H$8="CO5",SUMIF($H86,"&gt;0",$H$10),)+IF($I$8="CO5",SUMIF($I86,"&gt;0",$I$10),)+IF(#REF!="CO5",SUMIF(#REF!,"&gt;0",#REF!),)+IF(#REF!="CO5",SUMIF(#REF!,"&gt;0",#REF!),)</f>
        <v>#REF!</v>
      </c>
      <c r="X86" s="49" t="e">
        <f t="shared" si="10"/>
        <v>#REF!</v>
      </c>
      <c r="Y86" s="49" t="e">
        <f>IF($D$8="CO6",SUM(D86),)+IF($E$8="CO6",SUM(E86),)+IF($F$8="CO6",SUM(F86),)+IF($G$8="CO6",SUM(G86),)+IF($H$8="CO6",SUM(H86),)+IF($I$8="CO6",SUM(I86),)+IF(#REF!="CO6",SUM(#REF!),)+IF(#REF!="CO6",SUM(#REF!),)</f>
        <v>#REF!</v>
      </c>
      <c r="Z86" s="55" t="e">
        <f>IF($D$8="CO6",SUMIF($D86,"&gt;0",$D$10),)+IF($E$8="CO6",SUMIF($E86,"&gt;0",$E$10),)+IF($F$8="CO6",SUMIF($F86,"&gt;0",$F$10),)+IF($G$8="CO6",SUMIF($G86,"&gt;0",$G$10),)+IF($H$8="CO6",SUMIF($H86,"&gt;0",$H$10),)+IF($I$8="CO6",SUMIF($I86,"&gt;0",$I$10),)+IF(#REF!="CO6",SUMIF(#REF!,"&gt;0",#REF!),)+IF(#REF!="CO6",SUMIF(#REF!,"&gt;0",#REF!),)</f>
        <v>#REF!</v>
      </c>
      <c r="AA86" s="56" t="e">
        <f t="shared" si="11"/>
        <v>#REF!</v>
      </c>
      <c r="AB86" s="6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ht="16.2" spans="1:50">
      <c r="A87" s="29">
        <v>77</v>
      </c>
      <c r="B87" s="30" t="s">
        <v>179</v>
      </c>
      <c r="C87" s="31" t="s">
        <v>180</v>
      </c>
      <c r="D87" s="32">
        <v>19</v>
      </c>
      <c r="E87" s="32">
        <v>9</v>
      </c>
      <c r="F87" s="32">
        <v>9</v>
      </c>
      <c r="G87" s="32">
        <v>10</v>
      </c>
      <c r="H87" s="33">
        <v>47</v>
      </c>
      <c r="I87" s="32">
        <f t="shared" si="12"/>
        <v>47</v>
      </c>
      <c r="J87" s="48" t="e">
        <f>IF($D$8="CO1",SUM(D87),)+IF($E$8="CO1",SUM(E87),)+IF($F$8="CO1",SUM(F87),)+IF($G$8="CO1",SUM(G87),)+IF($H$8="CO1",SUM(H87),)+IF($I$8="CO1",SUM(I87),)+IF(#REF!="CO1",SUM(#REF!),)+IF(#REF!="CO1",SUM(#REF!),)</f>
        <v>#REF!</v>
      </c>
      <c r="K87" s="49" t="e">
        <f>IF($D$8="CO1",SUMIF($D87,"&gt;0",$D$10),)+IF($E$8="CO1",SUMIF($E87,"&gt;0",$E$10),)+IF($F$8="CO1",SUMIF($F87,"&gt;0",$F$10),)+IF($G$8="CO1",SUMIF($G87,"&gt;0",$G$10),)+IF($H$8="CO1",SUMIF($H87,"&gt;0",$H$10),)+IF($I$8="CO1",SUMIF($I87,"&gt;0",$I$10),)+IF(#REF!="CO1",SUMIF(#REF!,"&gt;0",#REF!),)+IF(#REF!="CO1",SUMIF(#REF!,"&gt;0",#REF!),)</f>
        <v>#REF!</v>
      </c>
      <c r="L87" s="49" t="e">
        <f t="shared" si="0"/>
        <v>#REF!</v>
      </c>
      <c r="M87" s="49" t="e">
        <f>IF($D$8="CO2",SUM(D87),)+IF($E$8="CO2",SUM(E87),)+IF($F$8="CO2",SUM(F87),)+IF($G$8="CO2",SUM(G87),)+IF($H$8="CO2",SUM(H87),)+IF($I$8="CO2",SUM(I87),)+IF(#REF!="CO2",SUM(#REF!),)+IF(#REF!="CO2",SUM(#REF!),)</f>
        <v>#REF!</v>
      </c>
      <c r="N87" s="49" t="e">
        <f>IF($D$8="CO2",SUMIF($D87,"&gt;0",$D$10),)+IF($E$8="CO2",SUMIF($E87,"&gt;0",$E$10),)+IF($F$8="CO2",SUMIF($F87,"&gt;0",$F$10),)+IF($G$8="CO2",SUMIF($G87,"&gt;0",$G$10),)+IF($H$8="CO2",SUMIF($H87,"&gt;0",$H$10),)+IF($I$8="CO2",SUMIF($I87,"&gt;0",$I$10),)+IF(#REF!="CO2",SUMIF(#REF!,"&gt;0",#REF!),)+IF(#REF!="CO2",SUMIF(#REF!,"&gt;0",#REF!),)</f>
        <v>#REF!</v>
      </c>
      <c r="O87" s="49" t="e">
        <f t="shared" si="7"/>
        <v>#REF!</v>
      </c>
      <c r="P87" s="49" t="e">
        <f>IF($D$8="CO3",SUM(D87),)+IF($E$8="CO3",SUM(E87),)+IF($F$8="CO3",SUM(F87),)+IF($G$8="CO3",SUM(G87),)+IF($H$8="CO3",SUM(H87),)+IF($I$8="CO3",SUM(I87),)+IF(#REF!="CO3",SUM(#REF!),)+IF(#REF!="CO3",SUM(#REF!),)</f>
        <v>#REF!</v>
      </c>
      <c r="Q87" s="49" t="e">
        <f>IF($D$8="CO3",SUMIF($D87,"&gt;0",$D$10),)+IF($E$8="CO3",SUMIF($E87,"&gt;0",$E$10),)+IF($F$8="CO3",SUMIF($F87,"&gt;0",$F$10),)+IF($G$8="CO3",SUMIF($G87,"&gt;0",$G$10),)+IF($H$8="CO3",SUMIF($H87,"&gt;0",$H$10),)+IF($I$8="CO3",SUMIF($I87,"&gt;0",$I$10),)+IF(#REF!="CO3",SUMIF(#REF!,"&gt;0",#REF!),)+IF(#REF!="CO3",SUMIF(#REF!,"&gt;0",#REF!),)</f>
        <v>#REF!</v>
      </c>
      <c r="R87" s="49" t="e">
        <f t="shared" si="8"/>
        <v>#REF!</v>
      </c>
      <c r="S87" s="49" t="e">
        <f>IF($D$8="CO4",SUM(D87),)+IF($E$8="CO4",SUM(E87),)+IF($F$8="CO4",SUM(F87),)+IF($G$8="CO4",SUM(G87),)+IF($H$8="CO4",SUM(H87),)+IF($I$8="CO4",SUM(I87),)+IF(#REF!="CO4",SUM(#REF!),)+IF(#REF!="CO4",SUM(#REF!),)</f>
        <v>#REF!</v>
      </c>
      <c r="T87" s="49" t="e">
        <f>IF($D$8="CO4",SUMIF($D87,"&gt;0",$D$10),)+IF($E$8="CO4",SUMIF($E87,"&gt;0",$E$10),)+IF($F$8="CO4",SUMIF($F87,"&gt;0",$F$10),)+IF($G$8="CO4",SUMIF($G87,"&gt;0",$G$10),)+IF($H$8="CO4",SUMIF($H87,"&gt;0",$H$10),)+IF($I$8="CO4",SUMIF($I87,"&gt;0",$I$10),)+IF(#REF!="CO4",SUMIF(#REF!,"&gt;0",#REF!),)+IF(#REF!="CO4",SUMIF(#REF!,"&gt;0",#REF!),)</f>
        <v>#REF!</v>
      </c>
      <c r="U87" s="49" t="e">
        <f t="shared" si="9"/>
        <v>#REF!</v>
      </c>
      <c r="V87" s="49" t="e">
        <f>IF($D$8="CO5",SUM(D87),)+IF($E$8="CO5",SUM(E87),)+IF($F$8="CO5",SUM(F87),)+IF($G$8="CO5",SUM(G87),)+IF($H$8="CO5",SUM(H87),)+IF($I$8="CO5",SUM(I87),)+IF(#REF!="CO5",SUM(#REF!),)+IF(#REF!="CO5",SUM(#REF!),)</f>
        <v>#REF!</v>
      </c>
      <c r="W87" s="49" t="e">
        <f>IF($D$8="CO5",SUMIF($D87,"&gt;0",$D$10),)+IF($E$8="CO5",SUMIF($E87,"&gt;0",$E$10),)+IF($F$8="CO5",SUMIF($F87,"&gt;0",$F$10),)+IF($G$8="CO5",SUMIF($G87,"&gt;0",$G$10),)+IF($H$8="CO5",SUMIF($H87,"&gt;0",$H$10),)+IF($I$8="CO5",SUMIF($I87,"&gt;0",$I$10),)+IF(#REF!="CO5",SUMIF(#REF!,"&gt;0",#REF!),)+IF(#REF!="CO5",SUMIF(#REF!,"&gt;0",#REF!),)</f>
        <v>#REF!</v>
      </c>
      <c r="X87" s="49" t="e">
        <f t="shared" si="10"/>
        <v>#REF!</v>
      </c>
      <c r="Y87" s="49" t="e">
        <f>IF($D$8="CO6",SUM(D87),)+IF($E$8="CO6",SUM(E87),)+IF($F$8="CO6",SUM(F87),)+IF($G$8="CO6",SUM(G87),)+IF($H$8="CO6",SUM(H87),)+IF($I$8="CO6",SUM(I87),)+IF(#REF!="CO6",SUM(#REF!),)+IF(#REF!="CO6",SUM(#REF!),)</f>
        <v>#REF!</v>
      </c>
      <c r="Z87" s="55" t="e">
        <f>IF($D$8="CO6",SUMIF($D87,"&gt;0",$D$10),)+IF($E$8="CO6",SUMIF($E87,"&gt;0",$E$10),)+IF($F$8="CO6",SUMIF($F87,"&gt;0",$F$10),)+IF($G$8="CO6",SUMIF($G87,"&gt;0",$G$10),)+IF($H$8="CO6",SUMIF($H87,"&gt;0",$H$10),)+IF($I$8="CO6",SUMIF($I87,"&gt;0",$I$10),)+IF(#REF!="CO6",SUMIF(#REF!,"&gt;0",#REF!),)+IF(#REF!="CO6",SUMIF(#REF!,"&gt;0",#REF!),)</f>
        <v>#REF!</v>
      </c>
      <c r="AA87" s="56" t="e">
        <f t="shared" si="11"/>
        <v>#REF!</v>
      </c>
      <c r="AB87" s="6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ht="16.2" spans="1:50">
      <c r="A88" s="34">
        <v>78</v>
      </c>
      <c r="B88" s="30" t="s">
        <v>181</v>
      </c>
      <c r="C88" s="31" t="s">
        <v>182</v>
      </c>
      <c r="D88" s="32">
        <v>19</v>
      </c>
      <c r="E88" s="32">
        <v>9</v>
      </c>
      <c r="F88" s="32">
        <v>9</v>
      </c>
      <c r="G88" s="32">
        <v>10</v>
      </c>
      <c r="H88" s="33">
        <v>47</v>
      </c>
      <c r="I88" s="32">
        <f t="shared" si="12"/>
        <v>47</v>
      </c>
      <c r="J88" s="48" t="e">
        <f>IF($D$8="CO1",SUM(D88),)+IF($E$8="CO1",SUM(E88),)+IF($F$8="CO1",SUM(F88),)+IF($G$8="CO1",SUM(G88),)+IF($H$8="CO1",SUM(H88),)+IF($I$8="CO1",SUM(I88),)+IF(#REF!="CO1",SUM(#REF!),)+IF(#REF!="CO1",SUM(#REF!),)</f>
        <v>#REF!</v>
      </c>
      <c r="K88" s="49" t="e">
        <f>IF($D$8="CO1",SUMIF($D88,"&gt;0",$D$10),)+IF($E$8="CO1",SUMIF($E88,"&gt;0",$E$10),)+IF($F$8="CO1",SUMIF($F88,"&gt;0",$F$10),)+IF($G$8="CO1",SUMIF($G88,"&gt;0",$G$10),)+IF($H$8="CO1",SUMIF($H88,"&gt;0",$H$10),)+IF($I$8="CO1",SUMIF($I88,"&gt;0",$I$10),)+IF(#REF!="CO1",SUMIF(#REF!,"&gt;0",#REF!),)+IF(#REF!="CO1",SUMIF(#REF!,"&gt;0",#REF!),)</f>
        <v>#REF!</v>
      </c>
      <c r="L88" s="49" t="e">
        <f t="shared" si="0"/>
        <v>#REF!</v>
      </c>
      <c r="M88" s="49" t="e">
        <f>IF($D$8="CO2",SUM(D88),)+IF($E$8="CO2",SUM(E88),)+IF($F$8="CO2",SUM(F88),)+IF($G$8="CO2",SUM(G88),)+IF($H$8="CO2",SUM(H88),)+IF($I$8="CO2",SUM(I88),)+IF(#REF!="CO2",SUM(#REF!),)+IF(#REF!="CO2",SUM(#REF!),)</f>
        <v>#REF!</v>
      </c>
      <c r="N88" s="49" t="e">
        <f>IF($D$8="CO2",SUMIF($D88,"&gt;0",$D$10),)+IF($E$8="CO2",SUMIF($E88,"&gt;0",$E$10),)+IF($F$8="CO2",SUMIF($F88,"&gt;0",$F$10),)+IF($G$8="CO2",SUMIF($G88,"&gt;0",$G$10),)+IF($H$8="CO2",SUMIF($H88,"&gt;0",$H$10),)+IF($I$8="CO2",SUMIF($I88,"&gt;0",$I$10),)+IF(#REF!="CO2",SUMIF(#REF!,"&gt;0",#REF!),)+IF(#REF!="CO2",SUMIF(#REF!,"&gt;0",#REF!),)</f>
        <v>#REF!</v>
      </c>
      <c r="O88" s="49" t="e">
        <f t="shared" si="7"/>
        <v>#REF!</v>
      </c>
      <c r="P88" s="49" t="e">
        <f>IF($D$8="CO3",SUM(D88),)+IF($E$8="CO3",SUM(E88),)+IF($F$8="CO3",SUM(F88),)+IF($G$8="CO3",SUM(G88),)+IF($H$8="CO3",SUM(H88),)+IF($I$8="CO3",SUM(I88),)+IF(#REF!="CO3",SUM(#REF!),)+IF(#REF!="CO3",SUM(#REF!),)</f>
        <v>#REF!</v>
      </c>
      <c r="Q88" s="49" t="e">
        <f>IF($D$8="CO3",SUMIF($D88,"&gt;0",$D$10),)+IF($E$8="CO3",SUMIF($E88,"&gt;0",$E$10),)+IF($F$8="CO3",SUMIF($F88,"&gt;0",$F$10),)+IF($G$8="CO3",SUMIF($G88,"&gt;0",$G$10),)+IF($H$8="CO3",SUMIF($H88,"&gt;0",$H$10),)+IF($I$8="CO3",SUMIF($I88,"&gt;0",$I$10),)+IF(#REF!="CO3",SUMIF(#REF!,"&gt;0",#REF!),)+IF(#REF!="CO3",SUMIF(#REF!,"&gt;0",#REF!),)</f>
        <v>#REF!</v>
      </c>
      <c r="R88" s="49" t="e">
        <f t="shared" si="8"/>
        <v>#REF!</v>
      </c>
      <c r="S88" s="49" t="e">
        <f>IF($D$8="CO4",SUM(D88),)+IF($E$8="CO4",SUM(E88),)+IF($F$8="CO4",SUM(F88),)+IF($G$8="CO4",SUM(G88),)+IF($H$8="CO4",SUM(H88),)+IF($I$8="CO4",SUM(I88),)+IF(#REF!="CO4",SUM(#REF!),)+IF(#REF!="CO4",SUM(#REF!),)</f>
        <v>#REF!</v>
      </c>
      <c r="T88" s="49" t="e">
        <f>IF($D$8="CO4",SUMIF($D88,"&gt;0",$D$10),)+IF($E$8="CO4",SUMIF($E88,"&gt;0",$E$10),)+IF($F$8="CO4",SUMIF($F88,"&gt;0",$F$10),)+IF($G$8="CO4",SUMIF($G88,"&gt;0",$G$10),)+IF($H$8="CO4",SUMIF($H88,"&gt;0",$H$10),)+IF($I$8="CO4",SUMIF($I88,"&gt;0",$I$10),)+IF(#REF!="CO4",SUMIF(#REF!,"&gt;0",#REF!),)+IF(#REF!="CO4",SUMIF(#REF!,"&gt;0",#REF!),)</f>
        <v>#REF!</v>
      </c>
      <c r="U88" s="49" t="e">
        <f t="shared" si="9"/>
        <v>#REF!</v>
      </c>
      <c r="V88" s="49" t="e">
        <f>IF($D$8="CO5",SUM(D88),)+IF($E$8="CO5",SUM(E88),)+IF($F$8="CO5",SUM(F88),)+IF($G$8="CO5",SUM(G88),)+IF($H$8="CO5",SUM(H88),)+IF($I$8="CO5",SUM(I88),)+IF(#REF!="CO5",SUM(#REF!),)+IF(#REF!="CO5",SUM(#REF!),)</f>
        <v>#REF!</v>
      </c>
      <c r="W88" s="49" t="e">
        <f>IF($D$8="CO5",SUMIF($D88,"&gt;0",$D$10),)+IF($E$8="CO5",SUMIF($E88,"&gt;0",$E$10),)+IF($F$8="CO5",SUMIF($F88,"&gt;0",$F$10),)+IF($G$8="CO5",SUMIF($G88,"&gt;0",$G$10),)+IF($H$8="CO5",SUMIF($H88,"&gt;0",$H$10),)+IF($I$8="CO5",SUMIF($I88,"&gt;0",$I$10),)+IF(#REF!="CO5",SUMIF(#REF!,"&gt;0",#REF!),)+IF(#REF!="CO5",SUMIF(#REF!,"&gt;0",#REF!),)</f>
        <v>#REF!</v>
      </c>
      <c r="X88" s="49" t="e">
        <f t="shared" si="10"/>
        <v>#REF!</v>
      </c>
      <c r="Y88" s="49" t="e">
        <f>IF($D$8="CO6",SUM(D88),)+IF($E$8="CO6",SUM(E88),)+IF($F$8="CO6",SUM(F88),)+IF($G$8="CO6",SUM(G88),)+IF($H$8="CO6",SUM(H88),)+IF($I$8="CO6",SUM(I88),)+IF(#REF!="CO6",SUM(#REF!),)+IF(#REF!="CO6",SUM(#REF!),)</f>
        <v>#REF!</v>
      </c>
      <c r="Z88" s="55" t="e">
        <f>IF($D$8="CO6",SUMIF($D88,"&gt;0",$D$10),)+IF($E$8="CO6",SUMIF($E88,"&gt;0",$E$10),)+IF($F$8="CO6",SUMIF($F88,"&gt;0",$F$10),)+IF($G$8="CO6",SUMIF($G88,"&gt;0",$G$10),)+IF($H$8="CO6",SUMIF($H88,"&gt;0",$H$10),)+IF($I$8="CO6",SUMIF($I88,"&gt;0",$I$10),)+IF(#REF!="CO6",SUMIF(#REF!,"&gt;0",#REF!),)+IF(#REF!="CO6",SUMIF(#REF!,"&gt;0",#REF!),)</f>
        <v>#REF!</v>
      </c>
      <c r="AA88" s="56" t="e">
        <f t="shared" si="11"/>
        <v>#REF!</v>
      </c>
      <c r="AB88" s="6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ht="16.2" spans="1:50">
      <c r="A89" s="29">
        <v>79</v>
      </c>
      <c r="B89" s="30" t="s">
        <v>183</v>
      </c>
      <c r="C89" s="31" t="s">
        <v>184</v>
      </c>
      <c r="D89" s="32">
        <v>19</v>
      </c>
      <c r="E89" s="32">
        <v>9</v>
      </c>
      <c r="F89" s="32">
        <v>9</v>
      </c>
      <c r="G89" s="32">
        <v>10</v>
      </c>
      <c r="H89" s="33">
        <v>47</v>
      </c>
      <c r="I89" s="32">
        <f t="shared" si="12"/>
        <v>47</v>
      </c>
      <c r="J89" s="48" t="e">
        <f>IF($D$8="CO1",SUM(D89),)+IF($E$8="CO1",SUM(E89),)+IF($F$8="CO1",SUM(F89),)+IF($G$8="CO1",SUM(G89),)+IF($H$8="CO1",SUM(H89),)+IF($I$8="CO1",SUM(I89),)+IF(#REF!="CO1",SUM(#REF!),)+IF(#REF!="CO1",SUM(#REF!),)</f>
        <v>#REF!</v>
      </c>
      <c r="K89" s="49" t="e">
        <f>IF($D$8="CO1",SUMIF($D89,"&gt;0",$D$10),)+IF($E$8="CO1",SUMIF($E89,"&gt;0",$E$10),)+IF($F$8="CO1",SUMIF($F89,"&gt;0",$F$10),)+IF($G$8="CO1",SUMIF($G89,"&gt;0",$G$10),)+IF($H$8="CO1",SUMIF($H89,"&gt;0",$H$10),)+IF($I$8="CO1",SUMIF($I89,"&gt;0",$I$10),)+IF(#REF!="CO1",SUMIF(#REF!,"&gt;0",#REF!),)+IF(#REF!="CO1",SUMIF(#REF!,"&gt;0",#REF!),)</f>
        <v>#REF!</v>
      </c>
      <c r="L89" s="49" t="e">
        <f t="shared" si="0"/>
        <v>#REF!</v>
      </c>
      <c r="M89" s="49" t="e">
        <f>IF($D$8="CO2",SUM(D89),)+IF($E$8="CO2",SUM(E89),)+IF($F$8="CO2",SUM(F89),)+IF($G$8="CO2",SUM(G89),)+IF($H$8="CO2",SUM(H89),)+IF($I$8="CO2",SUM(I89),)+IF(#REF!="CO2",SUM(#REF!),)+IF(#REF!="CO2",SUM(#REF!),)</f>
        <v>#REF!</v>
      </c>
      <c r="N89" s="49" t="e">
        <f>IF($D$8="CO2",SUMIF($D89,"&gt;0",$D$10),)+IF($E$8="CO2",SUMIF($E89,"&gt;0",$E$10),)+IF($F$8="CO2",SUMIF($F89,"&gt;0",$F$10),)+IF($G$8="CO2",SUMIF($G89,"&gt;0",$G$10),)+IF($H$8="CO2",SUMIF($H89,"&gt;0",$H$10),)+IF($I$8="CO2",SUMIF($I89,"&gt;0",$I$10),)+IF(#REF!="CO2",SUMIF(#REF!,"&gt;0",#REF!),)+IF(#REF!="CO2",SUMIF(#REF!,"&gt;0",#REF!),)</f>
        <v>#REF!</v>
      </c>
      <c r="O89" s="49" t="e">
        <f t="shared" si="7"/>
        <v>#REF!</v>
      </c>
      <c r="P89" s="49" t="e">
        <f>IF($D$8="CO3",SUM(D89),)+IF($E$8="CO3",SUM(E89),)+IF($F$8="CO3",SUM(F89),)+IF($G$8="CO3",SUM(G89),)+IF($H$8="CO3",SUM(H89),)+IF($I$8="CO3",SUM(I89),)+IF(#REF!="CO3",SUM(#REF!),)+IF(#REF!="CO3",SUM(#REF!),)</f>
        <v>#REF!</v>
      </c>
      <c r="Q89" s="49" t="e">
        <f>IF($D$8="CO3",SUMIF($D89,"&gt;0",$D$10),)+IF($E$8="CO3",SUMIF($E89,"&gt;0",$E$10),)+IF($F$8="CO3",SUMIF($F89,"&gt;0",$F$10),)+IF($G$8="CO3",SUMIF($G89,"&gt;0",$G$10),)+IF($H$8="CO3",SUMIF($H89,"&gt;0",$H$10),)+IF($I$8="CO3",SUMIF($I89,"&gt;0",$I$10),)+IF(#REF!="CO3",SUMIF(#REF!,"&gt;0",#REF!),)+IF(#REF!="CO3",SUMIF(#REF!,"&gt;0",#REF!),)</f>
        <v>#REF!</v>
      </c>
      <c r="R89" s="49" t="e">
        <f t="shared" si="8"/>
        <v>#REF!</v>
      </c>
      <c r="S89" s="49" t="e">
        <f>IF($D$8="CO4",SUM(D89),)+IF($E$8="CO4",SUM(E89),)+IF($F$8="CO4",SUM(F89),)+IF($G$8="CO4",SUM(G89),)+IF($H$8="CO4",SUM(H89),)+IF($I$8="CO4",SUM(I89),)+IF(#REF!="CO4",SUM(#REF!),)+IF(#REF!="CO4",SUM(#REF!),)</f>
        <v>#REF!</v>
      </c>
      <c r="T89" s="49" t="e">
        <f>IF($D$8="CO4",SUMIF($D89,"&gt;0",$D$10),)+IF($E$8="CO4",SUMIF($E89,"&gt;0",$E$10),)+IF($F$8="CO4",SUMIF($F89,"&gt;0",$F$10),)+IF($G$8="CO4",SUMIF($G89,"&gt;0",$G$10),)+IF($H$8="CO4",SUMIF($H89,"&gt;0",$H$10),)+IF($I$8="CO4",SUMIF($I89,"&gt;0",$I$10),)+IF(#REF!="CO4",SUMIF(#REF!,"&gt;0",#REF!),)+IF(#REF!="CO4",SUMIF(#REF!,"&gt;0",#REF!),)</f>
        <v>#REF!</v>
      </c>
      <c r="U89" s="49" t="e">
        <f t="shared" si="9"/>
        <v>#REF!</v>
      </c>
      <c r="V89" s="49" t="e">
        <f>IF($D$8="CO5",SUM(D89),)+IF($E$8="CO5",SUM(E89),)+IF($F$8="CO5",SUM(F89),)+IF($G$8="CO5",SUM(G89),)+IF($H$8="CO5",SUM(H89),)+IF($I$8="CO5",SUM(I89),)+IF(#REF!="CO5",SUM(#REF!),)+IF(#REF!="CO5",SUM(#REF!),)</f>
        <v>#REF!</v>
      </c>
      <c r="W89" s="49" t="e">
        <f>IF($D$8="CO5",SUMIF($D89,"&gt;0",$D$10),)+IF($E$8="CO5",SUMIF($E89,"&gt;0",$E$10),)+IF($F$8="CO5",SUMIF($F89,"&gt;0",$F$10),)+IF($G$8="CO5",SUMIF($G89,"&gt;0",$G$10),)+IF($H$8="CO5",SUMIF($H89,"&gt;0",$H$10),)+IF($I$8="CO5",SUMIF($I89,"&gt;0",$I$10),)+IF(#REF!="CO5",SUMIF(#REF!,"&gt;0",#REF!),)+IF(#REF!="CO5",SUMIF(#REF!,"&gt;0",#REF!),)</f>
        <v>#REF!</v>
      </c>
      <c r="X89" s="49" t="e">
        <f t="shared" si="10"/>
        <v>#REF!</v>
      </c>
      <c r="Y89" s="49" t="e">
        <f>IF($D$8="CO6",SUM(D89),)+IF($E$8="CO6",SUM(E89),)+IF($F$8="CO6",SUM(F89),)+IF($G$8="CO6",SUM(G89),)+IF($H$8="CO6",SUM(H89),)+IF($I$8="CO6",SUM(I89),)+IF(#REF!="CO6",SUM(#REF!),)+IF(#REF!="CO6",SUM(#REF!),)</f>
        <v>#REF!</v>
      </c>
      <c r="Z89" s="55" t="e">
        <f>IF($D$8="CO6",SUMIF($D89,"&gt;0",$D$10),)+IF($E$8="CO6",SUMIF($E89,"&gt;0",$E$10),)+IF($F$8="CO6",SUMIF($F89,"&gt;0",$F$10),)+IF($G$8="CO6",SUMIF($G89,"&gt;0",$G$10),)+IF($H$8="CO6",SUMIF($H89,"&gt;0",$H$10),)+IF($I$8="CO6",SUMIF($I89,"&gt;0",$I$10),)+IF(#REF!="CO6",SUMIF(#REF!,"&gt;0",#REF!),)+IF(#REF!="CO6",SUMIF(#REF!,"&gt;0",#REF!),)</f>
        <v>#REF!</v>
      </c>
      <c r="AA89" s="56" t="e">
        <f t="shared" si="11"/>
        <v>#REF!</v>
      </c>
      <c r="AB89" s="6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ht="16.2" spans="1:50">
      <c r="A90" s="34">
        <v>80</v>
      </c>
      <c r="B90" s="30" t="s">
        <v>185</v>
      </c>
      <c r="C90" s="35" t="s">
        <v>186</v>
      </c>
      <c r="D90" s="32">
        <v>20</v>
      </c>
      <c r="E90" s="32">
        <v>9</v>
      </c>
      <c r="F90" s="32">
        <v>10</v>
      </c>
      <c r="G90" s="32">
        <v>10</v>
      </c>
      <c r="H90" s="33">
        <v>49</v>
      </c>
      <c r="I90" s="32">
        <f t="shared" si="12"/>
        <v>49</v>
      </c>
      <c r="J90" s="48" t="e">
        <f>IF($D$8="CO1",SUM(D90),)+IF($E$8="CO1",SUM(E90),)+IF($F$8="CO1",SUM(F90),)+IF($G$8="CO1",SUM(G90),)+IF($H$8="CO1",SUM(H90),)+IF($I$8="CO1",SUM(I90),)+IF(#REF!="CO1",SUM(#REF!),)+IF(#REF!="CO1",SUM(#REF!),)</f>
        <v>#REF!</v>
      </c>
      <c r="K90" s="49" t="e">
        <f>IF($D$8="CO1",SUMIF($D90,"&gt;0",$D$10),)+IF($E$8="CO1",SUMIF($E90,"&gt;0",$E$10),)+IF($F$8="CO1",SUMIF($F90,"&gt;0",$F$10),)+IF($G$8="CO1",SUMIF($G90,"&gt;0",$G$10),)+IF($H$8="CO1",SUMIF($H90,"&gt;0",$H$10),)+IF($I$8="CO1",SUMIF($I90,"&gt;0",$I$10),)+IF(#REF!="CO1",SUMIF(#REF!,"&gt;0",#REF!),)+IF(#REF!="CO1",SUMIF(#REF!,"&gt;0",#REF!),)</f>
        <v>#REF!</v>
      </c>
      <c r="L90" s="49" t="e">
        <f t="shared" si="0"/>
        <v>#REF!</v>
      </c>
      <c r="M90" s="49" t="e">
        <f>IF($D$8="CO2",SUM(D90),)+IF($E$8="CO2",SUM(E90),)+IF($F$8="CO2",SUM(F90),)+IF($G$8="CO2",SUM(G90),)+IF($H$8="CO2",SUM(H90),)+IF($I$8="CO2",SUM(I90),)+IF(#REF!="CO2",SUM(#REF!),)+IF(#REF!="CO2",SUM(#REF!),)</f>
        <v>#REF!</v>
      </c>
      <c r="N90" s="49" t="e">
        <f>IF($D$8="CO2",SUMIF($D90,"&gt;0",$D$10),)+IF($E$8="CO2",SUMIF($E90,"&gt;0",$E$10),)+IF($F$8="CO2",SUMIF($F90,"&gt;0",$F$10),)+IF($G$8="CO2",SUMIF($G90,"&gt;0",$G$10),)+IF($H$8="CO2",SUMIF($H90,"&gt;0",$H$10),)+IF($I$8="CO2",SUMIF($I90,"&gt;0",$I$10),)+IF(#REF!="CO2",SUMIF(#REF!,"&gt;0",#REF!),)+IF(#REF!="CO2",SUMIF(#REF!,"&gt;0",#REF!),)</f>
        <v>#REF!</v>
      </c>
      <c r="O90" s="49" t="e">
        <f t="shared" si="7"/>
        <v>#REF!</v>
      </c>
      <c r="P90" s="49" t="e">
        <f>IF($D$8="CO3",SUM(D90),)+IF($E$8="CO3",SUM(E90),)+IF($F$8="CO3",SUM(F90),)+IF($G$8="CO3",SUM(G90),)+IF($H$8="CO3",SUM(H90),)+IF($I$8="CO3",SUM(I90),)+IF(#REF!="CO3",SUM(#REF!),)+IF(#REF!="CO3",SUM(#REF!),)</f>
        <v>#REF!</v>
      </c>
      <c r="Q90" s="49" t="e">
        <f>IF($D$8="CO3",SUMIF($D90,"&gt;0",$D$10),)+IF($E$8="CO3",SUMIF($E90,"&gt;0",$E$10),)+IF($F$8="CO3",SUMIF($F90,"&gt;0",$F$10),)+IF($G$8="CO3",SUMIF($G90,"&gt;0",$G$10),)+IF($H$8="CO3",SUMIF($H90,"&gt;0",$H$10),)+IF($I$8="CO3",SUMIF($I90,"&gt;0",$I$10),)+IF(#REF!="CO3",SUMIF(#REF!,"&gt;0",#REF!),)+IF(#REF!="CO3",SUMIF(#REF!,"&gt;0",#REF!),)</f>
        <v>#REF!</v>
      </c>
      <c r="R90" s="49" t="e">
        <f t="shared" si="8"/>
        <v>#REF!</v>
      </c>
      <c r="S90" s="49" t="e">
        <f>IF($D$8="CO4",SUM(D90),)+IF($E$8="CO4",SUM(E90),)+IF($F$8="CO4",SUM(F90),)+IF($G$8="CO4",SUM(G90),)+IF($H$8="CO4",SUM(H90),)+IF($I$8="CO4",SUM(I90),)+IF(#REF!="CO4",SUM(#REF!),)+IF(#REF!="CO4",SUM(#REF!),)</f>
        <v>#REF!</v>
      </c>
      <c r="T90" s="49" t="e">
        <f>IF($D$8="CO4",SUMIF($D90,"&gt;0",$D$10),)+IF($E$8="CO4",SUMIF($E90,"&gt;0",$E$10),)+IF($F$8="CO4",SUMIF($F90,"&gt;0",$F$10),)+IF($G$8="CO4",SUMIF($G90,"&gt;0",$G$10),)+IF($H$8="CO4",SUMIF($H90,"&gt;0",$H$10),)+IF($I$8="CO4",SUMIF($I90,"&gt;0",$I$10),)+IF(#REF!="CO4",SUMIF(#REF!,"&gt;0",#REF!),)+IF(#REF!="CO4",SUMIF(#REF!,"&gt;0",#REF!),)</f>
        <v>#REF!</v>
      </c>
      <c r="U90" s="49" t="e">
        <f t="shared" si="9"/>
        <v>#REF!</v>
      </c>
      <c r="V90" s="49" t="e">
        <f>IF($D$8="CO5",SUM(D90),)+IF($E$8="CO5",SUM(E90),)+IF($F$8="CO5",SUM(F90),)+IF($G$8="CO5",SUM(G90),)+IF($H$8="CO5",SUM(H90),)+IF($I$8="CO5",SUM(I90),)+IF(#REF!="CO5",SUM(#REF!),)+IF(#REF!="CO5",SUM(#REF!),)</f>
        <v>#REF!</v>
      </c>
      <c r="W90" s="49" t="e">
        <f>IF($D$8="CO5",SUMIF($D90,"&gt;0",$D$10),)+IF($E$8="CO5",SUMIF($E90,"&gt;0",$E$10),)+IF($F$8="CO5",SUMIF($F90,"&gt;0",$F$10),)+IF($G$8="CO5",SUMIF($G90,"&gt;0",$G$10),)+IF($H$8="CO5",SUMIF($H90,"&gt;0",$H$10),)+IF($I$8="CO5",SUMIF($I90,"&gt;0",$I$10),)+IF(#REF!="CO5",SUMIF(#REF!,"&gt;0",#REF!),)+IF(#REF!="CO5",SUMIF(#REF!,"&gt;0",#REF!),)</f>
        <v>#REF!</v>
      </c>
      <c r="X90" s="49" t="e">
        <f t="shared" si="10"/>
        <v>#REF!</v>
      </c>
      <c r="Y90" s="49" t="e">
        <f>IF($D$8="CO6",SUM(D90),)+IF($E$8="CO6",SUM(E90),)+IF($F$8="CO6",SUM(F90),)+IF($G$8="CO6",SUM(G90),)+IF($H$8="CO6",SUM(H90),)+IF($I$8="CO6",SUM(I90),)+IF(#REF!="CO6",SUM(#REF!),)+IF(#REF!="CO6",SUM(#REF!),)</f>
        <v>#REF!</v>
      </c>
      <c r="Z90" s="55" t="e">
        <f>IF($D$8="CO6",SUMIF($D90,"&gt;0",$D$10),)+IF($E$8="CO6",SUMIF($E90,"&gt;0",$E$10),)+IF($F$8="CO6",SUMIF($F90,"&gt;0",$F$10),)+IF($G$8="CO6",SUMIF($G90,"&gt;0",$G$10),)+IF($H$8="CO6",SUMIF($H90,"&gt;0",$H$10),)+IF($I$8="CO6",SUMIF($I90,"&gt;0",$I$10),)+IF(#REF!="CO6",SUMIF(#REF!,"&gt;0",#REF!),)+IF(#REF!="CO6",SUMIF(#REF!,"&gt;0",#REF!),)</f>
        <v>#REF!</v>
      </c>
      <c r="AA90" s="56" t="e">
        <f t="shared" si="11"/>
        <v>#REF!</v>
      </c>
      <c r="AB90" s="6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ht="16.2" spans="1:50">
      <c r="A91" s="29">
        <v>81</v>
      </c>
      <c r="B91" s="30" t="s">
        <v>187</v>
      </c>
      <c r="C91" s="31" t="s">
        <v>188</v>
      </c>
      <c r="D91" s="32">
        <v>18</v>
      </c>
      <c r="E91" s="32">
        <v>10</v>
      </c>
      <c r="F91" s="32">
        <v>10</v>
      </c>
      <c r="G91" s="32">
        <v>10</v>
      </c>
      <c r="H91" s="33">
        <v>48</v>
      </c>
      <c r="I91" s="32">
        <f t="shared" si="12"/>
        <v>48</v>
      </c>
      <c r="J91" s="48" t="e">
        <f>IF($D$8="CO1",SUM(D91),)+IF($E$8="CO1",SUM(E91),)+IF($F$8="CO1",SUM(F91),)+IF($G$8="CO1",SUM(G91),)+IF($H$8="CO1",SUM(H91),)+IF($I$8="CO1",SUM(I91),)+IF(#REF!="CO1",SUM(#REF!),)+IF(#REF!="CO1",SUM(#REF!),)</f>
        <v>#REF!</v>
      </c>
      <c r="K91" s="49" t="e">
        <f>IF($D$8="CO1",SUMIF($D91,"&gt;0",$D$10),)+IF($E$8="CO1",SUMIF($E91,"&gt;0",$E$10),)+IF($F$8="CO1",SUMIF($F91,"&gt;0",$F$10),)+IF($G$8="CO1",SUMIF($G91,"&gt;0",$G$10),)+IF($H$8="CO1",SUMIF($H91,"&gt;0",$H$10),)+IF($I$8="CO1",SUMIF($I91,"&gt;0",$I$10),)+IF(#REF!="CO1",SUMIF(#REF!,"&gt;0",#REF!),)+IF(#REF!="CO1",SUMIF(#REF!,"&gt;0",#REF!),)</f>
        <v>#REF!</v>
      </c>
      <c r="L91" s="49" t="e">
        <f t="shared" si="0"/>
        <v>#REF!</v>
      </c>
      <c r="M91" s="49" t="e">
        <f>IF($D$8="CO2",SUM(D91),)+IF($E$8="CO2",SUM(E91),)+IF($F$8="CO2",SUM(F91),)+IF($G$8="CO2",SUM(G91),)+IF($H$8="CO2",SUM(H91),)+IF($I$8="CO2",SUM(I91),)+IF(#REF!="CO2",SUM(#REF!),)+IF(#REF!="CO2",SUM(#REF!),)</f>
        <v>#REF!</v>
      </c>
      <c r="N91" s="49" t="e">
        <f>IF($D$8="CO2",SUMIF($D91,"&gt;0",$D$10),)+IF($E$8="CO2",SUMIF($E91,"&gt;0",$E$10),)+IF($F$8="CO2",SUMIF($F91,"&gt;0",$F$10),)+IF($G$8="CO2",SUMIF($G91,"&gt;0",$G$10),)+IF($H$8="CO2",SUMIF($H91,"&gt;0",$H$10),)+IF($I$8="CO2",SUMIF($I91,"&gt;0",$I$10),)+IF(#REF!="CO2",SUMIF(#REF!,"&gt;0",#REF!),)+IF(#REF!="CO2",SUMIF(#REF!,"&gt;0",#REF!),)</f>
        <v>#REF!</v>
      </c>
      <c r="O91" s="49" t="e">
        <f t="shared" si="7"/>
        <v>#REF!</v>
      </c>
      <c r="P91" s="49" t="e">
        <f>IF($D$8="CO3",SUM(D91),)+IF($E$8="CO3",SUM(E91),)+IF($F$8="CO3",SUM(F91),)+IF($G$8="CO3",SUM(G91),)+IF($H$8="CO3",SUM(H91),)+IF($I$8="CO3",SUM(I91),)+IF(#REF!="CO3",SUM(#REF!),)+IF(#REF!="CO3",SUM(#REF!),)</f>
        <v>#REF!</v>
      </c>
      <c r="Q91" s="49" t="e">
        <f>IF($D$8="CO3",SUMIF($D91,"&gt;0",$D$10),)+IF($E$8="CO3",SUMIF($E91,"&gt;0",$E$10),)+IF($F$8="CO3",SUMIF($F91,"&gt;0",$F$10),)+IF($G$8="CO3",SUMIF($G91,"&gt;0",$G$10),)+IF($H$8="CO3",SUMIF($H91,"&gt;0",$H$10),)+IF($I$8="CO3",SUMIF($I91,"&gt;0",$I$10),)+IF(#REF!="CO3",SUMIF(#REF!,"&gt;0",#REF!),)+IF(#REF!="CO3",SUMIF(#REF!,"&gt;0",#REF!),)</f>
        <v>#REF!</v>
      </c>
      <c r="R91" s="49" t="e">
        <f t="shared" si="8"/>
        <v>#REF!</v>
      </c>
      <c r="S91" s="49" t="e">
        <f>IF($D$8="CO4",SUM(D91),)+IF($E$8="CO4",SUM(E91),)+IF($F$8="CO4",SUM(F91),)+IF($G$8="CO4",SUM(G91),)+IF($H$8="CO4",SUM(H91),)+IF($I$8="CO4",SUM(I91),)+IF(#REF!="CO4",SUM(#REF!),)+IF(#REF!="CO4",SUM(#REF!),)</f>
        <v>#REF!</v>
      </c>
      <c r="T91" s="49" t="e">
        <f>IF($D$8="CO4",SUMIF($D91,"&gt;0",$D$10),)+IF($E$8="CO4",SUMIF($E91,"&gt;0",$E$10),)+IF($F$8="CO4",SUMIF($F91,"&gt;0",$F$10),)+IF($G$8="CO4",SUMIF($G91,"&gt;0",$G$10),)+IF($H$8="CO4",SUMIF($H91,"&gt;0",$H$10),)+IF($I$8="CO4",SUMIF($I91,"&gt;0",$I$10),)+IF(#REF!="CO4",SUMIF(#REF!,"&gt;0",#REF!),)+IF(#REF!="CO4",SUMIF(#REF!,"&gt;0",#REF!),)</f>
        <v>#REF!</v>
      </c>
      <c r="U91" s="49" t="e">
        <f t="shared" si="9"/>
        <v>#REF!</v>
      </c>
      <c r="V91" s="49" t="e">
        <f>IF($D$8="CO5",SUM(D91),)+IF($E$8="CO5",SUM(E91),)+IF($F$8="CO5",SUM(F91),)+IF($G$8="CO5",SUM(G91),)+IF($H$8="CO5",SUM(H91),)+IF($I$8="CO5",SUM(I91),)+IF(#REF!="CO5",SUM(#REF!),)+IF(#REF!="CO5",SUM(#REF!),)</f>
        <v>#REF!</v>
      </c>
      <c r="W91" s="49" t="e">
        <f>IF($D$8="CO5",SUMIF($D91,"&gt;0",$D$10),)+IF($E$8="CO5",SUMIF($E91,"&gt;0",$E$10),)+IF($F$8="CO5",SUMIF($F91,"&gt;0",$F$10),)+IF($G$8="CO5",SUMIF($G91,"&gt;0",$G$10),)+IF($H$8="CO5",SUMIF($H91,"&gt;0",$H$10),)+IF($I$8="CO5",SUMIF($I91,"&gt;0",$I$10),)+IF(#REF!="CO5",SUMIF(#REF!,"&gt;0",#REF!),)+IF(#REF!="CO5",SUMIF(#REF!,"&gt;0",#REF!),)</f>
        <v>#REF!</v>
      </c>
      <c r="X91" s="49" t="e">
        <f t="shared" si="10"/>
        <v>#REF!</v>
      </c>
      <c r="Y91" s="49" t="e">
        <f>IF($D$8="CO6",SUM(D91),)+IF($E$8="CO6",SUM(E91),)+IF($F$8="CO6",SUM(F91),)+IF($G$8="CO6",SUM(G91),)+IF($H$8="CO6",SUM(H91),)+IF($I$8="CO6",SUM(I91),)+IF(#REF!="CO6",SUM(#REF!),)+IF(#REF!="CO6",SUM(#REF!),)</f>
        <v>#REF!</v>
      </c>
      <c r="Z91" s="55" t="e">
        <f>IF($D$8="CO6",SUMIF($D91,"&gt;0",$D$10),)+IF($E$8="CO6",SUMIF($E91,"&gt;0",$E$10),)+IF($F$8="CO6",SUMIF($F91,"&gt;0",$F$10),)+IF($G$8="CO6",SUMIF($G91,"&gt;0",$G$10),)+IF($H$8="CO6",SUMIF($H91,"&gt;0",$H$10),)+IF($I$8="CO6",SUMIF($I91,"&gt;0",$I$10),)+IF(#REF!="CO6",SUMIF(#REF!,"&gt;0",#REF!),)+IF(#REF!="CO6",SUMIF(#REF!,"&gt;0",#REF!),)</f>
        <v>#REF!</v>
      </c>
      <c r="AA91" s="56" t="e">
        <f t="shared" si="11"/>
        <v>#REF!</v>
      </c>
      <c r="AB91" s="6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ht="16.2" spans="1:50">
      <c r="A92" s="34">
        <v>82</v>
      </c>
      <c r="B92" s="30" t="s">
        <v>189</v>
      </c>
      <c r="C92" s="31" t="s">
        <v>190</v>
      </c>
      <c r="D92" s="32">
        <v>19</v>
      </c>
      <c r="E92" s="32">
        <v>9</v>
      </c>
      <c r="F92" s="32">
        <v>9</v>
      </c>
      <c r="G92" s="32">
        <v>10</v>
      </c>
      <c r="H92" s="58">
        <v>47</v>
      </c>
      <c r="I92" s="32">
        <f t="shared" si="12"/>
        <v>47</v>
      </c>
      <c r="J92" s="48" t="e">
        <f>IF($D$8="CO1",SUM(D92),)+IF($E$8="CO1",SUM(E92),)+IF($F$8="CO1",SUM(F92),)+IF($G$8="CO1",SUM(G92),)+IF($H$8="CO1",SUM(H92),)+IF($I$8="CO1",SUM(I92),)+IF(#REF!="CO1",SUM(#REF!),)+IF(#REF!="CO1",SUM(#REF!),)</f>
        <v>#REF!</v>
      </c>
      <c r="K92" s="49" t="e">
        <f>IF($D$8="CO1",SUMIF($D92,"&gt;0",$D$10),)+IF($E$8="CO1",SUMIF($E92,"&gt;0",$E$10),)+IF($F$8="CO1",SUMIF($F92,"&gt;0",$F$10),)+IF($G$8="CO1",SUMIF($G92,"&gt;0",$G$10),)+IF($H$8="CO1",SUMIF($H92,"&gt;0",$H$10),)+IF($I$8="CO1",SUMIF($I92,"&gt;0",$I$10),)+IF(#REF!="CO1",SUMIF(#REF!,"&gt;0",#REF!),)+IF(#REF!="CO1",SUMIF(#REF!,"&gt;0",#REF!),)</f>
        <v>#REF!</v>
      </c>
      <c r="L92" s="49" t="e">
        <f t="shared" si="0"/>
        <v>#REF!</v>
      </c>
      <c r="M92" s="49" t="e">
        <f>IF($D$8="CO2",SUM(D92),)+IF($E$8="CO2",SUM(E92),)+IF($F$8="CO2",SUM(F92),)+IF($G$8="CO2",SUM(G92),)+IF($H$8="CO2",SUM(H92),)+IF($I$8="CO2",SUM(I92),)+IF(#REF!="CO2",SUM(#REF!),)+IF(#REF!="CO2",SUM(#REF!),)</f>
        <v>#REF!</v>
      </c>
      <c r="N92" s="49" t="e">
        <f>IF($D$8="CO2",SUMIF($D92,"&gt;0",$D$10),)+IF($E$8="CO2",SUMIF($E92,"&gt;0",$E$10),)+IF($F$8="CO2",SUMIF($F92,"&gt;0",$F$10),)+IF($G$8="CO2",SUMIF($G92,"&gt;0",$G$10),)+IF($H$8="CO2",SUMIF($H92,"&gt;0",$H$10),)+IF($I$8="CO2",SUMIF($I92,"&gt;0",$I$10),)+IF(#REF!="CO2",SUMIF(#REF!,"&gt;0",#REF!),)+IF(#REF!="CO2",SUMIF(#REF!,"&gt;0",#REF!),)</f>
        <v>#REF!</v>
      </c>
      <c r="O92" s="49" t="e">
        <f t="shared" si="7"/>
        <v>#REF!</v>
      </c>
      <c r="P92" s="49" t="e">
        <f>IF($D$8="CO3",SUM(D92),)+IF($E$8="CO3",SUM(E92),)+IF($F$8="CO3",SUM(F92),)+IF($G$8="CO3",SUM(G92),)+IF($H$8="CO3",SUM(H92),)+IF($I$8="CO3",SUM(I92),)+IF(#REF!="CO3",SUM(#REF!),)+IF(#REF!="CO3",SUM(#REF!),)</f>
        <v>#REF!</v>
      </c>
      <c r="Q92" s="49" t="e">
        <f>IF($D$8="CO3",SUMIF($D92,"&gt;0",$D$10),)+IF($E$8="CO3",SUMIF($E92,"&gt;0",$E$10),)+IF($F$8="CO3",SUMIF($F92,"&gt;0",$F$10),)+IF($G$8="CO3",SUMIF($G92,"&gt;0",$G$10),)+IF($H$8="CO3",SUMIF($H92,"&gt;0",$H$10),)+IF($I$8="CO3",SUMIF($I92,"&gt;0",$I$10),)+IF(#REF!="CO3",SUMIF(#REF!,"&gt;0",#REF!),)+IF(#REF!="CO3",SUMIF(#REF!,"&gt;0",#REF!),)</f>
        <v>#REF!</v>
      </c>
      <c r="R92" s="49" t="e">
        <f t="shared" si="8"/>
        <v>#REF!</v>
      </c>
      <c r="S92" s="49" t="e">
        <f>IF($D$8="CO4",SUM(D92),)+IF($E$8="CO4",SUM(E92),)+IF($F$8="CO4",SUM(F92),)+IF($G$8="CO4",SUM(G92),)+IF($H$8="CO4",SUM(H92),)+IF($I$8="CO4",SUM(I92),)+IF(#REF!="CO4",SUM(#REF!),)+IF(#REF!="CO4",SUM(#REF!),)</f>
        <v>#REF!</v>
      </c>
      <c r="T92" s="49" t="e">
        <f>IF($D$8="CO4",SUMIF($D92,"&gt;0",$D$10),)+IF($E$8="CO4",SUMIF($E92,"&gt;0",$E$10),)+IF($F$8="CO4",SUMIF($F92,"&gt;0",$F$10),)+IF($G$8="CO4",SUMIF($G92,"&gt;0",$G$10),)+IF($H$8="CO4",SUMIF($H92,"&gt;0",$H$10),)+IF($I$8="CO4",SUMIF($I92,"&gt;0",$I$10),)+IF(#REF!="CO4",SUMIF(#REF!,"&gt;0",#REF!),)+IF(#REF!="CO4",SUMIF(#REF!,"&gt;0",#REF!),)</f>
        <v>#REF!</v>
      </c>
      <c r="U92" s="49" t="e">
        <f t="shared" si="9"/>
        <v>#REF!</v>
      </c>
      <c r="V92" s="49" t="e">
        <f>IF($D$8="CO5",SUM(D92),)+IF($E$8="CO5",SUM(E92),)+IF($F$8="CO5",SUM(F92),)+IF($G$8="CO5",SUM(G92),)+IF($H$8="CO5",SUM(H92),)+IF($I$8="CO5",SUM(I92),)+IF(#REF!="CO5",SUM(#REF!),)+IF(#REF!="CO5",SUM(#REF!),)</f>
        <v>#REF!</v>
      </c>
      <c r="W92" s="49" t="e">
        <f>IF($D$8="CO5",SUMIF($D92,"&gt;0",$D$10),)+IF($E$8="CO5",SUMIF($E92,"&gt;0",$E$10),)+IF($F$8="CO5",SUMIF($F92,"&gt;0",$F$10),)+IF($G$8="CO5",SUMIF($G92,"&gt;0",$G$10),)+IF($H$8="CO5",SUMIF($H92,"&gt;0",$H$10),)+IF($I$8="CO5",SUMIF($I92,"&gt;0",$I$10),)+IF(#REF!="CO5",SUMIF(#REF!,"&gt;0",#REF!),)+IF(#REF!="CO5",SUMIF(#REF!,"&gt;0",#REF!),)</f>
        <v>#REF!</v>
      </c>
      <c r="X92" s="49" t="e">
        <f t="shared" si="10"/>
        <v>#REF!</v>
      </c>
      <c r="Y92" s="49" t="e">
        <f>IF($D$8="CO6",SUM(D92),)+IF($E$8="CO6",SUM(E92),)+IF($F$8="CO6",SUM(F92),)+IF($G$8="CO6",SUM(G92),)+IF($H$8="CO6",SUM(H92),)+IF($I$8="CO6",SUM(I92),)+IF(#REF!="CO6",SUM(#REF!),)+IF(#REF!="CO6",SUM(#REF!),)</f>
        <v>#REF!</v>
      </c>
      <c r="Z92" s="55" t="e">
        <f>IF($D$8="CO6",SUMIF($D92,"&gt;0",$D$10),)+IF($E$8="CO6",SUMIF($E92,"&gt;0",$E$10),)+IF($F$8="CO6",SUMIF($F92,"&gt;0",$F$10),)+IF($G$8="CO6",SUMIF($G92,"&gt;0",$G$10),)+IF($H$8="CO6",SUMIF($H92,"&gt;0",$H$10),)+IF($I$8="CO6",SUMIF($I92,"&gt;0",$I$10),)+IF(#REF!="CO6",SUMIF(#REF!,"&gt;0",#REF!),)+IF(#REF!="CO6",SUMIF(#REF!,"&gt;0",#REF!),)</f>
        <v>#REF!</v>
      </c>
      <c r="AA92" s="56" t="e">
        <f t="shared" si="11"/>
        <v>#REF!</v>
      </c>
      <c r="AB92" s="6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ht="16.2" spans="1:50">
      <c r="A93" s="29">
        <v>83</v>
      </c>
      <c r="B93" s="30" t="s">
        <v>191</v>
      </c>
      <c r="C93" s="31" t="s">
        <v>192</v>
      </c>
      <c r="D93" s="32"/>
      <c r="E93" s="32"/>
      <c r="F93" s="32"/>
      <c r="G93" s="32"/>
      <c r="H93" s="33"/>
      <c r="I93" s="32">
        <f t="shared" si="12"/>
        <v>0</v>
      </c>
      <c r="J93" s="48" t="e">
        <f>IF($D$8="CO1",SUM(D93),)+IF($E$8="CO1",SUM(E93),)+IF($F$8="CO1",SUM(F93),)+IF($G$8="CO1",SUM(G93),)+IF($H$8="CO1",SUM(H93),)+IF($I$8="CO1",SUM(I93),)+IF(#REF!="CO1",SUM(#REF!),)+IF(#REF!="CO1",SUM(#REF!),)</f>
        <v>#REF!</v>
      </c>
      <c r="K93" s="49" t="e">
        <f>IF($D$8="CO1",SUMIF($D93,"&gt;0",$D$10),)+IF($E$8="CO1",SUMIF($E93,"&gt;0",$E$10),)+IF($F$8="CO1",SUMIF($F93,"&gt;0",$F$10),)+IF($G$8="CO1",SUMIF($G93,"&gt;0",$G$10),)+IF($H$8="CO1",SUMIF($H93,"&gt;0",$H$10),)+IF($I$8="CO1",SUMIF($I93,"&gt;0",$I$10),)+IF(#REF!="CO1",SUMIF(#REF!,"&gt;0",#REF!),)+IF(#REF!="CO1",SUMIF(#REF!,"&gt;0",#REF!),)</f>
        <v>#REF!</v>
      </c>
      <c r="L93" s="49" t="e">
        <f t="shared" si="0"/>
        <v>#REF!</v>
      </c>
      <c r="M93" s="49" t="e">
        <f>IF($D$8="CO2",SUM(D93),)+IF($E$8="CO2",SUM(E93),)+IF($F$8="CO2",SUM(F93),)+IF($G$8="CO2",SUM(G93),)+IF($H$8="CO2",SUM(H93),)+IF($I$8="CO2",SUM(I93),)+IF(#REF!="CO2",SUM(#REF!),)+IF(#REF!="CO2",SUM(#REF!),)</f>
        <v>#REF!</v>
      </c>
      <c r="N93" s="49" t="e">
        <f>IF($D$8="CO2",SUMIF($D93,"&gt;0",$D$10),)+IF($E$8="CO2",SUMIF($E93,"&gt;0",$E$10),)+IF($F$8="CO2",SUMIF($F93,"&gt;0",$F$10),)+IF($G$8="CO2",SUMIF($G93,"&gt;0",$G$10),)+IF($H$8="CO2",SUMIF($H93,"&gt;0",$H$10),)+IF($I$8="CO2",SUMIF($I93,"&gt;0",$I$10),)+IF(#REF!="CO2",SUMIF(#REF!,"&gt;0",#REF!),)+IF(#REF!="CO2",SUMIF(#REF!,"&gt;0",#REF!),)</f>
        <v>#REF!</v>
      </c>
      <c r="O93" s="49" t="e">
        <f t="shared" si="7"/>
        <v>#REF!</v>
      </c>
      <c r="P93" s="49" t="e">
        <f>IF($D$8="CO3",SUM(D93),)+IF($E$8="CO3",SUM(E93),)+IF($F$8="CO3",SUM(F93),)+IF($G$8="CO3",SUM(G93),)+IF($H$8="CO3",SUM(H93),)+IF($I$8="CO3",SUM(I93),)+IF(#REF!="CO3",SUM(#REF!),)+IF(#REF!="CO3",SUM(#REF!),)</f>
        <v>#REF!</v>
      </c>
      <c r="Q93" s="49" t="e">
        <f>IF($D$8="CO3",SUMIF($D93,"&gt;0",$D$10),)+IF($E$8="CO3",SUMIF($E93,"&gt;0",$E$10),)+IF($F$8="CO3",SUMIF($F93,"&gt;0",$F$10),)+IF($G$8="CO3",SUMIF($G93,"&gt;0",$G$10),)+IF($H$8="CO3",SUMIF($H93,"&gt;0",$H$10),)+IF($I$8="CO3",SUMIF($I93,"&gt;0",$I$10),)+IF(#REF!="CO3",SUMIF(#REF!,"&gt;0",#REF!),)+IF(#REF!="CO3",SUMIF(#REF!,"&gt;0",#REF!),)</f>
        <v>#REF!</v>
      </c>
      <c r="R93" s="49" t="e">
        <f t="shared" si="8"/>
        <v>#REF!</v>
      </c>
      <c r="S93" s="49" t="e">
        <f>IF($D$8="CO4",SUM(D93),)+IF($E$8="CO4",SUM(E93),)+IF($F$8="CO4",SUM(F93),)+IF($G$8="CO4",SUM(G93),)+IF($H$8="CO4",SUM(H93),)+IF($I$8="CO4",SUM(I93),)+IF(#REF!="CO4",SUM(#REF!),)+IF(#REF!="CO4",SUM(#REF!),)</f>
        <v>#REF!</v>
      </c>
      <c r="T93" s="49" t="e">
        <f>IF($D$8="CO4",SUMIF($D93,"&gt;0",$D$10),)+IF($E$8="CO4",SUMIF($E93,"&gt;0",$E$10),)+IF($F$8="CO4",SUMIF($F93,"&gt;0",$F$10),)+IF($G$8="CO4",SUMIF($G93,"&gt;0",$G$10),)+IF($H$8="CO4",SUMIF($H93,"&gt;0",$H$10),)+IF($I$8="CO4",SUMIF($I93,"&gt;0",$I$10),)+IF(#REF!="CO4",SUMIF(#REF!,"&gt;0",#REF!),)+IF(#REF!="CO4",SUMIF(#REF!,"&gt;0",#REF!),)</f>
        <v>#REF!</v>
      </c>
      <c r="U93" s="49" t="e">
        <f t="shared" si="9"/>
        <v>#REF!</v>
      </c>
      <c r="V93" s="49" t="e">
        <f>IF($D$8="CO5",SUM(D93),)+IF($E$8="CO5",SUM(E93),)+IF($F$8="CO5",SUM(F93),)+IF($G$8="CO5",SUM(G93),)+IF($H$8="CO5",SUM(H93),)+IF($I$8="CO5",SUM(I93),)+IF(#REF!="CO5",SUM(#REF!),)+IF(#REF!="CO5",SUM(#REF!),)</f>
        <v>#REF!</v>
      </c>
      <c r="W93" s="49" t="e">
        <f>IF($D$8="CO5",SUMIF($D93,"&gt;0",$D$10),)+IF($E$8="CO5",SUMIF($E93,"&gt;0",$E$10),)+IF($F$8="CO5",SUMIF($F93,"&gt;0",$F$10),)+IF($G$8="CO5",SUMIF($G93,"&gt;0",$G$10),)+IF($H$8="CO5",SUMIF($H93,"&gt;0",$H$10),)+IF($I$8="CO5",SUMIF($I93,"&gt;0",$I$10),)+IF(#REF!="CO5",SUMIF(#REF!,"&gt;0",#REF!),)+IF(#REF!="CO5",SUMIF(#REF!,"&gt;0",#REF!),)</f>
        <v>#REF!</v>
      </c>
      <c r="X93" s="49" t="e">
        <f t="shared" si="10"/>
        <v>#REF!</v>
      </c>
      <c r="Y93" s="49" t="e">
        <f>IF($D$8="CO6",SUM(D93),)+IF($E$8="CO6",SUM(E93),)+IF($F$8="CO6",SUM(F93),)+IF($G$8="CO6",SUM(G93),)+IF($H$8="CO6",SUM(H93),)+IF($I$8="CO6",SUM(I93),)+IF(#REF!="CO6",SUM(#REF!),)+IF(#REF!="CO6",SUM(#REF!),)</f>
        <v>#REF!</v>
      </c>
      <c r="Z93" s="55" t="e">
        <f>IF($D$8="CO6",SUMIF($D93,"&gt;0",$D$10),)+IF($E$8="CO6",SUMIF($E93,"&gt;0",$E$10),)+IF($F$8="CO6",SUMIF($F93,"&gt;0",$F$10),)+IF($G$8="CO6",SUMIF($G93,"&gt;0",$G$10),)+IF($H$8="CO6",SUMIF($H93,"&gt;0",$H$10),)+IF($I$8="CO6",SUMIF($I93,"&gt;0",$I$10),)+IF(#REF!="CO6",SUMIF(#REF!,"&gt;0",#REF!),)+IF(#REF!="CO6",SUMIF(#REF!,"&gt;0",#REF!),)</f>
        <v>#REF!</v>
      </c>
      <c r="AA93" s="56" t="e">
        <f t="shared" si="11"/>
        <v>#REF!</v>
      </c>
      <c r="AB93" s="6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ht="31.2" spans="1:50">
      <c r="A94" s="34">
        <v>84</v>
      </c>
      <c r="B94" s="30" t="s">
        <v>193</v>
      </c>
      <c r="C94" s="31" t="s">
        <v>194</v>
      </c>
      <c r="D94" s="32">
        <v>19</v>
      </c>
      <c r="E94" s="32">
        <v>9</v>
      </c>
      <c r="F94" s="32">
        <v>9</v>
      </c>
      <c r="G94" s="32">
        <v>10</v>
      </c>
      <c r="H94" s="33">
        <v>47</v>
      </c>
      <c r="I94" s="32">
        <f t="shared" si="12"/>
        <v>47</v>
      </c>
      <c r="J94" s="48" t="e">
        <f>IF($D$8="CO1",SUM(D94),)+IF($E$8="CO1",SUM(E94),)+IF($F$8="CO1",SUM(F94),)+IF($G$8="CO1",SUM(G94),)+IF($H$8="CO1",SUM(H94),)+IF($I$8="CO1",SUM(I94),)+IF(#REF!="CO1",SUM(#REF!),)+IF(#REF!="CO1",SUM(#REF!),)</f>
        <v>#REF!</v>
      </c>
      <c r="K94" s="49" t="e">
        <f>IF($D$8="CO1",SUMIF($D94,"&gt;0",$D$10),)+IF($E$8="CO1",SUMIF($E94,"&gt;0",$E$10),)+IF($F$8="CO1",SUMIF($F94,"&gt;0",$F$10),)+IF($G$8="CO1",SUMIF($G94,"&gt;0",$G$10),)+IF($H$8="CO1",SUMIF($H94,"&gt;0",$H$10),)+IF($I$8="CO1",SUMIF($I94,"&gt;0",$I$10),)+IF(#REF!="CO1",SUMIF(#REF!,"&gt;0",#REF!),)+IF(#REF!="CO1",SUMIF(#REF!,"&gt;0",#REF!),)</f>
        <v>#REF!</v>
      </c>
      <c r="L94" s="49" t="e">
        <f t="shared" si="0"/>
        <v>#REF!</v>
      </c>
      <c r="M94" s="49" t="e">
        <f>IF($D$8="CO2",SUM(D94),)+IF($E$8="CO2",SUM(E94),)+IF($F$8="CO2",SUM(F94),)+IF($G$8="CO2",SUM(G94),)+IF($H$8="CO2",SUM(H94),)+IF($I$8="CO2",SUM(I94),)+IF(#REF!="CO2",SUM(#REF!),)+IF(#REF!="CO2",SUM(#REF!),)</f>
        <v>#REF!</v>
      </c>
      <c r="N94" s="49" t="e">
        <f>IF($D$8="CO2",SUMIF($D94,"&gt;0",$D$10),)+IF($E$8="CO2",SUMIF($E94,"&gt;0",$E$10),)+IF($F$8="CO2",SUMIF($F94,"&gt;0",$F$10),)+IF($G$8="CO2",SUMIF($G94,"&gt;0",$G$10),)+IF($H$8="CO2",SUMIF($H94,"&gt;0",$H$10),)+IF($I$8="CO2",SUMIF($I94,"&gt;0",$I$10),)+IF(#REF!="CO2",SUMIF(#REF!,"&gt;0",#REF!),)+IF(#REF!="CO2",SUMIF(#REF!,"&gt;0",#REF!),)</f>
        <v>#REF!</v>
      </c>
      <c r="O94" s="49" t="e">
        <f t="shared" si="7"/>
        <v>#REF!</v>
      </c>
      <c r="P94" s="49" t="e">
        <f>IF($D$8="CO3",SUM(D94),)+IF($E$8="CO3",SUM(E94),)+IF($F$8="CO3",SUM(F94),)+IF($G$8="CO3",SUM(G94),)+IF($H$8="CO3",SUM(H94),)+IF($I$8="CO3",SUM(I94),)+IF(#REF!="CO3",SUM(#REF!),)+IF(#REF!="CO3",SUM(#REF!),)</f>
        <v>#REF!</v>
      </c>
      <c r="Q94" s="49" t="e">
        <f>IF($D$8="CO3",SUMIF($D94,"&gt;0",$D$10),)+IF($E$8="CO3",SUMIF($E94,"&gt;0",$E$10),)+IF($F$8="CO3",SUMIF($F94,"&gt;0",$F$10),)+IF($G$8="CO3",SUMIF($G94,"&gt;0",$G$10),)+IF($H$8="CO3",SUMIF($H94,"&gt;0",$H$10),)+IF($I$8="CO3",SUMIF($I94,"&gt;0",$I$10),)+IF(#REF!="CO3",SUMIF(#REF!,"&gt;0",#REF!),)+IF(#REF!="CO3",SUMIF(#REF!,"&gt;0",#REF!),)</f>
        <v>#REF!</v>
      </c>
      <c r="R94" s="49" t="e">
        <f t="shared" si="8"/>
        <v>#REF!</v>
      </c>
      <c r="S94" s="49" t="e">
        <f>IF($D$8="CO4",SUM(D94),)+IF($E$8="CO4",SUM(E94),)+IF($F$8="CO4",SUM(F94),)+IF($G$8="CO4",SUM(G94),)+IF($H$8="CO4",SUM(H94),)+IF($I$8="CO4",SUM(I94),)+IF(#REF!="CO4",SUM(#REF!),)+IF(#REF!="CO4",SUM(#REF!),)</f>
        <v>#REF!</v>
      </c>
      <c r="T94" s="49" t="e">
        <f>IF($D$8="CO4",SUMIF($D94,"&gt;0",$D$10),)+IF($E$8="CO4",SUMIF($E94,"&gt;0",$E$10),)+IF($F$8="CO4",SUMIF($F94,"&gt;0",$F$10),)+IF($G$8="CO4",SUMIF($G94,"&gt;0",$G$10),)+IF($H$8="CO4",SUMIF($H94,"&gt;0",$H$10),)+IF($I$8="CO4",SUMIF($I94,"&gt;0",$I$10),)+IF(#REF!="CO4",SUMIF(#REF!,"&gt;0",#REF!),)+IF(#REF!="CO4",SUMIF(#REF!,"&gt;0",#REF!),)</f>
        <v>#REF!</v>
      </c>
      <c r="U94" s="49" t="e">
        <f t="shared" si="9"/>
        <v>#REF!</v>
      </c>
      <c r="V94" s="49" t="e">
        <f>IF($D$8="CO5",SUM(D94),)+IF($E$8="CO5",SUM(E94),)+IF($F$8="CO5",SUM(F94),)+IF($G$8="CO5",SUM(G94),)+IF($H$8="CO5",SUM(H94),)+IF($I$8="CO5",SUM(I94),)+IF(#REF!="CO5",SUM(#REF!),)+IF(#REF!="CO5",SUM(#REF!),)</f>
        <v>#REF!</v>
      </c>
      <c r="W94" s="49" t="e">
        <f>IF($D$8="CO5",SUMIF($D94,"&gt;0",$D$10),)+IF($E$8="CO5",SUMIF($E94,"&gt;0",$E$10),)+IF($F$8="CO5",SUMIF($F94,"&gt;0",$F$10),)+IF($G$8="CO5",SUMIF($G94,"&gt;0",$G$10),)+IF($H$8="CO5",SUMIF($H94,"&gt;0",$H$10),)+IF($I$8="CO5",SUMIF($I94,"&gt;0",$I$10),)+IF(#REF!="CO5",SUMIF(#REF!,"&gt;0",#REF!),)+IF(#REF!="CO5",SUMIF(#REF!,"&gt;0",#REF!),)</f>
        <v>#REF!</v>
      </c>
      <c r="X94" s="49" t="e">
        <f t="shared" si="10"/>
        <v>#REF!</v>
      </c>
      <c r="Y94" s="49" t="e">
        <f>IF($D$8="CO6",SUM(D94),)+IF($E$8="CO6",SUM(E94),)+IF($F$8="CO6",SUM(F94),)+IF($G$8="CO6",SUM(G94),)+IF($H$8="CO6",SUM(H94),)+IF($I$8="CO6",SUM(I94),)+IF(#REF!="CO6",SUM(#REF!),)+IF(#REF!="CO6",SUM(#REF!),)</f>
        <v>#REF!</v>
      </c>
      <c r="Z94" s="55" t="e">
        <f>IF($D$8="CO6",SUMIF($D94,"&gt;0",$D$10),)+IF($E$8="CO6",SUMIF($E94,"&gt;0",$E$10),)+IF($F$8="CO6",SUMIF($F94,"&gt;0",$F$10),)+IF($G$8="CO6",SUMIF($G94,"&gt;0",$G$10),)+IF($H$8="CO6",SUMIF($H94,"&gt;0",$H$10),)+IF($I$8="CO6",SUMIF($I94,"&gt;0",$I$10),)+IF(#REF!="CO6",SUMIF(#REF!,"&gt;0",#REF!),)+IF(#REF!="CO6",SUMIF(#REF!,"&gt;0",#REF!),)</f>
        <v>#REF!</v>
      </c>
      <c r="AA94" s="56" t="e">
        <f t="shared" si="11"/>
        <v>#REF!</v>
      </c>
      <c r="AB94" s="6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ht="16.2" spans="1:50">
      <c r="A95" s="29">
        <v>85</v>
      </c>
      <c r="B95" s="30" t="s">
        <v>195</v>
      </c>
      <c r="C95" s="31" t="s">
        <v>196</v>
      </c>
      <c r="D95" s="32">
        <v>19</v>
      </c>
      <c r="E95" s="32">
        <v>9</v>
      </c>
      <c r="F95" s="32">
        <v>9</v>
      </c>
      <c r="G95" s="32">
        <v>10</v>
      </c>
      <c r="H95" s="33">
        <v>47</v>
      </c>
      <c r="I95" s="32">
        <f t="shared" si="12"/>
        <v>47</v>
      </c>
      <c r="J95" s="48" t="e">
        <f>IF($D$8="CO1",SUM(D95),)+IF($E$8="CO1",SUM(E95),)+IF($F$8="CO1",SUM(F95),)+IF($G$8="CO1",SUM(G95),)+IF($H$8="CO1",SUM(H95),)+IF($I$8="CO1",SUM(I95),)+IF(#REF!="CO1",SUM(#REF!),)+IF(#REF!="CO1",SUM(#REF!),)</f>
        <v>#REF!</v>
      </c>
      <c r="K95" s="49" t="e">
        <f>IF($D$8="CO1",SUMIF($D95,"&gt;0",$D$10),)+IF($E$8="CO1",SUMIF($E95,"&gt;0",$E$10),)+IF($F$8="CO1",SUMIF($F95,"&gt;0",$F$10),)+IF($G$8="CO1",SUMIF($G95,"&gt;0",$G$10),)+IF($H$8="CO1",SUMIF($H95,"&gt;0",$H$10),)+IF($I$8="CO1",SUMIF($I95,"&gt;0",$I$10),)+IF(#REF!="CO1",SUMIF(#REF!,"&gt;0",#REF!),)+IF(#REF!="CO1",SUMIF(#REF!,"&gt;0",#REF!),)</f>
        <v>#REF!</v>
      </c>
      <c r="L95" s="49" t="e">
        <f t="shared" si="0"/>
        <v>#REF!</v>
      </c>
      <c r="M95" s="49" t="e">
        <f>IF($D$8="CO2",SUM(D95),)+IF($E$8="CO2",SUM(E95),)+IF($F$8="CO2",SUM(F95),)+IF($G$8="CO2",SUM(G95),)+IF($H$8="CO2",SUM(H95),)+IF($I$8="CO2",SUM(I95),)+IF(#REF!="CO2",SUM(#REF!),)+IF(#REF!="CO2",SUM(#REF!),)</f>
        <v>#REF!</v>
      </c>
      <c r="N95" s="49" t="e">
        <f>IF($D$8="CO2",SUMIF($D95,"&gt;0",$D$10),)+IF($E$8="CO2",SUMIF($E95,"&gt;0",$E$10),)+IF($F$8="CO2",SUMIF($F95,"&gt;0",$F$10),)+IF($G$8="CO2",SUMIF($G95,"&gt;0",$G$10),)+IF($H$8="CO2",SUMIF($H95,"&gt;0",$H$10),)+IF($I$8="CO2",SUMIF($I95,"&gt;0",$I$10),)+IF(#REF!="CO2",SUMIF(#REF!,"&gt;0",#REF!),)+IF(#REF!="CO2",SUMIF(#REF!,"&gt;0",#REF!),)</f>
        <v>#REF!</v>
      </c>
      <c r="O95" s="49" t="e">
        <f t="shared" si="7"/>
        <v>#REF!</v>
      </c>
      <c r="P95" s="49" t="e">
        <f>IF($D$8="CO3",SUM(D95),)+IF($E$8="CO3",SUM(E95),)+IF($F$8="CO3",SUM(F95),)+IF($G$8="CO3",SUM(G95),)+IF($H$8="CO3",SUM(H95),)+IF($I$8="CO3",SUM(I95),)+IF(#REF!="CO3",SUM(#REF!),)+IF(#REF!="CO3",SUM(#REF!),)</f>
        <v>#REF!</v>
      </c>
      <c r="Q95" s="49" t="e">
        <f>IF($D$8="CO3",SUMIF($D95,"&gt;0",$D$10),)+IF($E$8="CO3",SUMIF($E95,"&gt;0",$E$10),)+IF($F$8="CO3",SUMIF($F95,"&gt;0",$F$10),)+IF($G$8="CO3",SUMIF($G95,"&gt;0",$G$10),)+IF($H$8="CO3",SUMIF($H95,"&gt;0",$H$10),)+IF($I$8="CO3",SUMIF($I95,"&gt;0",$I$10),)+IF(#REF!="CO3",SUMIF(#REF!,"&gt;0",#REF!),)+IF(#REF!="CO3",SUMIF(#REF!,"&gt;0",#REF!),)</f>
        <v>#REF!</v>
      </c>
      <c r="R95" s="49" t="e">
        <f t="shared" si="8"/>
        <v>#REF!</v>
      </c>
      <c r="S95" s="49" t="e">
        <f>IF($D$8="CO4",SUM(D95),)+IF($E$8="CO4",SUM(E95),)+IF($F$8="CO4",SUM(F95),)+IF($G$8="CO4",SUM(G95),)+IF($H$8="CO4",SUM(H95),)+IF($I$8="CO4",SUM(I95),)+IF(#REF!="CO4",SUM(#REF!),)+IF(#REF!="CO4",SUM(#REF!),)</f>
        <v>#REF!</v>
      </c>
      <c r="T95" s="49" t="e">
        <f>IF($D$8="CO4",SUMIF($D95,"&gt;0",$D$10),)+IF($E$8="CO4",SUMIF($E95,"&gt;0",$E$10),)+IF($F$8="CO4",SUMIF($F95,"&gt;0",$F$10),)+IF($G$8="CO4",SUMIF($G95,"&gt;0",$G$10),)+IF($H$8="CO4",SUMIF($H95,"&gt;0",$H$10),)+IF($I$8="CO4",SUMIF($I95,"&gt;0",$I$10),)+IF(#REF!="CO4",SUMIF(#REF!,"&gt;0",#REF!),)+IF(#REF!="CO4",SUMIF(#REF!,"&gt;0",#REF!),)</f>
        <v>#REF!</v>
      </c>
      <c r="U95" s="49" t="e">
        <f t="shared" si="9"/>
        <v>#REF!</v>
      </c>
      <c r="V95" s="49" t="e">
        <f>IF($D$8="CO5",SUM(D95),)+IF($E$8="CO5",SUM(E95),)+IF($F$8="CO5",SUM(F95),)+IF($G$8="CO5",SUM(G95),)+IF($H$8="CO5",SUM(H95),)+IF($I$8="CO5",SUM(I95),)+IF(#REF!="CO5",SUM(#REF!),)+IF(#REF!="CO5",SUM(#REF!),)</f>
        <v>#REF!</v>
      </c>
      <c r="W95" s="49" t="e">
        <f>IF($D$8="CO5",SUMIF($D95,"&gt;0",$D$10),)+IF($E$8="CO5",SUMIF($E95,"&gt;0",$E$10),)+IF($F$8="CO5",SUMIF($F95,"&gt;0",$F$10),)+IF($G$8="CO5",SUMIF($G95,"&gt;0",$G$10),)+IF($H$8="CO5",SUMIF($H95,"&gt;0",$H$10),)+IF($I$8="CO5",SUMIF($I95,"&gt;0",$I$10),)+IF(#REF!="CO5",SUMIF(#REF!,"&gt;0",#REF!),)+IF(#REF!="CO5",SUMIF(#REF!,"&gt;0",#REF!),)</f>
        <v>#REF!</v>
      </c>
      <c r="X95" s="49" t="e">
        <f t="shared" si="10"/>
        <v>#REF!</v>
      </c>
      <c r="Y95" s="49" t="e">
        <f>IF($D$8="CO6",SUM(D95),)+IF($E$8="CO6",SUM(E95),)+IF($F$8="CO6",SUM(F95),)+IF($G$8="CO6",SUM(G95),)+IF($H$8="CO6",SUM(H95),)+IF($I$8="CO6",SUM(I95),)+IF(#REF!="CO6",SUM(#REF!),)+IF(#REF!="CO6",SUM(#REF!),)</f>
        <v>#REF!</v>
      </c>
      <c r="Z95" s="55" t="e">
        <f>IF($D$8="CO6",SUMIF($D95,"&gt;0",$D$10),)+IF($E$8="CO6",SUMIF($E95,"&gt;0",$E$10),)+IF($F$8="CO6",SUMIF($F95,"&gt;0",$F$10),)+IF($G$8="CO6",SUMIF($G95,"&gt;0",$G$10),)+IF($H$8="CO6",SUMIF($H95,"&gt;0",$H$10),)+IF($I$8="CO6",SUMIF($I95,"&gt;0",$I$10),)+IF(#REF!="CO6",SUMIF(#REF!,"&gt;0",#REF!),)+IF(#REF!="CO6",SUMIF(#REF!,"&gt;0",#REF!),)</f>
        <v>#REF!</v>
      </c>
      <c r="AA95" s="56" t="e">
        <f t="shared" si="11"/>
        <v>#REF!</v>
      </c>
      <c r="AB95" s="6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ht="16.2" spans="1:50">
      <c r="A96" s="34">
        <v>86</v>
      </c>
      <c r="B96" s="30" t="s">
        <v>197</v>
      </c>
      <c r="C96" s="31" t="s">
        <v>198</v>
      </c>
      <c r="D96" s="32">
        <v>14</v>
      </c>
      <c r="E96" s="32">
        <v>10</v>
      </c>
      <c r="F96" s="32">
        <v>10</v>
      </c>
      <c r="G96" s="32">
        <v>10</v>
      </c>
      <c r="H96" s="33">
        <v>44</v>
      </c>
      <c r="I96" s="32">
        <f t="shared" si="12"/>
        <v>44</v>
      </c>
      <c r="J96" s="48" t="e">
        <f>IF($D$8="CO1",SUM(D96),)+IF($E$8="CO1",SUM(E96),)+IF($F$8="CO1",SUM(F96),)+IF($G$8="CO1",SUM(G96),)+IF($H$8="CO1",SUM(H96),)+IF($I$8="CO1",SUM(I96),)+IF(#REF!="CO1",SUM(#REF!),)+IF(#REF!="CO1",SUM(#REF!),)</f>
        <v>#REF!</v>
      </c>
      <c r="K96" s="49" t="e">
        <f>IF($D$8="CO1",SUMIF($D96,"&gt;0",$D$10),)+IF($E$8="CO1",SUMIF($E96,"&gt;0",$E$10),)+IF($F$8="CO1",SUMIF($F96,"&gt;0",$F$10),)+IF($G$8="CO1",SUMIF($G96,"&gt;0",$G$10),)+IF($H$8="CO1",SUMIF($H96,"&gt;0",$H$10),)+IF($I$8="CO1",SUMIF($I96,"&gt;0",$I$10),)+IF(#REF!="CO1",SUMIF(#REF!,"&gt;0",#REF!),)+IF(#REF!="CO1",SUMIF(#REF!,"&gt;0",#REF!),)</f>
        <v>#REF!</v>
      </c>
      <c r="L96" s="49" t="e">
        <f t="shared" si="0"/>
        <v>#REF!</v>
      </c>
      <c r="M96" s="49" t="e">
        <f>IF($D$8="CO2",SUM(D96),)+IF($E$8="CO2",SUM(E96),)+IF($F$8="CO2",SUM(F96),)+IF($G$8="CO2",SUM(G96),)+IF($H$8="CO2",SUM(H96),)+IF($I$8="CO2",SUM(I96),)+IF(#REF!="CO2",SUM(#REF!),)+IF(#REF!="CO2",SUM(#REF!),)</f>
        <v>#REF!</v>
      </c>
      <c r="N96" s="49" t="e">
        <f>IF($D$8="CO2",SUMIF($D96,"&gt;0",$D$10),)+IF($E$8="CO2",SUMIF($E96,"&gt;0",$E$10),)+IF($F$8="CO2",SUMIF($F96,"&gt;0",$F$10),)+IF($G$8="CO2",SUMIF($G96,"&gt;0",$G$10),)+IF($H$8="CO2",SUMIF($H96,"&gt;0",$H$10),)+IF($I$8="CO2",SUMIF($I96,"&gt;0",$I$10),)+IF(#REF!="CO2",SUMIF(#REF!,"&gt;0",#REF!),)+IF(#REF!="CO2",SUMIF(#REF!,"&gt;0",#REF!),)</f>
        <v>#REF!</v>
      </c>
      <c r="O96" s="49" t="e">
        <f t="shared" si="7"/>
        <v>#REF!</v>
      </c>
      <c r="P96" s="49" t="e">
        <f>IF($D$8="CO3",SUM(D96),)+IF($E$8="CO3",SUM(E96),)+IF($F$8="CO3",SUM(F96),)+IF($G$8="CO3",SUM(G96),)+IF($H$8="CO3",SUM(H96),)+IF($I$8="CO3",SUM(I96),)+IF(#REF!="CO3",SUM(#REF!),)+IF(#REF!="CO3",SUM(#REF!),)</f>
        <v>#REF!</v>
      </c>
      <c r="Q96" s="49" t="e">
        <f>IF($D$8="CO3",SUMIF($D96,"&gt;0",$D$10),)+IF($E$8="CO3",SUMIF($E96,"&gt;0",$E$10),)+IF($F$8="CO3",SUMIF($F96,"&gt;0",$F$10),)+IF($G$8="CO3",SUMIF($G96,"&gt;0",$G$10),)+IF($H$8="CO3",SUMIF($H96,"&gt;0",$H$10),)+IF($I$8="CO3",SUMIF($I96,"&gt;0",$I$10),)+IF(#REF!="CO3",SUMIF(#REF!,"&gt;0",#REF!),)+IF(#REF!="CO3",SUMIF(#REF!,"&gt;0",#REF!),)</f>
        <v>#REF!</v>
      </c>
      <c r="R96" s="49" t="e">
        <f t="shared" si="8"/>
        <v>#REF!</v>
      </c>
      <c r="S96" s="49" t="e">
        <f>IF($D$8="CO4",SUM(D96),)+IF($E$8="CO4",SUM(E96),)+IF($F$8="CO4",SUM(F96),)+IF($G$8="CO4",SUM(G96),)+IF($H$8="CO4",SUM(H96),)+IF($I$8="CO4",SUM(I96),)+IF(#REF!="CO4",SUM(#REF!),)+IF(#REF!="CO4",SUM(#REF!),)</f>
        <v>#REF!</v>
      </c>
      <c r="T96" s="49" t="e">
        <f>IF($D$8="CO4",SUMIF($D96,"&gt;0",$D$10),)+IF($E$8="CO4",SUMIF($E96,"&gt;0",$E$10),)+IF($F$8="CO4",SUMIF($F96,"&gt;0",$F$10),)+IF($G$8="CO4",SUMIF($G96,"&gt;0",$G$10),)+IF($H$8="CO4",SUMIF($H96,"&gt;0",$H$10),)+IF($I$8="CO4",SUMIF($I96,"&gt;0",$I$10),)+IF(#REF!="CO4",SUMIF(#REF!,"&gt;0",#REF!),)+IF(#REF!="CO4",SUMIF(#REF!,"&gt;0",#REF!),)</f>
        <v>#REF!</v>
      </c>
      <c r="U96" s="49" t="e">
        <f t="shared" si="9"/>
        <v>#REF!</v>
      </c>
      <c r="V96" s="49" t="e">
        <f>IF($D$8="CO5",SUM(D96),)+IF($E$8="CO5",SUM(E96),)+IF($F$8="CO5",SUM(F96),)+IF($G$8="CO5",SUM(G96),)+IF($H$8="CO5",SUM(H96),)+IF($I$8="CO5",SUM(I96),)+IF(#REF!="CO5",SUM(#REF!),)+IF(#REF!="CO5",SUM(#REF!),)</f>
        <v>#REF!</v>
      </c>
      <c r="W96" s="49" t="e">
        <f>IF($D$8="CO5",SUMIF($D96,"&gt;0",$D$10),)+IF($E$8="CO5",SUMIF($E96,"&gt;0",$E$10),)+IF($F$8="CO5",SUMIF($F96,"&gt;0",$F$10),)+IF($G$8="CO5",SUMIF($G96,"&gt;0",$G$10),)+IF($H$8="CO5",SUMIF($H96,"&gt;0",$H$10),)+IF($I$8="CO5",SUMIF($I96,"&gt;0",$I$10),)+IF(#REF!="CO5",SUMIF(#REF!,"&gt;0",#REF!),)+IF(#REF!="CO5",SUMIF(#REF!,"&gt;0",#REF!),)</f>
        <v>#REF!</v>
      </c>
      <c r="X96" s="49" t="e">
        <f t="shared" si="10"/>
        <v>#REF!</v>
      </c>
      <c r="Y96" s="49" t="e">
        <f>IF($D$8="CO6",SUM(D96),)+IF($E$8="CO6",SUM(E96),)+IF($F$8="CO6",SUM(F96),)+IF($G$8="CO6",SUM(G96),)+IF($H$8="CO6",SUM(H96),)+IF($I$8="CO6",SUM(I96),)+IF(#REF!="CO6",SUM(#REF!),)+IF(#REF!="CO6",SUM(#REF!),)</f>
        <v>#REF!</v>
      </c>
      <c r="Z96" s="55" t="e">
        <f>IF($D$8="CO6",SUMIF($D96,"&gt;0",$D$10),)+IF($E$8="CO6",SUMIF($E96,"&gt;0",$E$10),)+IF($F$8="CO6",SUMIF($F96,"&gt;0",$F$10),)+IF($G$8="CO6",SUMIF($G96,"&gt;0",$G$10),)+IF($H$8="CO6",SUMIF($H96,"&gt;0",$H$10),)+IF($I$8="CO6",SUMIF($I96,"&gt;0",$I$10),)+IF(#REF!="CO6",SUMIF(#REF!,"&gt;0",#REF!),)+IF(#REF!="CO6",SUMIF(#REF!,"&gt;0",#REF!),)</f>
        <v>#REF!</v>
      </c>
      <c r="AA96" s="56" t="e">
        <f t="shared" si="11"/>
        <v>#REF!</v>
      </c>
      <c r="AB96" s="6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ht="16.2" spans="1:50">
      <c r="A97" s="29">
        <v>87</v>
      </c>
      <c r="B97" s="30" t="s">
        <v>199</v>
      </c>
      <c r="C97" s="31" t="s">
        <v>200</v>
      </c>
      <c r="D97" s="32"/>
      <c r="E97" s="32"/>
      <c r="F97" s="32"/>
      <c r="G97" s="32"/>
      <c r="H97" s="33" t="s">
        <v>534</v>
      </c>
      <c r="I97" s="32">
        <f t="shared" si="12"/>
        <v>0</v>
      </c>
      <c r="J97" s="48" t="e">
        <f>IF($D$8="CO1",SUM(D97),)+IF($E$8="CO1",SUM(E97),)+IF($F$8="CO1",SUM(F97),)+IF($G$8="CO1",SUM(G97),)+IF($H$8="CO1",SUM(H97),)+IF($I$8="CO1",SUM(I97),)+IF(#REF!="CO1",SUM(#REF!),)+IF(#REF!="CO1",SUM(#REF!),)</f>
        <v>#REF!</v>
      </c>
      <c r="K97" s="49" t="e">
        <f>IF($D$8="CO1",SUMIF($D97,"&gt;0",$D$10),)+IF($E$8="CO1",SUMIF($E97,"&gt;0",$E$10),)+IF($F$8="CO1",SUMIF($F97,"&gt;0",$F$10),)+IF($G$8="CO1",SUMIF($G97,"&gt;0",$G$10),)+IF($H$8="CO1",SUMIF($H97,"&gt;0",$H$10),)+IF($I$8="CO1",SUMIF($I97,"&gt;0",$I$10),)+IF(#REF!="CO1",SUMIF(#REF!,"&gt;0",#REF!),)+IF(#REF!="CO1",SUMIF(#REF!,"&gt;0",#REF!),)</f>
        <v>#REF!</v>
      </c>
      <c r="L97" s="49" t="e">
        <f t="shared" si="0"/>
        <v>#REF!</v>
      </c>
      <c r="M97" s="49" t="e">
        <f>IF($D$8="CO2",SUM(D97),)+IF($E$8="CO2",SUM(E97),)+IF($F$8="CO2",SUM(F97),)+IF($G$8="CO2",SUM(G97),)+IF($H$8="CO2",SUM(H97),)+IF($I$8="CO2",SUM(I97),)+IF(#REF!="CO2",SUM(#REF!),)+IF(#REF!="CO2",SUM(#REF!),)</f>
        <v>#REF!</v>
      </c>
      <c r="N97" s="49" t="e">
        <f>IF($D$8="CO2",SUMIF($D97,"&gt;0",$D$10),)+IF($E$8="CO2",SUMIF($E97,"&gt;0",$E$10),)+IF($F$8="CO2",SUMIF($F97,"&gt;0",$F$10),)+IF($G$8="CO2",SUMIF($G97,"&gt;0",$G$10),)+IF($H$8="CO2",SUMIF($H97,"&gt;0",$H$10),)+IF($I$8="CO2",SUMIF($I97,"&gt;0",$I$10),)+IF(#REF!="CO2",SUMIF(#REF!,"&gt;0",#REF!),)+IF(#REF!="CO2",SUMIF(#REF!,"&gt;0",#REF!),)</f>
        <v>#REF!</v>
      </c>
      <c r="O97" s="49" t="e">
        <f t="shared" si="7"/>
        <v>#REF!</v>
      </c>
      <c r="P97" s="49" t="e">
        <f>IF($D$8="CO3",SUM(D97),)+IF($E$8="CO3",SUM(E97),)+IF($F$8="CO3",SUM(F97),)+IF($G$8="CO3",SUM(G97),)+IF($H$8="CO3",SUM(H97),)+IF($I$8="CO3",SUM(I97),)+IF(#REF!="CO3",SUM(#REF!),)+IF(#REF!="CO3",SUM(#REF!),)</f>
        <v>#REF!</v>
      </c>
      <c r="Q97" s="49" t="e">
        <f>IF($D$8="CO3",SUMIF($D97,"&gt;0",$D$10),)+IF($E$8="CO3",SUMIF($E97,"&gt;0",$E$10),)+IF($F$8="CO3",SUMIF($F97,"&gt;0",$F$10),)+IF($G$8="CO3",SUMIF($G97,"&gt;0",$G$10),)+IF($H$8="CO3",SUMIF($H97,"&gt;0",$H$10),)+IF($I$8="CO3",SUMIF($I97,"&gt;0",$I$10),)+IF(#REF!="CO3",SUMIF(#REF!,"&gt;0",#REF!),)+IF(#REF!="CO3",SUMIF(#REF!,"&gt;0",#REF!),)</f>
        <v>#REF!</v>
      </c>
      <c r="R97" s="49" t="e">
        <f t="shared" si="8"/>
        <v>#REF!</v>
      </c>
      <c r="S97" s="49" t="e">
        <f>IF($D$8="CO4",SUM(D97),)+IF($E$8="CO4",SUM(E97),)+IF($F$8="CO4",SUM(F97),)+IF($G$8="CO4",SUM(G97),)+IF($H$8="CO4",SUM(H97),)+IF($I$8="CO4",SUM(I97),)+IF(#REF!="CO4",SUM(#REF!),)+IF(#REF!="CO4",SUM(#REF!),)</f>
        <v>#REF!</v>
      </c>
      <c r="T97" s="49" t="e">
        <f>IF($D$8="CO4",SUMIF($D97,"&gt;0",$D$10),)+IF($E$8="CO4",SUMIF($E97,"&gt;0",$E$10),)+IF($F$8="CO4",SUMIF($F97,"&gt;0",$F$10),)+IF($G$8="CO4",SUMIF($G97,"&gt;0",$G$10),)+IF($H$8="CO4",SUMIF($H97,"&gt;0",$H$10),)+IF($I$8="CO4",SUMIF($I97,"&gt;0",$I$10),)+IF(#REF!="CO4",SUMIF(#REF!,"&gt;0",#REF!),)+IF(#REF!="CO4",SUMIF(#REF!,"&gt;0",#REF!),)</f>
        <v>#REF!</v>
      </c>
      <c r="U97" s="49" t="e">
        <f t="shared" si="9"/>
        <v>#REF!</v>
      </c>
      <c r="V97" s="49" t="e">
        <f>IF($D$8="CO5",SUM(D97),)+IF($E$8="CO5",SUM(E97),)+IF($F$8="CO5",SUM(F97),)+IF($G$8="CO5",SUM(G97),)+IF($H$8="CO5",SUM(H97),)+IF($I$8="CO5",SUM(I97),)+IF(#REF!="CO5",SUM(#REF!),)+IF(#REF!="CO5",SUM(#REF!),)</f>
        <v>#REF!</v>
      </c>
      <c r="W97" s="49" t="e">
        <f>IF($D$8="CO5",SUMIF($D97,"&gt;0",$D$10),)+IF($E$8="CO5",SUMIF($E97,"&gt;0",$E$10),)+IF($F$8="CO5",SUMIF($F97,"&gt;0",$F$10),)+IF($G$8="CO5",SUMIF($G97,"&gt;0",$G$10),)+IF($H$8="CO5",SUMIF($H97,"&gt;0",$H$10),)+IF($I$8="CO5",SUMIF($I97,"&gt;0",$I$10),)+IF(#REF!="CO5",SUMIF(#REF!,"&gt;0",#REF!),)+IF(#REF!="CO5",SUMIF(#REF!,"&gt;0",#REF!),)</f>
        <v>#REF!</v>
      </c>
      <c r="X97" s="49" t="e">
        <f t="shared" si="10"/>
        <v>#REF!</v>
      </c>
      <c r="Y97" s="49" t="e">
        <f>IF($D$8="CO6",SUM(D97),)+IF($E$8="CO6",SUM(E97),)+IF($F$8="CO6",SUM(F97),)+IF($G$8="CO6",SUM(G97),)+IF($H$8="CO6",SUM(H97),)+IF($I$8="CO6",SUM(I97),)+IF(#REF!="CO6",SUM(#REF!),)+IF(#REF!="CO6",SUM(#REF!),)</f>
        <v>#REF!</v>
      </c>
      <c r="Z97" s="55" t="e">
        <f>IF($D$8="CO6",SUMIF($D97,"&gt;0",$D$10),)+IF($E$8="CO6",SUMIF($E97,"&gt;0",$E$10),)+IF($F$8="CO6",SUMIF($F97,"&gt;0",$F$10),)+IF($G$8="CO6",SUMIF($G97,"&gt;0",$G$10),)+IF($H$8="CO6",SUMIF($H97,"&gt;0",$H$10),)+IF($I$8="CO6",SUMIF($I97,"&gt;0",$I$10),)+IF(#REF!="CO6",SUMIF(#REF!,"&gt;0",#REF!),)+IF(#REF!="CO6",SUMIF(#REF!,"&gt;0",#REF!),)</f>
        <v>#REF!</v>
      </c>
      <c r="AA97" s="56" t="e">
        <f t="shared" si="11"/>
        <v>#REF!</v>
      </c>
      <c r="AB97" s="6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ht="16.2" spans="1:50">
      <c r="A98" s="34">
        <v>88</v>
      </c>
      <c r="B98" s="30" t="s">
        <v>201</v>
      </c>
      <c r="C98" s="31" t="s">
        <v>202</v>
      </c>
      <c r="D98" s="32">
        <v>17</v>
      </c>
      <c r="E98" s="32">
        <v>9</v>
      </c>
      <c r="F98" s="32">
        <v>9</v>
      </c>
      <c r="G98" s="32">
        <v>10</v>
      </c>
      <c r="H98" s="33">
        <v>45</v>
      </c>
      <c r="I98" s="32">
        <f t="shared" si="12"/>
        <v>45</v>
      </c>
      <c r="J98" s="48" t="e">
        <f>IF($D$8="CO1",SUM(D98),)+IF($E$8="CO1",SUM(E98),)+IF($F$8="CO1",SUM(F98),)+IF($G$8="CO1",SUM(G98),)+IF($H$8="CO1",SUM(H98),)+IF($I$8="CO1",SUM(I98),)+IF(#REF!="CO1",SUM(#REF!),)+IF(#REF!="CO1",SUM(#REF!),)</f>
        <v>#REF!</v>
      </c>
      <c r="K98" s="49" t="e">
        <f>IF($D$8="CO1",SUMIF($D98,"&gt;0",$D$10),)+IF($E$8="CO1",SUMIF($E98,"&gt;0",$E$10),)+IF($F$8="CO1",SUMIF($F98,"&gt;0",$F$10),)+IF($G$8="CO1",SUMIF($G98,"&gt;0",$G$10),)+IF($H$8="CO1",SUMIF($H98,"&gt;0",$H$10),)+IF($I$8="CO1",SUMIF($I98,"&gt;0",$I$10),)+IF(#REF!="CO1",SUMIF(#REF!,"&gt;0",#REF!),)+IF(#REF!="CO1",SUMIF(#REF!,"&gt;0",#REF!),)</f>
        <v>#REF!</v>
      </c>
      <c r="L98" s="49" t="e">
        <f t="shared" si="0"/>
        <v>#REF!</v>
      </c>
      <c r="M98" s="49" t="e">
        <f>IF($D$8="CO2",SUM(D98),)+IF($E$8="CO2",SUM(E98),)+IF($F$8="CO2",SUM(F98),)+IF($G$8="CO2",SUM(G98),)+IF($H$8="CO2",SUM(H98),)+IF($I$8="CO2",SUM(I98),)+IF(#REF!="CO2",SUM(#REF!),)+IF(#REF!="CO2",SUM(#REF!),)</f>
        <v>#REF!</v>
      </c>
      <c r="N98" s="49" t="e">
        <f>IF($D$8="CO2",SUMIF($D98,"&gt;0",$D$10),)+IF($E$8="CO2",SUMIF($E98,"&gt;0",$E$10),)+IF($F$8="CO2",SUMIF($F98,"&gt;0",$F$10),)+IF($G$8="CO2",SUMIF($G98,"&gt;0",$G$10),)+IF($H$8="CO2",SUMIF($H98,"&gt;0",$H$10),)+IF($I$8="CO2",SUMIF($I98,"&gt;0",$I$10),)+IF(#REF!="CO2",SUMIF(#REF!,"&gt;0",#REF!),)+IF(#REF!="CO2",SUMIF(#REF!,"&gt;0",#REF!),)</f>
        <v>#REF!</v>
      </c>
      <c r="O98" s="49" t="e">
        <f t="shared" si="7"/>
        <v>#REF!</v>
      </c>
      <c r="P98" s="49" t="e">
        <f>IF($D$8="CO3",SUM(D98),)+IF($E$8="CO3",SUM(E98),)+IF($F$8="CO3",SUM(F98),)+IF($G$8="CO3",SUM(G98),)+IF($H$8="CO3",SUM(H98),)+IF($I$8="CO3",SUM(I98),)+IF(#REF!="CO3",SUM(#REF!),)+IF(#REF!="CO3",SUM(#REF!),)</f>
        <v>#REF!</v>
      </c>
      <c r="Q98" s="49" t="e">
        <f>IF($D$8="CO3",SUMIF($D98,"&gt;0",$D$10),)+IF($E$8="CO3",SUMIF($E98,"&gt;0",$E$10),)+IF($F$8="CO3",SUMIF($F98,"&gt;0",$F$10),)+IF($G$8="CO3",SUMIF($G98,"&gt;0",$G$10),)+IF($H$8="CO3",SUMIF($H98,"&gt;0",$H$10),)+IF($I$8="CO3",SUMIF($I98,"&gt;0",$I$10),)+IF(#REF!="CO3",SUMIF(#REF!,"&gt;0",#REF!),)+IF(#REF!="CO3",SUMIF(#REF!,"&gt;0",#REF!),)</f>
        <v>#REF!</v>
      </c>
      <c r="R98" s="49" t="e">
        <f t="shared" si="8"/>
        <v>#REF!</v>
      </c>
      <c r="S98" s="49" t="e">
        <f>IF($D$8="CO4",SUM(D98),)+IF($E$8="CO4",SUM(E98),)+IF($F$8="CO4",SUM(F98),)+IF($G$8="CO4",SUM(G98),)+IF($H$8="CO4",SUM(H98),)+IF($I$8="CO4",SUM(I98),)+IF(#REF!="CO4",SUM(#REF!),)+IF(#REF!="CO4",SUM(#REF!),)</f>
        <v>#REF!</v>
      </c>
      <c r="T98" s="49" t="e">
        <f>IF($D$8="CO4",SUMIF($D98,"&gt;0",$D$10),)+IF($E$8="CO4",SUMIF($E98,"&gt;0",$E$10),)+IF($F$8="CO4",SUMIF($F98,"&gt;0",$F$10),)+IF($G$8="CO4",SUMIF($G98,"&gt;0",$G$10),)+IF($H$8="CO4",SUMIF($H98,"&gt;0",$H$10),)+IF($I$8="CO4",SUMIF($I98,"&gt;0",$I$10),)+IF(#REF!="CO4",SUMIF(#REF!,"&gt;0",#REF!),)+IF(#REF!="CO4",SUMIF(#REF!,"&gt;0",#REF!),)</f>
        <v>#REF!</v>
      </c>
      <c r="U98" s="49" t="e">
        <f t="shared" si="9"/>
        <v>#REF!</v>
      </c>
      <c r="V98" s="49" t="e">
        <f>IF($D$8="CO5",SUM(D98),)+IF($E$8="CO5",SUM(E98),)+IF($F$8="CO5",SUM(F98),)+IF($G$8="CO5",SUM(G98),)+IF($H$8="CO5",SUM(H98),)+IF($I$8="CO5",SUM(I98),)+IF(#REF!="CO5",SUM(#REF!),)+IF(#REF!="CO5",SUM(#REF!),)</f>
        <v>#REF!</v>
      </c>
      <c r="W98" s="49" t="e">
        <f>IF($D$8="CO5",SUMIF($D98,"&gt;0",$D$10),)+IF($E$8="CO5",SUMIF($E98,"&gt;0",$E$10),)+IF($F$8="CO5",SUMIF($F98,"&gt;0",$F$10),)+IF($G$8="CO5",SUMIF($G98,"&gt;0",$G$10),)+IF($H$8="CO5",SUMIF($H98,"&gt;0",$H$10),)+IF($I$8="CO5",SUMIF($I98,"&gt;0",$I$10),)+IF(#REF!="CO5",SUMIF(#REF!,"&gt;0",#REF!),)+IF(#REF!="CO5",SUMIF(#REF!,"&gt;0",#REF!),)</f>
        <v>#REF!</v>
      </c>
      <c r="X98" s="49" t="e">
        <f t="shared" si="10"/>
        <v>#REF!</v>
      </c>
      <c r="Y98" s="49" t="e">
        <f>IF($D$8="CO6",SUM(D98),)+IF($E$8="CO6",SUM(E98),)+IF($F$8="CO6",SUM(F98),)+IF($G$8="CO6",SUM(G98),)+IF($H$8="CO6",SUM(H98),)+IF($I$8="CO6",SUM(I98),)+IF(#REF!="CO6",SUM(#REF!),)+IF(#REF!="CO6",SUM(#REF!),)</f>
        <v>#REF!</v>
      </c>
      <c r="Z98" s="55" t="e">
        <f>IF($D$8="CO6",SUMIF($D98,"&gt;0",$D$10),)+IF($E$8="CO6",SUMIF($E98,"&gt;0",$E$10),)+IF($F$8="CO6",SUMIF($F98,"&gt;0",$F$10),)+IF($G$8="CO6",SUMIF($G98,"&gt;0",$G$10),)+IF($H$8="CO6",SUMIF($H98,"&gt;0",$H$10),)+IF($I$8="CO6",SUMIF($I98,"&gt;0",$I$10),)+IF(#REF!="CO6",SUMIF(#REF!,"&gt;0",#REF!),)+IF(#REF!="CO6",SUMIF(#REF!,"&gt;0",#REF!),)</f>
        <v>#REF!</v>
      </c>
      <c r="AA98" s="56" t="e">
        <f t="shared" si="11"/>
        <v>#REF!</v>
      </c>
      <c r="AB98" s="6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ht="16.2" spans="1:50">
      <c r="A99" s="29">
        <v>89</v>
      </c>
      <c r="B99" s="30" t="s">
        <v>203</v>
      </c>
      <c r="C99" s="31" t="s">
        <v>204</v>
      </c>
      <c r="D99" s="32">
        <v>18</v>
      </c>
      <c r="E99" s="32">
        <v>9</v>
      </c>
      <c r="F99" s="32">
        <v>9</v>
      </c>
      <c r="G99" s="32">
        <v>10</v>
      </c>
      <c r="H99" s="33">
        <v>46</v>
      </c>
      <c r="I99" s="32">
        <f t="shared" si="12"/>
        <v>46</v>
      </c>
      <c r="J99" s="48" t="e">
        <f>IF($D$8="CO1",SUM(D99),)+IF($E$8="CO1",SUM(E99),)+IF($F$8="CO1",SUM(F99),)+IF($G$8="CO1",SUM(G99),)+IF($H$8="CO1",SUM(H99),)+IF($I$8="CO1",SUM(I99),)+IF(#REF!="CO1",SUM(#REF!),)+IF(#REF!="CO1",SUM(#REF!),)</f>
        <v>#REF!</v>
      </c>
      <c r="K99" s="49" t="e">
        <f>IF($D$8="CO1",SUMIF($D99,"&gt;0",$D$10),)+IF($E$8="CO1",SUMIF($E99,"&gt;0",$E$10),)+IF($F$8="CO1",SUMIF($F99,"&gt;0",$F$10),)+IF($G$8="CO1",SUMIF($G99,"&gt;0",$G$10),)+IF($H$8="CO1",SUMIF($H99,"&gt;0",$H$10),)+IF($I$8="CO1",SUMIF($I99,"&gt;0",$I$10),)+IF(#REF!="CO1",SUMIF(#REF!,"&gt;0",#REF!),)+IF(#REF!="CO1",SUMIF(#REF!,"&gt;0",#REF!),)</f>
        <v>#REF!</v>
      </c>
      <c r="L99" s="49" t="e">
        <f t="shared" si="0"/>
        <v>#REF!</v>
      </c>
      <c r="M99" s="49" t="e">
        <f>IF($D$8="CO2",SUM(D99),)+IF($E$8="CO2",SUM(E99),)+IF($F$8="CO2",SUM(F99),)+IF($G$8="CO2",SUM(G99),)+IF($H$8="CO2",SUM(H99),)+IF($I$8="CO2",SUM(I99),)+IF(#REF!="CO2",SUM(#REF!),)+IF(#REF!="CO2",SUM(#REF!),)</f>
        <v>#REF!</v>
      </c>
      <c r="N99" s="49" t="e">
        <f>IF($D$8="CO2",SUMIF($D99,"&gt;0",$D$10),)+IF($E$8="CO2",SUMIF($E99,"&gt;0",$E$10),)+IF($F$8="CO2",SUMIF($F99,"&gt;0",$F$10),)+IF($G$8="CO2",SUMIF($G99,"&gt;0",$G$10),)+IF($H$8="CO2",SUMIF($H99,"&gt;0",$H$10),)+IF($I$8="CO2",SUMIF($I99,"&gt;0",$I$10),)+IF(#REF!="CO2",SUMIF(#REF!,"&gt;0",#REF!),)+IF(#REF!="CO2",SUMIF(#REF!,"&gt;0",#REF!),)</f>
        <v>#REF!</v>
      </c>
      <c r="O99" s="49" t="e">
        <f t="shared" si="7"/>
        <v>#REF!</v>
      </c>
      <c r="P99" s="49" t="e">
        <f>IF($D$8="CO3",SUM(D99),)+IF($E$8="CO3",SUM(E99),)+IF($F$8="CO3",SUM(F99),)+IF($G$8="CO3",SUM(G99),)+IF($H$8="CO3",SUM(H99),)+IF($I$8="CO3",SUM(I99),)+IF(#REF!="CO3",SUM(#REF!),)+IF(#REF!="CO3",SUM(#REF!),)</f>
        <v>#REF!</v>
      </c>
      <c r="Q99" s="49" t="e">
        <f>IF($D$8="CO3",SUMIF($D99,"&gt;0",$D$10),)+IF($E$8="CO3",SUMIF($E99,"&gt;0",$E$10),)+IF($F$8="CO3",SUMIF($F99,"&gt;0",$F$10),)+IF($G$8="CO3",SUMIF($G99,"&gt;0",$G$10),)+IF($H$8="CO3",SUMIF($H99,"&gt;0",$H$10),)+IF($I$8="CO3",SUMIF($I99,"&gt;0",$I$10),)+IF(#REF!="CO3",SUMIF(#REF!,"&gt;0",#REF!),)+IF(#REF!="CO3",SUMIF(#REF!,"&gt;0",#REF!),)</f>
        <v>#REF!</v>
      </c>
      <c r="R99" s="49" t="e">
        <f t="shared" si="8"/>
        <v>#REF!</v>
      </c>
      <c r="S99" s="49" t="e">
        <f>IF($D$8="CO4",SUM(D99),)+IF($E$8="CO4",SUM(E99),)+IF($F$8="CO4",SUM(F99),)+IF($G$8="CO4",SUM(G99),)+IF($H$8="CO4",SUM(H99),)+IF($I$8="CO4",SUM(I99),)+IF(#REF!="CO4",SUM(#REF!),)+IF(#REF!="CO4",SUM(#REF!),)</f>
        <v>#REF!</v>
      </c>
      <c r="T99" s="49" t="e">
        <f>IF($D$8="CO4",SUMIF($D99,"&gt;0",$D$10),)+IF($E$8="CO4",SUMIF($E99,"&gt;0",$E$10),)+IF($F$8="CO4",SUMIF($F99,"&gt;0",$F$10),)+IF($G$8="CO4",SUMIF($G99,"&gt;0",$G$10),)+IF($H$8="CO4",SUMIF($H99,"&gt;0",$H$10),)+IF($I$8="CO4",SUMIF($I99,"&gt;0",$I$10),)+IF(#REF!="CO4",SUMIF(#REF!,"&gt;0",#REF!),)+IF(#REF!="CO4",SUMIF(#REF!,"&gt;0",#REF!),)</f>
        <v>#REF!</v>
      </c>
      <c r="U99" s="49" t="e">
        <f t="shared" si="9"/>
        <v>#REF!</v>
      </c>
      <c r="V99" s="49" t="e">
        <f>IF($D$8="CO5",SUM(D99),)+IF($E$8="CO5",SUM(E99),)+IF($F$8="CO5",SUM(F99),)+IF($G$8="CO5",SUM(G99),)+IF($H$8="CO5",SUM(H99),)+IF($I$8="CO5",SUM(I99),)+IF(#REF!="CO5",SUM(#REF!),)+IF(#REF!="CO5",SUM(#REF!),)</f>
        <v>#REF!</v>
      </c>
      <c r="W99" s="49" t="e">
        <f>IF($D$8="CO5",SUMIF($D99,"&gt;0",$D$10),)+IF($E$8="CO5",SUMIF($E99,"&gt;0",$E$10),)+IF($F$8="CO5",SUMIF($F99,"&gt;0",$F$10),)+IF($G$8="CO5",SUMIF($G99,"&gt;0",$G$10),)+IF($H$8="CO5",SUMIF($H99,"&gt;0",$H$10),)+IF($I$8="CO5",SUMIF($I99,"&gt;0",$I$10),)+IF(#REF!="CO5",SUMIF(#REF!,"&gt;0",#REF!),)+IF(#REF!="CO5",SUMIF(#REF!,"&gt;0",#REF!),)</f>
        <v>#REF!</v>
      </c>
      <c r="X99" s="49" t="e">
        <f t="shared" si="10"/>
        <v>#REF!</v>
      </c>
      <c r="Y99" s="49" t="e">
        <f>IF($D$8="CO6",SUM(D99),)+IF($E$8="CO6",SUM(E99),)+IF($F$8="CO6",SUM(F99),)+IF($G$8="CO6",SUM(G99),)+IF($H$8="CO6",SUM(H99),)+IF($I$8="CO6",SUM(I99),)+IF(#REF!="CO6",SUM(#REF!),)+IF(#REF!="CO6",SUM(#REF!),)</f>
        <v>#REF!</v>
      </c>
      <c r="Z99" s="55" t="e">
        <f>IF($D$8="CO6",SUMIF($D99,"&gt;0",$D$10),)+IF($E$8="CO6",SUMIF($E99,"&gt;0",$E$10),)+IF($F$8="CO6",SUMIF($F99,"&gt;0",$F$10),)+IF($G$8="CO6",SUMIF($G99,"&gt;0",$G$10),)+IF($H$8="CO6",SUMIF($H99,"&gt;0",$H$10),)+IF($I$8="CO6",SUMIF($I99,"&gt;0",$I$10),)+IF(#REF!="CO6",SUMIF(#REF!,"&gt;0",#REF!),)+IF(#REF!="CO6",SUMIF(#REF!,"&gt;0",#REF!),)</f>
        <v>#REF!</v>
      </c>
      <c r="AA99" s="56" t="e">
        <f t="shared" si="11"/>
        <v>#REF!</v>
      </c>
      <c r="AB99" s="6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ht="16.2" spans="1:50">
      <c r="A100" s="34">
        <v>90</v>
      </c>
      <c r="B100" s="30" t="s">
        <v>205</v>
      </c>
      <c r="C100" s="31" t="s">
        <v>206</v>
      </c>
      <c r="D100" s="32">
        <v>17</v>
      </c>
      <c r="E100" s="32">
        <v>9</v>
      </c>
      <c r="F100" s="32">
        <v>9</v>
      </c>
      <c r="G100" s="32">
        <v>10</v>
      </c>
      <c r="H100" s="33">
        <v>45</v>
      </c>
      <c r="I100" s="32">
        <f t="shared" si="12"/>
        <v>45</v>
      </c>
      <c r="J100" s="48" t="e">
        <f>IF($D$8="CO1",SUM(D100),)+IF($E$8="CO1",SUM(E100),)+IF($F$8="CO1",SUM(F100),)+IF($G$8="CO1",SUM(G100),)+IF($H$8="CO1",SUM(H100),)+IF($I$8="CO1",SUM(I100),)+IF(#REF!="CO1",SUM(#REF!),)+IF(#REF!="CO1",SUM(#REF!),)</f>
        <v>#REF!</v>
      </c>
      <c r="K100" s="49" t="e">
        <f>IF($D$8="CO1",SUMIF($D100,"&gt;0",$D$10),)+IF($E$8="CO1",SUMIF($E100,"&gt;0",$E$10),)+IF($F$8="CO1",SUMIF($F100,"&gt;0",$F$10),)+IF($G$8="CO1",SUMIF($G100,"&gt;0",$G$10),)+IF($H$8="CO1",SUMIF($H100,"&gt;0",$H$10),)+IF($I$8="CO1",SUMIF($I100,"&gt;0",$I$10),)+IF(#REF!="CO1",SUMIF(#REF!,"&gt;0",#REF!),)+IF(#REF!="CO1",SUMIF(#REF!,"&gt;0",#REF!),)</f>
        <v>#REF!</v>
      </c>
      <c r="L100" s="49" t="e">
        <f t="shared" si="0"/>
        <v>#REF!</v>
      </c>
      <c r="M100" s="49" t="e">
        <f>IF($D$8="CO2",SUM(D100),)+IF($E$8="CO2",SUM(E100),)+IF($F$8="CO2",SUM(F100),)+IF($G$8="CO2",SUM(G100),)+IF($H$8="CO2",SUM(H100),)+IF($I$8="CO2",SUM(I100),)+IF(#REF!="CO2",SUM(#REF!),)+IF(#REF!="CO2",SUM(#REF!),)</f>
        <v>#REF!</v>
      </c>
      <c r="N100" s="49" t="e">
        <f>IF($D$8="CO2",SUMIF($D100,"&gt;0",$D$10),)+IF($E$8="CO2",SUMIF($E100,"&gt;0",$E$10),)+IF($F$8="CO2",SUMIF($F100,"&gt;0",$F$10),)+IF($G$8="CO2",SUMIF($G100,"&gt;0",$G$10),)+IF($H$8="CO2",SUMIF($H100,"&gt;0",$H$10),)+IF($I$8="CO2",SUMIF($I100,"&gt;0",$I$10),)+IF(#REF!="CO2",SUMIF(#REF!,"&gt;0",#REF!),)+IF(#REF!="CO2",SUMIF(#REF!,"&gt;0",#REF!),)</f>
        <v>#REF!</v>
      </c>
      <c r="O100" s="49" t="e">
        <f t="shared" si="7"/>
        <v>#REF!</v>
      </c>
      <c r="P100" s="49" t="e">
        <f>IF($D$8="CO3",SUM(D100),)+IF($E$8="CO3",SUM(E100),)+IF($F$8="CO3",SUM(F100),)+IF($G$8="CO3",SUM(G100),)+IF($H$8="CO3",SUM(H100),)+IF($I$8="CO3",SUM(I100),)+IF(#REF!="CO3",SUM(#REF!),)+IF(#REF!="CO3",SUM(#REF!),)</f>
        <v>#REF!</v>
      </c>
      <c r="Q100" s="49" t="e">
        <f>IF($D$8="CO3",SUMIF($D100,"&gt;0",$D$10),)+IF($E$8="CO3",SUMIF($E100,"&gt;0",$E$10),)+IF($F$8="CO3",SUMIF($F100,"&gt;0",$F$10),)+IF($G$8="CO3",SUMIF($G100,"&gt;0",$G$10),)+IF($H$8="CO3",SUMIF($H100,"&gt;0",$H$10),)+IF($I$8="CO3",SUMIF($I100,"&gt;0",$I$10),)+IF(#REF!="CO3",SUMIF(#REF!,"&gt;0",#REF!),)+IF(#REF!="CO3",SUMIF(#REF!,"&gt;0",#REF!),)</f>
        <v>#REF!</v>
      </c>
      <c r="R100" s="49" t="e">
        <f t="shared" si="8"/>
        <v>#REF!</v>
      </c>
      <c r="S100" s="49" t="e">
        <f>IF($D$8="CO4",SUM(D100),)+IF($E$8="CO4",SUM(E100),)+IF($F$8="CO4",SUM(F100),)+IF($G$8="CO4",SUM(G100),)+IF($H$8="CO4",SUM(H100),)+IF($I$8="CO4",SUM(I100),)+IF(#REF!="CO4",SUM(#REF!),)+IF(#REF!="CO4",SUM(#REF!),)</f>
        <v>#REF!</v>
      </c>
      <c r="T100" s="49" t="e">
        <f>IF($D$8="CO4",SUMIF($D100,"&gt;0",$D$10),)+IF($E$8="CO4",SUMIF($E100,"&gt;0",$E$10),)+IF($F$8="CO4",SUMIF($F100,"&gt;0",$F$10),)+IF($G$8="CO4",SUMIF($G100,"&gt;0",$G$10),)+IF($H$8="CO4",SUMIF($H100,"&gt;0",$H$10),)+IF($I$8="CO4",SUMIF($I100,"&gt;0",$I$10),)+IF(#REF!="CO4",SUMIF(#REF!,"&gt;0",#REF!),)+IF(#REF!="CO4",SUMIF(#REF!,"&gt;0",#REF!),)</f>
        <v>#REF!</v>
      </c>
      <c r="U100" s="49" t="e">
        <f t="shared" si="9"/>
        <v>#REF!</v>
      </c>
      <c r="V100" s="49" t="e">
        <f>IF($D$8="CO5",SUM(D100),)+IF($E$8="CO5",SUM(E100),)+IF($F$8="CO5",SUM(F100),)+IF($G$8="CO5",SUM(G100),)+IF($H$8="CO5",SUM(H100),)+IF($I$8="CO5",SUM(I100),)+IF(#REF!="CO5",SUM(#REF!),)+IF(#REF!="CO5",SUM(#REF!),)</f>
        <v>#REF!</v>
      </c>
      <c r="W100" s="49" t="e">
        <f>IF($D$8="CO5",SUMIF($D100,"&gt;0",$D$10),)+IF($E$8="CO5",SUMIF($E100,"&gt;0",$E$10),)+IF($F$8="CO5",SUMIF($F100,"&gt;0",$F$10),)+IF($G$8="CO5",SUMIF($G100,"&gt;0",$G$10),)+IF($H$8="CO5",SUMIF($H100,"&gt;0",$H$10),)+IF($I$8="CO5",SUMIF($I100,"&gt;0",$I$10),)+IF(#REF!="CO5",SUMIF(#REF!,"&gt;0",#REF!),)+IF(#REF!="CO5",SUMIF(#REF!,"&gt;0",#REF!),)</f>
        <v>#REF!</v>
      </c>
      <c r="X100" s="49" t="e">
        <f t="shared" si="10"/>
        <v>#REF!</v>
      </c>
      <c r="Y100" s="49" t="e">
        <f>IF($D$8="CO6",SUM(D100),)+IF($E$8="CO6",SUM(E100),)+IF($F$8="CO6",SUM(F100),)+IF($G$8="CO6",SUM(G100),)+IF($H$8="CO6",SUM(H100),)+IF($I$8="CO6",SUM(I100),)+IF(#REF!="CO6",SUM(#REF!),)+IF(#REF!="CO6",SUM(#REF!),)</f>
        <v>#REF!</v>
      </c>
      <c r="Z100" s="55" t="e">
        <f>IF($D$8="CO6",SUMIF($D100,"&gt;0",$D$10),)+IF($E$8="CO6",SUMIF($E100,"&gt;0",$E$10),)+IF($F$8="CO6",SUMIF($F100,"&gt;0",$F$10),)+IF($G$8="CO6",SUMIF($G100,"&gt;0",$G$10),)+IF($H$8="CO6",SUMIF($H100,"&gt;0",$H$10),)+IF($I$8="CO6",SUMIF($I100,"&gt;0",$I$10),)+IF(#REF!="CO6",SUMIF(#REF!,"&gt;0",#REF!),)+IF(#REF!="CO6",SUMIF(#REF!,"&gt;0",#REF!),)</f>
        <v>#REF!</v>
      </c>
      <c r="AA100" s="56" t="e">
        <f t="shared" si="11"/>
        <v>#REF!</v>
      </c>
      <c r="AB100" s="6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ht="16.2" spans="1:50">
      <c r="A101" s="29">
        <v>91</v>
      </c>
      <c r="B101" s="30" t="s">
        <v>207</v>
      </c>
      <c r="C101" s="31" t="s">
        <v>208</v>
      </c>
      <c r="D101" s="32">
        <v>19</v>
      </c>
      <c r="E101" s="32">
        <v>9</v>
      </c>
      <c r="F101" s="32">
        <v>9</v>
      </c>
      <c r="G101" s="32">
        <v>10</v>
      </c>
      <c r="H101" s="33">
        <v>47</v>
      </c>
      <c r="I101" s="32">
        <f t="shared" si="12"/>
        <v>47</v>
      </c>
      <c r="J101" s="48" t="e">
        <f>IF($D$8="CO1",SUM(D101),)+IF($E$8="CO1",SUM(E101),)+IF($F$8="CO1",SUM(F101),)+IF($G$8="CO1",SUM(G101),)+IF($H$8="CO1",SUM(H101),)+IF($I$8="CO1",SUM(I101),)+IF(#REF!="CO1",SUM(#REF!),)+IF(#REF!="CO1",SUM(#REF!),)</f>
        <v>#REF!</v>
      </c>
      <c r="K101" s="49" t="e">
        <f>IF($D$8="CO1",SUMIF($D101,"&gt;0",$D$10),)+IF($E$8="CO1",SUMIF($E101,"&gt;0",$E$10),)+IF($F$8="CO1",SUMIF($F101,"&gt;0",$F$10),)+IF($G$8="CO1",SUMIF($G101,"&gt;0",$G$10),)+IF($H$8="CO1",SUMIF($H101,"&gt;0",$H$10),)+IF($I$8="CO1",SUMIF($I101,"&gt;0",$I$10),)+IF(#REF!="CO1",SUMIF(#REF!,"&gt;0",#REF!),)+IF(#REF!="CO1",SUMIF(#REF!,"&gt;0",#REF!),)</f>
        <v>#REF!</v>
      </c>
      <c r="L101" s="49" t="e">
        <f t="shared" si="0"/>
        <v>#REF!</v>
      </c>
      <c r="M101" s="49" t="e">
        <f>IF($D$8="CO2",SUM(D101),)+IF($E$8="CO2",SUM(E101),)+IF($F$8="CO2",SUM(F101),)+IF($G$8="CO2",SUM(G101),)+IF($H$8="CO2",SUM(H101),)+IF($I$8="CO2",SUM(I101),)+IF(#REF!="CO2",SUM(#REF!),)+IF(#REF!="CO2",SUM(#REF!),)</f>
        <v>#REF!</v>
      </c>
      <c r="N101" s="49" t="e">
        <f>IF($D$8="CO2",SUMIF($D101,"&gt;0",$D$10),)+IF($E$8="CO2",SUMIF($E101,"&gt;0",$E$10),)+IF($F$8="CO2",SUMIF($F101,"&gt;0",$F$10),)+IF($G$8="CO2",SUMIF($G101,"&gt;0",$G$10),)+IF($H$8="CO2",SUMIF($H101,"&gt;0",$H$10),)+IF($I$8="CO2",SUMIF($I101,"&gt;0",$I$10),)+IF(#REF!="CO2",SUMIF(#REF!,"&gt;0",#REF!),)+IF(#REF!="CO2",SUMIF(#REF!,"&gt;0",#REF!),)</f>
        <v>#REF!</v>
      </c>
      <c r="O101" s="49" t="e">
        <f t="shared" si="7"/>
        <v>#REF!</v>
      </c>
      <c r="P101" s="49" t="e">
        <f>IF($D$8="CO3",SUM(D101),)+IF($E$8="CO3",SUM(E101),)+IF($F$8="CO3",SUM(F101),)+IF($G$8="CO3",SUM(G101),)+IF($H$8="CO3",SUM(H101),)+IF($I$8="CO3",SUM(I101),)+IF(#REF!="CO3",SUM(#REF!),)+IF(#REF!="CO3",SUM(#REF!),)</f>
        <v>#REF!</v>
      </c>
      <c r="Q101" s="49" t="e">
        <f>IF($D$8="CO3",SUMIF($D101,"&gt;0",$D$10),)+IF($E$8="CO3",SUMIF($E101,"&gt;0",$E$10),)+IF($F$8="CO3",SUMIF($F101,"&gt;0",$F$10),)+IF($G$8="CO3",SUMIF($G101,"&gt;0",$G$10),)+IF($H$8="CO3",SUMIF($H101,"&gt;0",$H$10),)+IF($I$8="CO3",SUMIF($I101,"&gt;0",$I$10),)+IF(#REF!="CO3",SUMIF(#REF!,"&gt;0",#REF!),)+IF(#REF!="CO3",SUMIF(#REF!,"&gt;0",#REF!),)</f>
        <v>#REF!</v>
      </c>
      <c r="R101" s="49" t="e">
        <f t="shared" si="8"/>
        <v>#REF!</v>
      </c>
      <c r="S101" s="49" t="e">
        <f>IF($D$8="CO4",SUM(D101),)+IF($E$8="CO4",SUM(E101),)+IF($F$8="CO4",SUM(F101),)+IF($G$8="CO4",SUM(G101),)+IF($H$8="CO4",SUM(H101),)+IF($I$8="CO4",SUM(I101),)+IF(#REF!="CO4",SUM(#REF!),)+IF(#REF!="CO4",SUM(#REF!),)</f>
        <v>#REF!</v>
      </c>
      <c r="T101" s="49" t="e">
        <f>IF($D$8="CO4",SUMIF($D101,"&gt;0",$D$10),)+IF($E$8="CO4",SUMIF($E101,"&gt;0",$E$10),)+IF($F$8="CO4",SUMIF($F101,"&gt;0",$F$10),)+IF($G$8="CO4",SUMIF($G101,"&gt;0",$G$10),)+IF($H$8="CO4",SUMIF($H101,"&gt;0",$H$10),)+IF($I$8="CO4",SUMIF($I101,"&gt;0",$I$10),)+IF(#REF!="CO4",SUMIF(#REF!,"&gt;0",#REF!),)+IF(#REF!="CO4",SUMIF(#REF!,"&gt;0",#REF!),)</f>
        <v>#REF!</v>
      </c>
      <c r="U101" s="49" t="e">
        <f t="shared" si="9"/>
        <v>#REF!</v>
      </c>
      <c r="V101" s="49" t="e">
        <f>IF($D$8="CO5",SUM(D101),)+IF($E$8="CO5",SUM(E101),)+IF($F$8="CO5",SUM(F101),)+IF($G$8="CO5",SUM(G101),)+IF($H$8="CO5",SUM(H101),)+IF($I$8="CO5",SUM(I101),)+IF(#REF!="CO5",SUM(#REF!),)+IF(#REF!="CO5",SUM(#REF!),)</f>
        <v>#REF!</v>
      </c>
      <c r="W101" s="49" t="e">
        <f>IF($D$8="CO5",SUMIF($D101,"&gt;0",$D$10),)+IF($E$8="CO5",SUMIF($E101,"&gt;0",$E$10),)+IF($F$8="CO5",SUMIF($F101,"&gt;0",$F$10),)+IF($G$8="CO5",SUMIF($G101,"&gt;0",$G$10),)+IF($H$8="CO5",SUMIF($H101,"&gt;0",$H$10),)+IF($I$8="CO5",SUMIF($I101,"&gt;0",$I$10),)+IF(#REF!="CO5",SUMIF(#REF!,"&gt;0",#REF!),)+IF(#REF!="CO5",SUMIF(#REF!,"&gt;0",#REF!),)</f>
        <v>#REF!</v>
      </c>
      <c r="X101" s="49" t="e">
        <f t="shared" si="10"/>
        <v>#REF!</v>
      </c>
      <c r="Y101" s="49" t="e">
        <f>IF($D$8="CO6",SUM(D101),)+IF($E$8="CO6",SUM(E101),)+IF($F$8="CO6",SUM(F101),)+IF($G$8="CO6",SUM(G101),)+IF($H$8="CO6",SUM(H101),)+IF($I$8="CO6",SUM(I101),)+IF(#REF!="CO6",SUM(#REF!),)+IF(#REF!="CO6",SUM(#REF!),)</f>
        <v>#REF!</v>
      </c>
      <c r="Z101" s="55" t="e">
        <f>IF($D$8="CO6",SUMIF($D101,"&gt;0",$D$10),)+IF($E$8="CO6",SUMIF($E101,"&gt;0",$E$10),)+IF($F$8="CO6",SUMIF($F101,"&gt;0",$F$10),)+IF($G$8="CO6",SUMIF($G101,"&gt;0",$G$10),)+IF($H$8="CO6",SUMIF($H101,"&gt;0",$H$10),)+IF($I$8="CO6",SUMIF($I101,"&gt;0",$I$10),)+IF(#REF!="CO6",SUMIF(#REF!,"&gt;0",#REF!),)+IF(#REF!="CO6",SUMIF(#REF!,"&gt;0",#REF!),)</f>
        <v>#REF!</v>
      </c>
      <c r="AA101" s="56" t="e">
        <f t="shared" si="11"/>
        <v>#REF!</v>
      </c>
      <c r="AB101" s="6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ht="16.2" spans="1:50">
      <c r="A102" s="34">
        <v>92</v>
      </c>
      <c r="B102" s="30" t="s">
        <v>209</v>
      </c>
      <c r="C102" s="31" t="s">
        <v>210</v>
      </c>
      <c r="D102" s="32">
        <v>17</v>
      </c>
      <c r="E102" s="32">
        <v>9</v>
      </c>
      <c r="F102" s="32">
        <v>9</v>
      </c>
      <c r="G102" s="32">
        <v>10</v>
      </c>
      <c r="H102" s="33">
        <v>45</v>
      </c>
      <c r="I102" s="32">
        <f t="shared" si="12"/>
        <v>45</v>
      </c>
      <c r="J102" s="48" t="e">
        <f>IF($D$8="CO1",SUM(D102),)+IF($E$8="CO1",SUM(E102),)+IF($F$8="CO1",SUM(F102),)+IF($G$8="CO1",SUM(G102),)+IF($H$8="CO1",SUM(H102),)+IF($I$8="CO1",SUM(I102),)+IF(#REF!="CO1",SUM(#REF!),)+IF(#REF!="CO1",SUM(#REF!),)</f>
        <v>#REF!</v>
      </c>
      <c r="K102" s="49" t="e">
        <f>IF($D$8="CO1",SUMIF($D102,"&gt;0",$D$10),)+IF($E$8="CO1",SUMIF($E102,"&gt;0",$E$10),)+IF($F$8="CO1",SUMIF($F102,"&gt;0",$F$10),)+IF($G$8="CO1",SUMIF($G102,"&gt;0",$G$10),)+IF($H$8="CO1",SUMIF($H102,"&gt;0",$H$10),)+IF($I$8="CO1",SUMIF($I102,"&gt;0",$I$10),)+IF(#REF!="CO1",SUMIF(#REF!,"&gt;0",#REF!),)+IF(#REF!="CO1",SUMIF(#REF!,"&gt;0",#REF!),)</f>
        <v>#REF!</v>
      </c>
      <c r="L102" s="49" t="e">
        <f t="shared" si="0"/>
        <v>#REF!</v>
      </c>
      <c r="M102" s="49" t="e">
        <f>IF($D$8="CO2",SUM(D102),)+IF($E$8="CO2",SUM(E102),)+IF($F$8="CO2",SUM(F102),)+IF($G$8="CO2",SUM(G102),)+IF($H$8="CO2",SUM(H102),)+IF($I$8="CO2",SUM(I102),)+IF(#REF!="CO2",SUM(#REF!),)+IF(#REF!="CO2",SUM(#REF!),)</f>
        <v>#REF!</v>
      </c>
      <c r="N102" s="49" t="e">
        <f>IF($D$8="CO2",SUMIF($D102,"&gt;0",$D$10),)+IF($E$8="CO2",SUMIF($E102,"&gt;0",$E$10),)+IF($F$8="CO2",SUMIF($F102,"&gt;0",$F$10),)+IF($G$8="CO2",SUMIF($G102,"&gt;0",$G$10),)+IF($H$8="CO2",SUMIF($H102,"&gt;0",$H$10),)+IF($I$8="CO2",SUMIF($I102,"&gt;0",$I$10),)+IF(#REF!="CO2",SUMIF(#REF!,"&gt;0",#REF!),)+IF(#REF!="CO2",SUMIF(#REF!,"&gt;0",#REF!),)</f>
        <v>#REF!</v>
      </c>
      <c r="O102" s="49" t="e">
        <f t="shared" si="7"/>
        <v>#REF!</v>
      </c>
      <c r="P102" s="49" t="e">
        <f>IF($D$8="CO3",SUM(D102),)+IF($E$8="CO3",SUM(E102),)+IF($F$8="CO3",SUM(F102),)+IF($G$8="CO3",SUM(G102),)+IF($H$8="CO3",SUM(H102),)+IF($I$8="CO3",SUM(I102),)+IF(#REF!="CO3",SUM(#REF!),)+IF(#REF!="CO3",SUM(#REF!),)</f>
        <v>#REF!</v>
      </c>
      <c r="Q102" s="49" t="e">
        <f>IF($D$8="CO3",SUMIF($D102,"&gt;0",$D$10),)+IF($E$8="CO3",SUMIF($E102,"&gt;0",$E$10),)+IF($F$8="CO3",SUMIF($F102,"&gt;0",$F$10),)+IF($G$8="CO3",SUMIF($G102,"&gt;0",$G$10),)+IF($H$8="CO3",SUMIF($H102,"&gt;0",$H$10),)+IF($I$8="CO3",SUMIF($I102,"&gt;0",$I$10),)+IF(#REF!="CO3",SUMIF(#REF!,"&gt;0",#REF!),)+IF(#REF!="CO3",SUMIF(#REF!,"&gt;0",#REF!),)</f>
        <v>#REF!</v>
      </c>
      <c r="R102" s="49" t="e">
        <f t="shared" si="8"/>
        <v>#REF!</v>
      </c>
      <c r="S102" s="49" t="e">
        <f>IF($D$8="CO4",SUM(D102),)+IF($E$8="CO4",SUM(E102),)+IF($F$8="CO4",SUM(F102),)+IF($G$8="CO4",SUM(G102),)+IF($H$8="CO4",SUM(H102),)+IF($I$8="CO4",SUM(I102),)+IF(#REF!="CO4",SUM(#REF!),)+IF(#REF!="CO4",SUM(#REF!),)</f>
        <v>#REF!</v>
      </c>
      <c r="T102" s="49" t="e">
        <f>IF($D$8="CO4",SUMIF($D102,"&gt;0",$D$10),)+IF($E$8="CO4",SUMIF($E102,"&gt;0",$E$10),)+IF($F$8="CO4",SUMIF($F102,"&gt;0",$F$10),)+IF($G$8="CO4",SUMIF($G102,"&gt;0",$G$10),)+IF($H$8="CO4",SUMIF($H102,"&gt;0",$H$10),)+IF($I$8="CO4",SUMIF($I102,"&gt;0",$I$10),)+IF(#REF!="CO4",SUMIF(#REF!,"&gt;0",#REF!),)+IF(#REF!="CO4",SUMIF(#REF!,"&gt;0",#REF!),)</f>
        <v>#REF!</v>
      </c>
      <c r="U102" s="49" t="e">
        <f t="shared" si="9"/>
        <v>#REF!</v>
      </c>
      <c r="V102" s="49" t="e">
        <f>IF($D$8="CO5",SUM(D102),)+IF($E$8="CO5",SUM(E102),)+IF($F$8="CO5",SUM(F102),)+IF($G$8="CO5",SUM(G102),)+IF($H$8="CO5",SUM(H102),)+IF($I$8="CO5",SUM(I102),)+IF(#REF!="CO5",SUM(#REF!),)+IF(#REF!="CO5",SUM(#REF!),)</f>
        <v>#REF!</v>
      </c>
      <c r="W102" s="49" t="e">
        <f>IF($D$8="CO5",SUMIF($D102,"&gt;0",$D$10),)+IF($E$8="CO5",SUMIF($E102,"&gt;0",$E$10),)+IF($F$8="CO5",SUMIF($F102,"&gt;0",$F$10),)+IF($G$8="CO5",SUMIF($G102,"&gt;0",$G$10),)+IF($H$8="CO5",SUMIF($H102,"&gt;0",$H$10),)+IF($I$8="CO5",SUMIF($I102,"&gt;0",$I$10),)+IF(#REF!="CO5",SUMIF(#REF!,"&gt;0",#REF!),)+IF(#REF!="CO5",SUMIF(#REF!,"&gt;0",#REF!),)</f>
        <v>#REF!</v>
      </c>
      <c r="X102" s="49" t="e">
        <f t="shared" si="10"/>
        <v>#REF!</v>
      </c>
      <c r="Y102" s="49" t="e">
        <f>IF($D$8="CO6",SUM(D102),)+IF($E$8="CO6",SUM(E102),)+IF($F$8="CO6",SUM(F102),)+IF($G$8="CO6",SUM(G102),)+IF($H$8="CO6",SUM(H102),)+IF($I$8="CO6",SUM(I102),)+IF(#REF!="CO6",SUM(#REF!),)+IF(#REF!="CO6",SUM(#REF!),)</f>
        <v>#REF!</v>
      </c>
      <c r="Z102" s="55" t="e">
        <f>IF($D$8="CO6",SUMIF($D102,"&gt;0",$D$10),)+IF($E$8="CO6",SUMIF($E102,"&gt;0",$E$10),)+IF($F$8="CO6",SUMIF($F102,"&gt;0",$F$10),)+IF($G$8="CO6",SUMIF($G102,"&gt;0",$G$10),)+IF($H$8="CO6",SUMIF($H102,"&gt;0",$H$10),)+IF($I$8="CO6",SUMIF($I102,"&gt;0",$I$10),)+IF(#REF!="CO6",SUMIF(#REF!,"&gt;0",#REF!),)+IF(#REF!="CO6",SUMIF(#REF!,"&gt;0",#REF!),)</f>
        <v>#REF!</v>
      </c>
      <c r="AA102" s="56" t="e">
        <f t="shared" si="11"/>
        <v>#REF!</v>
      </c>
      <c r="AB102" s="6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ht="16.2" spans="1:50">
      <c r="A103" s="29">
        <v>93</v>
      </c>
      <c r="B103" s="30" t="s">
        <v>211</v>
      </c>
      <c r="C103" s="31" t="s">
        <v>212</v>
      </c>
      <c r="D103" s="32">
        <v>18</v>
      </c>
      <c r="E103" s="32">
        <v>10</v>
      </c>
      <c r="F103" s="32">
        <v>10</v>
      </c>
      <c r="G103" s="32">
        <v>10</v>
      </c>
      <c r="H103" s="33">
        <v>48</v>
      </c>
      <c r="I103" s="32">
        <f t="shared" si="12"/>
        <v>48</v>
      </c>
      <c r="J103" s="48" t="e">
        <f>IF($D$8="CO1",SUM(D103),)+IF($E$8="CO1",SUM(E103),)+IF($F$8="CO1",SUM(F103),)+IF($G$8="CO1",SUM(G103),)+IF($H$8="CO1",SUM(H103),)+IF($I$8="CO1",SUM(I103),)+IF(#REF!="CO1",SUM(#REF!),)+IF(#REF!="CO1",SUM(#REF!),)</f>
        <v>#REF!</v>
      </c>
      <c r="K103" s="49" t="e">
        <f>IF($D$8="CO1",SUMIF($D103,"&gt;0",$D$10),)+IF($E$8="CO1",SUMIF($E103,"&gt;0",$E$10),)+IF($F$8="CO1",SUMIF($F103,"&gt;0",$F$10),)+IF($G$8="CO1",SUMIF($G103,"&gt;0",$G$10),)+IF($H$8="CO1",SUMIF($H103,"&gt;0",$H$10),)+IF($I$8="CO1",SUMIF($I103,"&gt;0",$I$10),)+IF(#REF!="CO1",SUMIF(#REF!,"&gt;0",#REF!),)+IF(#REF!="CO1",SUMIF(#REF!,"&gt;0",#REF!),)</f>
        <v>#REF!</v>
      </c>
      <c r="L103" s="49" t="e">
        <f t="shared" si="0"/>
        <v>#REF!</v>
      </c>
      <c r="M103" s="49" t="e">
        <f>IF($D$8="CO2",SUM(D103),)+IF($E$8="CO2",SUM(E103),)+IF($F$8="CO2",SUM(F103),)+IF($G$8="CO2",SUM(G103),)+IF($H$8="CO2",SUM(H103),)+IF($I$8="CO2",SUM(I103),)+IF(#REF!="CO2",SUM(#REF!),)+IF(#REF!="CO2",SUM(#REF!),)</f>
        <v>#REF!</v>
      </c>
      <c r="N103" s="49" t="e">
        <f>IF($D$8="CO2",SUMIF($D103,"&gt;0",$D$10),)+IF($E$8="CO2",SUMIF($E103,"&gt;0",$E$10),)+IF($F$8="CO2",SUMIF($F103,"&gt;0",$F$10),)+IF($G$8="CO2",SUMIF($G103,"&gt;0",$G$10),)+IF($H$8="CO2",SUMIF($H103,"&gt;0",$H$10),)+IF($I$8="CO2",SUMIF($I103,"&gt;0",$I$10),)+IF(#REF!="CO2",SUMIF(#REF!,"&gt;0",#REF!),)+IF(#REF!="CO2",SUMIF(#REF!,"&gt;0",#REF!),)</f>
        <v>#REF!</v>
      </c>
      <c r="O103" s="49" t="e">
        <f t="shared" si="7"/>
        <v>#REF!</v>
      </c>
      <c r="P103" s="49" t="e">
        <f>IF($D$8="CO3",SUM(D103),)+IF($E$8="CO3",SUM(E103),)+IF($F$8="CO3",SUM(F103),)+IF($G$8="CO3",SUM(G103),)+IF($H$8="CO3",SUM(H103),)+IF($I$8="CO3",SUM(I103),)+IF(#REF!="CO3",SUM(#REF!),)+IF(#REF!="CO3",SUM(#REF!),)</f>
        <v>#REF!</v>
      </c>
      <c r="Q103" s="49" t="e">
        <f>IF($D$8="CO3",SUMIF($D103,"&gt;0",$D$10),)+IF($E$8="CO3",SUMIF($E103,"&gt;0",$E$10),)+IF($F$8="CO3",SUMIF($F103,"&gt;0",$F$10),)+IF($G$8="CO3",SUMIF($G103,"&gt;0",$G$10),)+IF($H$8="CO3",SUMIF($H103,"&gt;0",$H$10),)+IF($I$8="CO3",SUMIF($I103,"&gt;0",$I$10),)+IF(#REF!="CO3",SUMIF(#REF!,"&gt;0",#REF!),)+IF(#REF!="CO3",SUMIF(#REF!,"&gt;0",#REF!),)</f>
        <v>#REF!</v>
      </c>
      <c r="R103" s="49" t="e">
        <f t="shared" si="8"/>
        <v>#REF!</v>
      </c>
      <c r="S103" s="49" t="e">
        <f>IF($D$8="CO4",SUM(D103),)+IF($E$8="CO4",SUM(E103),)+IF($F$8="CO4",SUM(F103),)+IF($G$8="CO4",SUM(G103),)+IF($H$8="CO4",SUM(H103),)+IF($I$8="CO4",SUM(I103),)+IF(#REF!="CO4",SUM(#REF!),)+IF(#REF!="CO4",SUM(#REF!),)</f>
        <v>#REF!</v>
      </c>
      <c r="T103" s="49" t="e">
        <f>IF($D$8="CO4",SUMIF($D103,"&gt;0",$D$10),)+IF($E$8="CO4",SUMIF($E103,"&gt;0",$E$10),)+IF($F$8="CO4",SUMIF($F103,"&gt;0",$F$10),)+IF($G$8="CO4",SUMIF($G103,"&gt;0",$G$10),)+IF($H$8="CO4",SUMIF($H103,"&gt;0",$H$10),)+IF($I$8="CO4",SUMIF($I103,"&gt;0",$I$10),)+IF(#REF!="CO4",SUMIF(#REF!,"&gt;0",#REF!),)+IF(#REF!="CO4",SUMIF(#REF!,"&gt;0",#REF!),)</f>
        <v>#REF!</v>
      </c>
      <c r="U103" s="49" t="e">
        <f t="shared" si="9"/>
        <v>#REF!</v>
      </c>
      <c r="V103" s="49" t="e">
        <f>IF($D$8="CO5",SUM(D103),)+IF($E$8="CO5",SUM(E103),)+IF($F$8="CO5",SUM(F103),)+IF($G$8="CO5",SUM(G103),)+IF($H$8="CO5",SUM(H103),)+IF($I$8="CO5",SUM(I103),)+IF(#REF!="CO5",SUM(#REF!),)+IF(#REF!="CO5",SUM(#REF!),)</f>
        <v>#REF!</v>
      </c>
      <c r="W103" s="49" t="e">
        <f>IF($D$8="CO5",SUMIF($D103,"&gt;0",$D$10),)+IF($E$8="CO5",SUMIF($E103,"&gt;0",$E$10),)+IF($F$8="CO5",SUMIF($F103,"&gt;0",$F$10),)+IF($G$8="CO5",SUMIF($G103,"&gt;0",$G$10),)+IF($H$8="CO5",SUMIF($H103,"&gt;0",$H$10),)+IF($I$8="CO5",SUMIF($I103,"&gt;0",$I$10),)+IF(#REF!="CO5",SUMIF(#REF!,"&gt;0",#REF!),)+IF(#REF!="CO5",SUMIF(#REF!,"&gt;0",#REF!),)</f>
        <v>#REF!</v>
      </c>
      <c r="X103" s="49" t="e">
        <f t="shared" si="10"/>
        <v>#REF!</v>
      </c>
      <c r="Y103" s="49" t="e">
        <f>IF($D$8="CO6",SUM(D103),)+IF($E$8="CO6",SUM(E103),)+IF($F$8="CO6",SUM(F103),)+IF($G$8="CO6",SUM(G103),)+IF($H$8="CO6",SUM(H103),)+IF($I$8="CO6",SUM(I103),)+IF(#REF!="CO6",SUM(#REF!),)+IF(#REF!="CO6",SUM(#REF!),)</f>
        <v>#REF!</v>
      </c>
      <c r="Z103" s="55" t="e">
        <f>IF($D$8="CO6",SUMIF($D103,"&gt;0",$D$10),)+IF($E$8="CO6",SUMIF($E103,"&gt;0",$E$10),)+IF($F$8="CO6",SUMIF($F103,"&gt;0",$F$10),)+IF($G$8="CO6",SUMIF($G103,"&gt;0",$G$10),)+IF($H$8="CO6",SUMIF($H103,"&gt;0",$H$10),)+IF($I$8="CO6",SUMIF($I103,"&gt;0",$I$10),)+IF(#REF!="CO6",SUMIF(#REF!,"&gt;0",#REF!),)+IF(#REF!="CO6",SUMIF(#REF!,"&gt;0",#REF!),)</f>
        <v>#REF!</v>
      </c>
      <c r="AA103" s="56" t="e">
        <f t="shared" si="11"/>
        <v>#REF!</v>
      </c>
      <c r="AB103" s="6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ht="16.2" spans="1:50">
      <c r="A104" s="34">
        <v>94</v>
      </c>
      <c r="B104" s="30" t="s">
        <v>213</v>
      </c>
      <c r="C104" s="31" t="s">
        <v>214</v>
      </c>
      <c r="D104" s="32">
        <v>18</v>
      </c>
      <c r="E104" s="32">
        <v>10</v>
      </c>
      <c r="F104" s="32">
        <v>10</v>
      </c>
      <c r="G104" s="32">
        <v>10</v>
      </c>
      <c r="H104" s="33">
        <v>48</v>
      </c>
      <c r="I104" s="32">
        <f t="shared" si="12"/>
        <v>48</v>
      </c>
      <c r="J104" s="48" t="e">
        <f>IF($D$8="CO1",SUM(D104),)+IF($E$8="CO1",SUM(E104),)+IF($F$8="CO1",SUM(F104),)+IF($G$8="CO1",SUM(G104),)+IF($H$8="CO1",SUM(H104),)+IF($I$8="CO1",SUM(I104),)+IF(#REF!="CO1",SUM(#REF!),)+IF(#REF!="CO1",SUM(#REF!),)</f>
        <v>#REF!</v>
      </c>
      <c r="K104" s="49" t="e">
        <f>IF($D$8="CO1",SUMIF($D104,"&gt;0",$D$10),)+IF($E$8="CO1",SUMIF($E104,"&gt;0",$E$10),)+IF($F$8="CO1",SUMIF($F104,"&gt;0",$F$10),)+IF($G$8="CO1",SUMIF($G104,"&gt;0",$G$10),)+IF($H$8="CO1",SUMIF($H104,"&gt;0",$H$10),)+IF($I$8="CO1",SUMIF($I104,"&gt;0",$I$10),)+IF(#REF!="CO1",SUMIF(#REF!,"&gt;0",#REF!),)+IF(#REF!="CO1",SUMIF(#REF!,"&gt;0",#REF!),)</f>
        <v>#REF!</v>
      </c>
      <c r="L104" s="49" t="e">
        <f t="shared" si="0"/>
        <v>#REF!</v>
      </c>
      <c r="M104" s="49" t="e">
        <f>IF($D$8="CO2",SUM(D104),)+IF($E$8="CO2",SUM(E104),)+IF($F$8="CO2",SUM(F104),)+IF($G$8="CO2",SUM(G104),)+IF($H$8="CO2",SUM(H104),)+IF($I$8="CO2",SUM(I104),)+IF(#REF!="CO2",SUM(#REF!),)+IF(#REF!="CO2",SUM(#REF!),)</f>
        <v>#REF!</v>
      </c>
      <c r="N104" s="49" t="e">
        <f>IF($D$8="CO2",SUMIF($D104,"&gt;0",$D$10),)+IF($E$8="CO2",SUMIF($E104,"&gt;0",$E$10),)+IF($F$8="CO2",SUMIF($F104,"&gt;0",$F$10),)+IF($G$8="CO2",SUMIF($G104,"&gt;0",$G$10),)+IF($H$8="CO2",SUMIF($H104,"&gt;0",$H$10),)+IF($I$8="CO2",SUMIF($I104,"&gt;0",$I$10),)+IF(#REF!="CO2",SUMIF(#REF!,"&gt;0",#REF!),)+IF(#REF!="CO2",SUMIF(#REF!,"&gt;0",#REF!),)</f>
        <v>#REF!</v>
      </c>
      <c r="O104" s="49" t="e">
        <f t="shared" si="7"/>
        <v>#REF!</v>
      </c>
      <c r="P104" s="49" t="e">
        <f>IF($D$8="CO3",SUM(D104),)+IF($E$8="CO3",SUM(E104),)+IF($F$8="CO3",SUM(F104),)+IF($G$8="CO3",SUM(G104),)+IF($H$8="CO3",SUM(H104),)+IF($I$8="CO3",SUM(I104),)+IF(#REF!="CO3",SUM(#REF!),)+IF(#REF!="CO3",SUM(#REF!),)</f>
        <v>#REF!</v>
      </c>
      <c r="Q104" s="49" t="e">
        <f>IF($D$8="CO3",SUMIF($D104,"&gt;0",$D$10),)+IF($E$8="CO3",SUMIF($E104,"&gt;0",$E$10),)+IF($F$8="CO3",SUMIF($F104,"&gt;0",$F$10),)+IF($G$8="CO3",SUMIF($G104,"&gt;0",$G$10),)+IF($H$8="CO3",SUMIF($H104,"&gt;0",$H$10),)+IF($I$8="CO3",SUMIF($I104,"&gt;0",$I$10),)+IF(#REF!="CO3",SUMIF(#REF!,"&gt;0",#REF!),)+IF(#REF!="CO3",SUMIF(#REF!,"&gt;0",#REF!),)</f>
        <v>#REF!</v>
      </c>
      <c r="R104" s="49" t="e">
        <f t="shared" si="8"/>
        <v>#REF!</v>
      </c>
      <c r="S104" s="49" t="e">
        <f>IF($D$8="CO4",SUM(D104),)+IF($E$8="CO4",SUM(E104),)+IF($F$8="CO4",SUM(F104),)+IF($G$8="CO4",SUM(G104),)+IF($H$8="CO4",SUM(H104),)+IF($I$8="CO4",SUM(I104),)+IF(#REF!="CO4",SUM(#REF!),)+IF(#REF!="CO4",SUM(#REF!),)</f>
        <v>#REF!</v>
      </c>
      <c r="T104" s="49" t="e">
        <f>IF($D$8="CO4",SUMIF($D104,"&gt;0",$D$10),)+IF($E$8="CO4",SUMIF($E104,"&gt;0",$E$10),)+IF($F$8="CO4",SUMIF($F104,"&gt;0",$F$10),)+IF($G$8="CO4",SUMIF($G104,"&gt;0",$G$10),)+IF($H$8="CO4",SUMIF($H104,"&gt;0",$H$10),)+IF($I$8="CO4",SUMIF($I104,"&gt;0",$I$10),)+IF(#REF!="CO4",SUMIF(#REF!,"&gt;0",#REF!),)+IF(#REF!="CO4",SUMIF(#REF!,"&gt;0",#REF!),)</f>
        <v>#REF!</v>
      </c>
      <c r="U104" s="49" t="e">
        <f t="shared" si="9"/>
        <v>#REF!</v>
      </c>
      <c r="V104" s="49" t="e">
        <f>IF($D$8="CO5",SUM(D104),)+IF($E$8="CO5",SUM(E104),)+IF($F$8="CO5",SUM(F104),)+IF($G$8="CO5",SUM(G104),)+IF($H$8="CO5",SUM(H104),)+IF($I$8="CO5",SUM(I104),)+IF(#REF!="CO5",SUM(#REF!),)+IF(#REF!="CO5",SUM(#REF!),)</f>
        <v>#REF!</v>
      </c>
      <c r="W104" s="49" t="e">
        <f>IF($D$8="CO5",SUMIF($D104,"&gt;0",$D$10),)+IF($E$8="CO5",SUMIF($E104,"&gt;0",$E$10),)+IF($F$8="CO5",SUMIF($F104,"&gt;0",$F$10),)+IF($G$8="CO5",SUMIF($G104,"&gt;0",$G$10),)+IF($H$8="CO5",SUMIF($H104,"&gt;0",$H$10),)+IF($I$8="CO5",SUMIF($I104,"&gt;0",$I$10),)+IF(#REF!="CO5",SUMIF(#REF!,"&gt;0",#REF!),)+IF(#REF!="CO5",SUMIF(#REF!,"&gt;0",#REF!),)</f>
        <v>#REF!</v>
      </c>
      <c r="X104" s="49" t="e">
        <f t="shared" si="10"/>
        <v>#REF!</v>
      </c>
      <c r="Y104" s="49" t="e">
        <f>IF($D$8="CO6",SUM(D104),)+IF($E$8="CO6",SUM(E104),)+IF($F$8="CO6",SUM(F104),)+IF($G$8="CO6",SUM(G104),)+IF($H$8="CO6",SUM(H104),)+IF($I$8="CO6",SUM(I104),)+IF(#REF!="CO6",SUM(#REF!),)+IF(#REF!="CO6",SUM(#REF!),)</f>
        <v>#REF!</v>
      </c>
      <c r="Z104" s="55" t="e">
        <f>IF($D$8="CO6",SUMIF($D104,"&gt;0",$D$10),)+IF($E$8="CO6",SUMIF($E104,"&gt;0",$E$10),)+IF($F$8="CO6",SUMIF($F104,"&gt;0",$F$10),)+IF($G$8="CO6",SUMIF($G104,"&gt;0",$G$10),)+IF($H$8="CO6",SUMIF($H104,"&gt;0",$H$10),)+IF($I$8="CO6",SUMIF($I104,"&gt;0",$I$10),)+IF(#REF!="CO6",SUMIF(#REF!,"&gt;0",#REF!),)+IF(#REF!="CO6",SUMIF(#REF!,"&gt;0",#REF!),)</f>
        <v>#REF!</v>
      </c>
      <c r="AA104" s="56" t="e">
        <f t="shared" si="11"/>
        <v>#REF!</v>
      </c>
      <c r="AB104" s="6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ht="16.2" spans="1:50">
      <c r="A105" s="34">
        <v>95</v>
      </c>
      <c r="B105" s="30" t="s">
        <v>215</v>
      </c>
      <c r="C105" s="31" t="s">
        <v>216</v>
      </c>
      <c r="D105" s="32">
        <v>18</v>
      </c>
      <c r="E105" s="32">
        <v>10</v>
      </c>
      <c r="F105" s="32">
        <v>10</v>
      </c>
      <c r="G105" s="32">
        <v>10</v>
      </c>
      <c r="H105" s="33">
        <v>48</v>
      </c>
      <c r="I105" s="32">
        <f t="shared" si="12"/>
        <v>48</v>
      </c>
      <c r="J105" s="48" t="e">
        <f>IF($D$8="CO1",SUM(D105),)+IF($E$8="CO1",SUM(E105),)+IF($F$8="CO1",SUM(F105),)+IF($G$8="CO1",SUM(G105),)+IF($H$8="CO1",SUM(H105),)+IF($I$8="CO1",SUM(I105),)+IF(#REF!="CO1",SUM(#REF!),)+IF(#REF!="CO1",SUM(#REF!),)</f>
        <v>#REF!</v>
      </c>
      <c r="K105" s="49" t="e">
        <f>IF($D$8="CO1",SUMIF($D105,"&gt;0",$D$10),)+IF($E$8="CO1",SUMIF($E105,"&gt;0",$E$10),)+IF($F$8="CO1",SUMIF($F105,"&gt;0",$F$10),)+IF($G$8="CO1",SUMIF($G105,"&gt;0",$G$10),)+IF($H$8="CO1",SUMIF($H105,"&gt;0",$H$10),)+IF($I$8="CO1",SUMIF($I105,"&gt;0",$I$10),)+IF(#REF!="CO1",SUMIF(#REF!,"&gt;0",#REF!),)+IF(#REF!="CO1",SUMIF(#REF!,"&gt;0",#REF!),)</f>
        <v>#REF!</v>
      </c>
      <c r="L105" s="49" t="e">
        <f t="shared" si="0"/>
        <v>#REF!</v>
      </c>
      <c r="M105" s="49" t="e">
        <f>IF($D$8="CO2",SUM(D105),)+IF($E$8="CO2",SUM(E105),)+IF($F$8="CO2",SUM(F105),)+IF($G$8="CO2",SUM(G105),)+IF($H$8="CO2",SUM(H105),)+IF($I$8="CO2",SUM(I105),)+IF(#REF!="CO2",SUM(#REF!),)+IF(#REF!="CO2",SUM(#REF!),)</f>
        <v>#REF!</v>
      </c>
      <c r="N105" s="49" t="e">
        <f>IF($D$8="CO2",SUMIF($D105,"&gt;0",$D$10),)+IF($E$8="CO2",SUMIF($E105,"&gt;0",$E$10),)+IF($F$8="CO2",SUMIF($F105,"&gt;0",$F$10),)+IF($G$8="CO2",SUMIF($G105,"&gt;0",$G$10),)+IF($H$8="CO2",SUMIF($H105,"&gt;0",$H$10),)+IF($I$8="CO2",SUMIF($I105,"&gt;0",$I$10),)+IF(#REF!="CO2",SUMIF(#REF!,"&gt;0",#REF!),)+IF(#REF!="CO2",SUMIF(#REF!,"&gt;0",#REF!),)</f>
        <v>#REF!</v>
      </c>
      <c r="O105" s="49" t="e">
        <f t="shared" si="7"/>
        <v>#REF!</v>
      </c>
      <c r="P105" s="49" t="e">
        <f>IF($D$8="CO3",SUM(D105),)+IF($E$8="CO3",SUM(E105),)+IF($F$8="CO3",SUM(F105),)+IF($G$8="CO3",SUM(G105),)+IF($H$8="CO3",SUM(H105),)+IF($I$8="CO3",SUM(I105),)+IF(#REF!="CO3",SUM(#REF!),)+IF(#REF!="CO3",SUM(#REF!),)</f>
        <v>#REF!</v>
      </c>
      <c r="Q105" s="49" t="e">
        <f>IF($D$8="CO3",SUMIF($D105,"&gt;0",$D$10),)+IF($E$8="CO3",SUMIF($E105,"&gt;0",$E$10),)+IF($F$8="CO3",SUMIF($F105,"&gt;0",$F$10),)+IF($G$8="CO3",SUMIF($G105,"&gt;0",$G$10),)+IF($H$8="CO3",SUMIF($H105,"&gt;0",$H$10),)+IF($I$8="CO3",SUMIF($I105,"&gt;0",$I$10),)+IF(#REF!="CO3",SUMIF(#REF!,"&gt;0",#REF!),)+IF(#REF!="CO3",SUMIF(#REF!,"&gt;0",#REF!),)</f>
        <v>#REF!</v>
      </c>
      <c r="R105" s="49" t="e">
        <f t="shared" si="8"/>
        <v>#REF!</v>
      </c>
      <c r="S105" s="49" t="e">
        <f>IF($D$8="CO4",SUM(D105),)+IF($E$8="CO4",SUM(E105),)+IF($F$8="CO4",SUM(F105),)+IF($G$8="CO4",SUM(G105),)+IF($H$8="CO4",SUM(H105),)+IF($I$8="CO4",SUM(I105),)+IF(#REF!="CO4",SUM(#REF!),)+IF(#REF!="CO4",SUM(#REF!),)</f>
        <v>#REF!</v>
      </c>
      <c r="T105" s="49" t="e">
        <f>IF($D$8="CO4",SUMIF($D105,"&gt;0",$D$10),)+IF($E$8="CO4",SUMIF($E105,"&gt;0",$E$10),)+IF($F$8="CO4",SUMIF($F105,"&gt;0",$F$10),)+IF($G$8="CO4",SUMIF($G105,"&gt;0",$G$10),)+IF($H$8="CO4",SUMIF($H105,"&gt;0",$H$10),)+IF($I$8="CO4",SUMIF($I105,"&gt;0",$I$10),)+IF(#REF!="CO4",SUMIF(#REF!,"&gt;0",#REF!),)+IF(#REF!="CO4",SUMIF(#REF!,"&gt;0",#REF!),)</f>
        <v>#REF!</v>
      </c>
      <c r="U105" s="49" t="e">
        <f t="shared" si="9"/>
        <v>#REF!</v>
      </c>
      <c r="V105" s="49" t="e">
        <f>IF($D$8="CO5",SUM(D105),)+IF($E$8="CO5",SUM(E105),)+IF($F$8="CO5",SUM(F105),)+IF($G$8="CO5",SUM(G105),)+IF($H$8="CO5",SUM(H105),)+IF($I$8="CO5",SUM(I105),)+IF(#REF!="CO5",SUM(#REF!),)+IF(#REF!="CO5",SUM(#REF!),)</f>
        <v>#REF!</v>
      </c>
      <c r="W105" s="49" t="e">
        <f>IF($D$8="CO5",SUMIF($D105,"&gt;0",$D$10),)+IF($E$8="CO5",SUMIF($E105,"&gt;0",$E$10),)+IF($F$8="CO5",SUMIF($F105,"&gt;0",$F$10),)+IF($G$8="CO5",SUMIF($G105,"&gt;0",$G$10),)+IF($H$8="CO5",SUMIF($H105,"&gt;0",$H$10),)+IF($I$8="CO5",SUMIF($I105,"&gt;0",$I$10),)+IF(#REF!="CO5",SUMIF(#REF!,"&gt;0",#REF!),)+IF(#REF!="CO5",SUMIF(#REF!,"&gt;0",#REF!),)</f>
        <v>#REF!</v>
      </c>
      <c r="X105" s="49" t="e">
        <f t="shared" si="10"/>
        <v>#REF!</v>
      </c>
      <c r="Y105" s="49" t="e">
        <f>IF($D$8="CO6",SUM(D105),)+IF($E$8="CO6",SUM(E105),)+IF($F$8="CO6",SUM(F105),)+IF($G$8="CO6",SUM(G105),)+IF($H$8="CO6",SUM(H105),)+IF($I$8="CO6",SUM(I105),)+IF(#REF!="CO6",SUM(#REF!),)+IF(#REF!="CO6",SUM(#REF!),)</f>
        <v>#REF!</v>
      </c>
      <c r="Z105" s="55" t="e">
        <f>IF($D$8="CO6",SUMIF($D105,"&gt;0",$D$10),)+IF($E$8="CO6",SUMIF($E105,"&gt;0",$E$10),)+IF($F$8="CO6",SUMIF($F105,"&gt;0",$F$10),)+IF($G$8="CO6",SUMIF($G105,"&gt;0",$G$10),)+IF($H$8="CO6",SUMIF($H105,"&gt;0",$H$10),)+IF($I$8="CO6",SUMIF($I105,"&gt;0",$I$10),)+IF(#REF!="CO6",SUMIF(#REF!,"&gt;0",#REF!),)+IF(#REF!="CO6",SUMIF(#REF!,"&gt;0",#REF!),)</f>
        <v>#REF!</v>
      </c>
      <c r="AA105" s="56" t="e">
        <f t="shared" si="11"/>
        <v>#REF!</v>
      </c>
      <c r="AB105" s="6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ht="16.2" spans="1:50">
      <c r="A106" s="29">
        <v>96</v>
      </c>
      <c r="B106" s="30" t="s">
        <v>217</v>
      </c>
      <c r="C106" s="31" t="s">
        <v>218</v>
      </c>
      <c r="D106" s="32">
        <v>14</v>
      </c>
      <c r="E106" s="32">
        <v>10</v>
      </c>
      <c r="F106" s="32">
        <v>10</v>
      </c>
      <c r="G106" s="32">
        <v>10</v>
      </c>
      <c r="H106" s="33">
        <v>44</v>
      </c>
      <c r="I106" s="32">
        <f t="shared" si="12"/>
        <v>44</v>
      </c>
      <c r="J106" s="48" t="e">
        <f>IF($D$8="CO1",SUM(D106),)+IF($E$8="CO1",SUM(E106),)+IF($F$8="CO1",SUM(F106),)+IF($G$8="CO1",SUM(G106),)+IF($H$8="CO1",SUM(H106),)+IF($I$8="CO1",SUM(I106),)+IF(#REF!="CO1",SUM(#REF!),)+IF(#REF!="CO1",SUM(#REF!),)</f>
        <v>#REF!</v>
      </c>
      <c r="K106" s="49" t="e">
        <f>IF($D$8="CO1",SUMIF($D106,"&gt;0",$D$10),)+IF($E$8="CO1",SUMIF($E106,"&gt;0",$E$10),)+IF($F$8="CO1",SUMIF($F106,"&gt;0",$F$10),)+IF($G$8="CO1",SUMIF($G106,"&gt;0",$G$10),)+IF($H$8="CO1",SUMIF($H106,"&gt;0",$H$10),)+IF($I$8="CO1",SUMIF($I106,"&gt;0",$I$10),)+IF(#REF!="CO1",SUMIF(#REF!,"&gt;0",#REF!),)+IF(#REF!="CO1",SUMIF(#REF!,"&gt;0",#REF!),)</f>
        <v>#REF!</v>
      </c>
      <c r="L106" s="49" t="e">
        <f t="shared" si="0"/>
        <v>#REF!</v>
      </c>
      <c r="M106" s="49" t="e">
        <f>IF($D$8="CO2",SUM(D106),)+IF($E$8="CO2",SUM(E106),)+IF($F$8="CO2",SUM(F106),)+IF($G$8="CO2",SUM(G106),)+IF($H$8="CO2",SUM(H106),)+IF($I$8="CO2",SUM(I106),)+IF(#REF!="CO2",SUM(#REF!),)+IF(#REF!="CO2",SUM(#REF!),)</f>
        <v>#REF!</v>
      </c>
      <c r="N106" s="49" t="e">
        <f>IF($D$8="CO2",SUMIF($D106,"&gt;0",$D$10),)+IF($E$8="CO2",SUMIF($E106,"&gt;0",$E$10),)+IF($F$8="CO2",SUMIF($F106,"&gt;0",$F$10),)+IF($G$8="CO2",SUMIF($G106,"&gt;0",$G$10),)+IF($H$8="CO2",SUMIF($H106,"&gt;0",$H$10),)+IF($I$8="CO2",SUMIF($I106,"&gt;0",$I$10),)+IF(#REF!="CO2",SUMIF(#REF!,"&gt;0",#REF!),)+IF(#REF!="CO2",SUMIF(#REF!,"&gt;0",#REF!),)</f>
        <v>#REF!</v>
      </c>
      <c r="O106" s="49" t="e">
        <f t="shared" si="7"/>
        <v>#REF!</v>
      </c>
      <c r="P106" s="49" t="e">
        <f>IF($D$8="CO3",SUM(D106),)+IF($E$8="CO3",SUM(E106),)+IF($F$8="CO3",SUM(F106),)+IF($G$8="CO3",SUM(G106),)+IF($H$8="CO3",SUM(H106),)+IF($I$8="CO3",SUM(I106),)+IF(#REF!="CO3",SUM(#REF!),)+IF(#REF!="CO3",SUM(#REF!),)</f>
        <v>#REF!</v>
      </c>
      <c r="Q106" s="49" t="e">
        <f>IF($D$8="CO3",SUMIF($D106,"&gt;0",$D$10),)+IF($E$8="CO3",SUMIF($E106,"&gt;0",$E$10),)+IF($F$8="CO3",SUMIF($F106,"&gt;0",$F$10),)+IF($G$8="CO3",SUMIF($G106,"&gt;0",$G$10),)+IF($H$8="CO3",SUMIF($H106,"&gt;0",$H$10),)+IF($I$8="CO3",SUMIF($I106,"&gt;0",$I$10),)+IF(#REF!="CO3",SUMIF(#REF!,"&gt;0",#REF!),)+IF(#REF!="CO3",SUMIF(#REF!,"&gt;0",#REF!),)</f>
        <v>#REF!</v>
      </c>
      <c r="R106" s="49" t="e">
        <f t="shared" si="8"/>
        <v>#REF!</v>
      </c>
      <c r="S106" s="49" t="e">
        <f>IF($D$8="CO4",SUM(D106),)+IF($E$8="CO4",SUM(E106),)+IF($F$8="CO4",SUM(F106),)+IF($G$8="CO4",SUM(G106),)+IF($H$8="CO4",SUM(H106),)+IF($I$8="CO4",SUM(I106),)+IF(#REF!="CO4",SUM(#REF!),)+IF(#REF!="CO4",SUM(#REF!),)</f>
        <v>#REF!</v>
      </c>
      <c r="T106" s="49" t="e">
        <f>IF($D$8="CO4",SUMIF($D106,"&gt;0",$D$10),)+IF($E$8="CO4",SUMIF($E106,"&gt;0",$E$10),)+IF($F$8="CO4",SUMIF($F106,"&gt;0",$F$10),)+IF($G$8="CO4",SUMIF($G106,"&gt;0",$G$10),)+IF($H$8="CO4",SUMIF($H106,"&gt;0",$H$10),)+IF($I$8="CO4",SUMIF($I106,"&gt;0",$I$10),)+IF(#REF!="CO4",SUMIF(#REF!,"&gt;0",#REF!),)+IF(#REF!="CO4",SUMIF(#REF!,"&gt;0",#REF!),)</f>
        <v>#REF!</v>
      </c>
      <c r="U106" s="49" t="e">
        <f t="shared" si="9"/>
        <v>#REF!</v>
      </c>
      <c r="V106" s="49" t="e">
        <f>IF($D$8="CO5",SUM(D106),)+IF($E$8="CO5",SUM(E106),)+IF($F$8="CO5",SUM(F106),)+IF($G$8="CO5",SUM(G106),)+IF($H$8="CO5",SUM(H106),)+IF($I$8="CO5",SUM(I106),)+IF(#REF!="CO5",SUM(#REF!),)+IF(#REF!="CO5",SUM(#REF!),)</f>
        <v>#REF!</v>
      </c>
      <c r="W106" s="49" t="e">
        <f>IF($D$8="CO5",SUMIF($D106,"&gt;0",$D$10),)+IF($E$8="CO5",SUMIF($E106,"&gt;0",$E$10),)+IF($F$8="CO5",SUMIF($F106,"&gt;0",$F$10),)+IF($G$8="CO5",SUMIF($G106,"&gt;0",$G$10),)+IF($H$8="CO5",SUMIF($H106,"&gt;0",$H$10),)+IF($I$8="CO5",SUMIF($I106,"&gt;0",$I$10),)+IF(#REF!="CO5",SUMIF(#REF!,"&gt;0",#REF!),)+IF(#REF!="CO5",SUMIF(#REF!,"&gt;0",#REF!),)</f>
        <v>#REF!</v>
      </c>
      <c r="X106" s="49" t="e">
        <f t="shared" si="10"/>
        <v>#REF!</v>
      </c>
      <c r="Y106" s="49" t="e">
        <f>IF($D$8="CO6",SUM(D106),)+IF($E$8="CO6",SUM(E106),)+IF($F$8="CO6",SUM(F106),)+IF($G$8="CO6",SUM(G106),)+IF($H$8="CO6",SUM(H106),)+IF($I$8="CO6",SUM(I106),)+IF(#REF!="CO6",SUM(#REF!),)+IF(#REF!="CO6",SUM(#REF!),)</f>
        <v>#REF!</v>
      </c>
      <c r="Z106" s="55" t="e">
        <f>IF($D$8="CO6",SUMIF($D106,"&gt;0",$D$10),)+IF($E$8="CO6",SUMIF($E106,"&gt;0",$E$10),)+IF($F$8="CO6",SUMIF($F106,"&gt;0",$F$10),)+IF($G$8="CO6",SUMIF($G106,"&gt;0",$G$10),)+IF($H$8="CO6",SUMIF($H106,"&gt;0",$H$10),)+IF($I$8="CO6",SUMIF($I106,"&gt;0",$I$10),)+IF(#REF!="CO6",SUMIF(#REF!,"&gt;0",#REF!),)+IF(#REF!="CO6",SUMIF(#REF!,"&gt;0",#REF!),)</f>
        <v>#REF!</v>
      </c>
      <c r="AA106" s="56" t="e">
        <f t="shared" si="11"/>
        <v>#REF!</v>
      </c>
      <c r="AB106" s="6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ht="16.2" spans="1:50">
      <c r="A107" s="34">
        <v>97</v>
      </c>
      <c r="B107" s="30" t="s">
        <v>219</v>
      </c>
      <c r="C107" s="31" t="s">
        <v>220</v>
      </c>
      <c r="D107" s="32">
        <v>19</v>
      </c>
      <c r="E107" s="32">
        <v>9</v>
      </c>
      <c r="F107" s="32">
        <v>9</v>
      </c>
      <c r="G107" s="32">
        <v>10</v>
      </c>
      <c r="H107" s="33">
        <v>47</v>
      </c>
      <c r="I107" s="32">
        <f t="shared" si="12"/>
        <v>47</v>
      </c>
      <c r="J107" s="48" t="e">
        <f>IF($D$8="CO1",SUM(D107),)+IF($E$8="CO1",SUM(E107),)+IF($F$8="CO1",SUM(F107),)+IF($G$8="CO1",SUM(G107),)+IF($H$8="CO1",SUM(H107),)+IF($I$8="CO1",SUM(I107),)+IF(#REF!="CO1",SUM(#REF!),)+IF(#REF!="CO1",SUM(#REF!),)</f>
        <v>#REF!</v>
      </c>
      <c r="K107" s="49" t="e">
        <f>IF($D$8="CO1",SUMIF($D107,"&gt;0",$D$10),)+IF($E$8="CO1",SUMIF($E107,"&gt;0",$E$10),)+IF($F$8="CO1",SUMIF($F107,"&gt;0",$F$10),)+IF($G$8="CO1",SUMIF($G107,"&gt;0",$G$10),)+IF($H$8="CO1",SUMIF($H107,"&gt;0",$H$10),)+IF($I$8="CO1",SUMIF($I107,"&gt;0",$I$10),)+IF(#REF!="CO1",SUMIF(#REF!,"&gt;0",#REF!),)+IF(#REF!="CO1",SUMIF(#REF!,"&gt;0",#REF!),)</f>
        <v>#REF!</v>
      </c>
      <c r="L107" s="49" t="e">
        <f t="shared" si="0"/>
        <v>#REF!</v>
      </c>
      <c r="M107" s="49" t="e">
        <f>IF($D$8="CO2",SUM(D107),)+IF($E$8="CO2",SUM(E107),)+IF($F$8="CO2",SUM(F107),)+IF($G$8="CO2",SUM(G107),)+IF($H$8="CO2",SUM(H107),)+IF($I$8="CO2",SUM(I107),)+IF(#REF!="CO2",SUM(#REF!),)+IF(#REF!="CO2",SUM(#REF!),)</f>
        <v>#REF!</v>
      </c>
      <c r="N107" s="49" t="e">
        <f>IF($D$8="CO2",SUMIF($D107,"&gt;0",$D$10),)+IF($E$8="CO2",SUMIF($E107,"&gt;0",$E$10),)+IF($F$8="CO2",SUMIF($F107,"&gt;0",$F$10),)+IF($G$8="CO2",SUMIF($G107,"&gt;0",$G$10),)+IF($H$8="CO2",SUMIF($H107,"&gt;0",$H$10),)+IF($I$8="CO2",SUMIF($I107,"&gt;0",$I$10),)+IF(#REF!="CO2",SUMIF(#REF!,"&gt;0",#REF!),)+IF(#REF!="CO2",SUMIF(#REF!,"&gt;0",#REF!),)</f>
        <v>#REF!</v>
      </c>
      <c r="O107" s="49" t="e">
        <f t="shared" si="7"/>
        <v>#REF!</v>
      </c>
      <c r="P107" s="49" t="e">
        <f>IF($D$8="CO3",SUM(D107),)+IF($E$8="CO3",SUM(E107),)+IF($F$8="CO3",SUM(F107),)+IF($G$8="CO3",SUM(G107),)+IF($H$8="CO3",SUM(H107),)+IF($I$8="CO3",SUM(I107),)+IF(#REF!="CO3",SUM(#REF!),)+IF(#REF!="CO3",SUM(#REF!),)</f>
        <v>#REF!</v>
      </c>
      <c r="Q107" s="49" t="e">
        <f>IF($D$8="CO3",SUMIF($D107,"&gt;0",$D$10),)+IF($E$8="CO3",SUMIF($E107,"&gt;0",$E$10),)+IF($F$8="CO3",SUMIF($F107,"&gt;0",$F$10),)+IF($G$8="CO3",SUMIF($G107,"&gt;0",$G$10),)+IF($H$8="CO3",SUMIF($H107,"&gt;0",$H$10),)+IF($I$8="CO3",SUMIF($I107,"&gt;0",$I$10),)+IF(#REF!="CO3",SUMIF(#REF!,"&gt;0",#REF!),)+IF(#REF!="CO3",SUMIF(#REF!,"&gt;0",#REF!),)</f>
        <v>#REF!</v>
      </c>
      <c r="R107" s="49" t="e">
        <f t="shared" si="8"/>
        <v>#REF!</v>
      </c>
      <c r="S107" s="49" t="e">
        <f>IF($D$8="CO4",SUM(D107),)+IF($E$8="CO4",SUM(E107),)+IF($F$8="CO4",SUM(F107),)+IF($G$8="CO4",SUM(G107),)+IF($H$8="CO4",SUM(H107),)+IF($I$8="CO4",SUM(I107),)+IF(#REF!="CO4",SUM(#REF!),)+IF(#REF!="CO4",SUM(#REF!),)</f>
        <v>#REF!</v>
      </c>
      <c r="T107" s="49" t="e">
        <f>IF($D$8="CO4",SUMIF($D107,"&gt;0",$D$10),)+IF($E$8="CO4",SUMIF($E107,"&gt;0",$E$10),)+IF($F$8="CO4",SUMIF($F107,"&gt;0",$F$10),)+IF($G$8="CO4",SUMIF($G107,"&gt;0",$G$10),)+IF($H$8="CO4",SUMIF($H107,"&gt;0",$H$10),)+IF($I$8="CO4",SUMIF($I107,"&gt;0",$I$10),)+IF(#REF!="CO4",SUMIF(#REF!,"&gt;0",#REF!),)+IF(#REF!="CO4",SUMIF(#REF!,"&gt;0",#REF!),)</f>
        <v>#REF!</v>
      </c>
      <c r="U107" s="49" t="e">
        <f t="shared" si="9"/>
        <v>#REF!</v>
      </c>
      <c r="V107" s="49" t="e">
        <f>IF($D$8="CO5",SUM(D107),)+IF($E$8="CO5",SUM(E107),)+IF($F$8="CO5",SUM(F107),)+IF($G$8="CO5",SUM(G107),)+IF($H$8="CO5",SUM(H107),)+IF($I$8="CO5",SUM(I107),)+IF(#REF!="CO5",SUM(#REF!),)+IF(#REF!="CO5",SUM(#REF!),)</f>
        <v>#REF!</v>
      </c>
      <c r="W107" s="49" t="e">
        <f>IF($D$8="CO5",SUMIF($D107,"&gt;0",$D$10),)+IF($E$8="CO5",SUMIF($E107,"&gt;0",$E$10),)+IF($F$8="CO5",SUMIF($F107,"&gt;0",$F$10),)+IF($G$8="CO5",SUMIF($G107,"&gt;0",$G$10),)+IF($H$8="CO5",SUMIF($H107,"&gt;0",$H$10),)+IF($I$8="CO5",SUMIF($I107,"&gt;0",$I$10),)+IF(#REF!="CO5",SUMIF(#REF!,"&gt;0",#REF!),)+IF(#REF!="CO5",SUMIF(#REF!,"&gt;0",#REF!),)</f>
        <v>#REF!</v>
      </c>
      <c r="X107" s="49" t="e">
        <f t="shared" si="10"/>
        <v>#REF!</v>
      </c>
      <c r="Y107" s="49" t="e">
        <f>IF($D$8="CO6",SUM(D107),)+IF($E$8="CO6",SUM(E107),)+IF($F$8="CO6",SUM(F107),)+IF($G$8="CO6",SUM(G107),)+IF($H$8="CO6",SUM(H107),)+IF($I$8="CO6",SUM(I107),)+IF(#REF!="CO6",SUM(#REF!),)+IF(#REF!="CO6",SUM(#REF!),)</f>
        <v>#REF!</v>
      </c>
      <c r="Z107" s="55" t="e">
        <f>IF($D$8="CO6",SUMIF($D107,"&gt;0",$D$10),)+IF($E$8="CO6",SUMIF($E107,"&gt;0",$E$10),)+IF($F$8="CO6",SUMIF($F107,"&gt;0",$F$10),)+IF($G$8="CO6",SUMIF($G107,"&gt;0",$G$10),)+IF($H$8="CO6",SUMIF($H107,"&gt;0",$H$10),)+IF($I$8="CO6",SUMIF($I107,"&gt;0",$I$10),)+IF(#REF!="CO6",SUMIF(#REF!,"&gt;0",#REF!),)+IF(#REF!="CO6",SUMIF(#REF!,"&gt;0",#REF!),)</f>
        <v>#REF!</v>
      </c>
      <c r="AA107" s="56" t="e">
        <f t="shared" si="11"/>
        <v>#REF!</v>
      </c>
      <c r="AB107" s="6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ht="16.2" spans="1:50">
      <c r="A108" s="34">
        <v>98</v>
      </c>
      <c r="B108" s="30" t="s">
        <v>221</v>
      </c>
      <c r="C108" s="31" t="s">
        <v>222</v>
      </c>
      <c r="D108" s="32">
        <v>19</v>
      </c>
      <c r="E108" s="32">
        <v>9</v>
      </c>
      <c r="F108" s="32">
        <v>9</v>
      </c>
      <c r="G108" s="32">
        <v>10</v>
      </c>
      <c r="H108" s="33">
        <v>47</v>
      </c>
      <c r="I108" s="32">
        <f t="shared" si="12"/>
        <v>47</v>
      </c>
      <c r="J108" s="48" t="e">
        <f>IF($D$8="CO1",SUM(D108),)+IF($E$8="CO1",SUM(E108),)+IF($F$8="CO1",SUM(F108),)+IF($G$8="CO1",SUM(G108),)+IF($H$8="CO1",SUM(H108),)+IF($I$8="CO1",SUM(I108),)+IF(#REF!="CO1",SUM(#REF!),)+IF(#REF!="CO1",SUM(#REF!),)</f>
        <v>#REF!</v>
      </c>
      <c r="K108" s="49" t="e">
        <f>IF($D$8="CO1",SUMIF($D108,"&gt;0",$D$10),)+IF($E$8="CO1",SUMIF($E108,"&gt;0",$E$10),)+IF($F$8="CO1",SUMIF($F108,"&gt;0",$F$10),)+IF($G$8="CO1",SUMIF($G108,"&gt;0",$G$10),)+IF($H$8="CO1",SUMIF($H108,"&gt;0",$H$10),)+IF($I$8="CO1",SUMIF($I108,"&gt;0",$I$10),)+IF(#REF!="CO1",SUMIF(#REF!,"&gt;0",#REF!),)+IF(#REF!="CO1",SUMIF(#REF!,"&gt;0",#REF!),)</f>
        <v>#REF!</v>
      </c>
      <c r="L108" s="49" t="e">
        <f t="shared" si="0"/>
        <v>#REF!</v>
      </c>
      <c r="M108" s="49" t="e">
        <f>IF($D$8="CO2",SUM(D108),)+IF($E$8="CO2",SUM(E108),)+IF($F$8="CO2",SUM(F108),)+IF($G$8="CO2",SUM(G108),)+IF($H$8="CO2",SUM(H108),)+IF($I$8="CO2",SUM(I108),)+IF(#REF!="CO2",SUM(#REF!),)+IF(#REF!="CO2",SUM(#REF!),)</f>
        <v>#REF!</v>
      </c>
      <c r="N108" s="49" t="e">
        <f>IF($D$8="CO2",SUMIF($D108,"&gt;0",$D$10),)+IF($E$8="CO2",SUMIF($E108,"&gt;0",$E$10),)+IF($F$8="CO2",SUMIF($F108,"&gt;0",$F$10),)+IF($G$8="CO2",SUMIF($G108,"&gt;0",$G$10),)+IF($H$8="CO2",SUMIF($H108,"&gt;0",$H$10),)+IF($I$8="CO2",SUMIF($I108,"&gt;0",$I$10),)+IF(#REF!="CO2",SUMIF(#REF!,"&gt;0",#REF!),)+IF(#REF!="CO2",SUMIF(#REF!,"&gt;0",#REF!),)</f>
        <v>#REF!</v>
      </c>
      <c r="O108" s="49" t="e">
        <f t="shared" si="7"/>
        <v>#REF!</v>
      </c>
      <c r="P108" s="49" t="e">
        <f>IF($D$8="CO3",SUM(D108),)+IF($E$8="CO3",SUM(E108),)+IF($F$8="CO3",SUM(F108),)+IF($G$8="CO3",SUM(G108),)+IF($H$8="CO3",SUM(H108),)+IF($I$8="CO3",SUM(I108),)+IF(#REF!="CO3",SUM(#REF!),)+IF(#REF!="CO3",SUM(#REF!),)</f>
        <v>#REF!</v>
      </c>
      <c r="Q108" s="49" t="e">
        <f>IF($D$8="CO3",SUMIF($D108,"&gt;0",$D$10),)+IF($E$8="CO3",SUMIF($E108,"&gt;0",$E$10),)+IF($F$8="CO3",SUMIF($F108,"&gt;0",$F$10),)+IF($G$8="CO3",SUMIF($G108,"&gt;0",$G$10),)+IF($H$8="CO3",SUMIF($H108,"&gt;0",$H$10),)+IF($I$8="CO3",SUMIF($I108,"&gt;0",$I$10),)+IF(#REF!="CO3",SUMIF(#REF!,"&gt;0",#REF!),)+IF(#REF!="CO3",SUMIF(#REF!,"&gt;0",#REF!),)</f>
        <v>#REF!</v>
      </c>
      <c r="R108" s="49" t="e">
        <f t="shared" si="8"/>
        <v>#REF!</v>
      </c>
      <c r="S108" s="49" t="e">
        <f>IF($D$8="CO4",SUM(D108),)+IF($E$8="CO4",SUM(E108),)+IF($F$8="CO4",SUM(F108),)+IF($G$8="CO4",SUM(G108),)+IF($H$8="CO4",SUM(H108),)+IF($I$8="CO4",SUM(I108),)+IF(#REF!="CO4",SUM(#REF!),)+IF(#REF!="CO4",SUM(#REF!),)</f>
        <v>#REF!</v>
      </c>
      <c r="T108" s="49" t="e">
        <f>IF($D$8="CO4",SUMIF($D108,"&gt;0",$D$10),)+IF($E$8="CO4",SUMIF($E108,"&gt;0",$E$10),)+IF($F$8="CO4",SUMIF($F108,"&gt;0",$F$10),)+IF($G$8="CO4",SUMIF($G108,"&gt;0",$G$10),)+IF($H$8="CO4",SUMIF($H108,"&gt;0",$H$10),)+IF($I$8="CO4",SUMIF($I108,"&gt;0",$I$10),)+IF(#REF!="CO4",SUMIF(#REF!,"&gt;0",#REF!),)+IF(#REF!="CO4",SUMIF(#REF!,"&gt;0",#REF!),)</f>
        <v>#REF!</v>
      </c>
      <c r="U108" s="49" t="e">
        <f t="shared" si="9"/>
        <v>#REF!</v>
      </c>
      <c r="V108" s="49" t="e">
        <f>IF($D$8="CO5",SUM(D108),)+IF($E$8="CO5",SUM(E108),)+IF($F$8="CO5",SUM(F108),)+IF($G$8="CO5",SUM(G108),)+IF($H$8="CO5",SUM(H108),)+IF($I$8="CO5",SUM(I108),)+IF(#REF!="CO5",SUM(#REF!),)+IF(#REF!="CO5",SUM(#REF!),)</f>
        <v>#REF!</v>
      </c>
      <c r="W108" s="49" t="e">
        <f>IF($D$8="CO5",SUMIF($D108,"&gt;0",$D$10),)+IF($E$8="CO5",SUMIF($E108,"&gt;0",$E$10),)+IF($F$8="CO5",SUMIF($F108,"&gt;0",$F$10),)+IF($G$8="CO5",SUMIF($G108,"&gt;0",$G$10),)+IF($H$8="CO5",SUMIF($H108,"&gt;0",$H$10),)+IF($I$8="CO5",SUMIF($I108,"&gt;0",$I$10),)+IF(#REF!="CO5",SUMIF(#REF!,"&gt;0",#REF!),)+IF(#REF!="CO5",SUMIF(#REF!,"&gt;0",#REF!),)</f>
        <v>#REF!</v>
      </c>
      <c r="X108" s="49" t="e">
        <f t="shared" si="10"/>
        <v>#REF!</v>
      </c>
      <c r="Y108" s="49" t="e">
        <f>IF($D$8="CO6",SUM(D108),)+IF($E$8="CO6",SUM(E108),)+IF($F$8="CO6",SUM(F108),)+IF($G$8="CO6",SUM(G108),)+IF($H$8="CO6",SUM(H108),)+IF($I$8="CO6",SUM(I108),)+IF(#REF!="CO6",SUM(#REF!),)+IF(#REF!="CO6",SUM(#REF!),)</f>
        <v>#REF!</v>
      </c>
      <c r="Z108" s="55" t="e">
        <f>IF($D$8="CO6",SUMIF($D108,"&gt;0",$D$10),)+IF($E$8="CO6",SUMIF($E108,"&gt;0",$E$10),)+IF($F$8="CO6",SUMIF($F108,"&gt;0",$F$10),)+IF($G$8="CO6",SUMIF($G108,"&gt;0",$G$10),)+IF($H$8="CO6",SUMIF($H108,"&gt;0",$H$10),)+IF($I$8="CO6",SUMIF($I108,"&gt;0",$I$10),)+IF(#REF!="CO6",SUMIF(#REF!,"&gt;0",#REF!),)+IF(#REF!="CO6",SUMIF(#REF!,"&gt;0",#REF!),)</f>
        <v>#REF!</v>
      </c>
      <c r="AA108" s="56" t="e">
        <f t="shared" si="11"/>
        <v>#REF!</v>
      </c>
      <c r="AB108" s="6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ht="16.2" spans="1:50">
      <c r="A109" s="29">
        <v>99</v>
      </c>
      <c r="B109" s="30" t="s">
        <v>223</v>
      </c>
      <c r="C109" s="31" t="s">
        <v>224</v>
      </c>
      <c r="D109" s="32">
        <v>19</v>
      </c>
      <c r="E109" s="32">
        <v>9</v>
      </c>
      <c r="F109" s="32">
        <v>9</v>
      </c>
      <c r="G109" s="32">
        <v>10</v>
      </c>
      <c r="H109" s="33">
        <v>47</v>
      </c>
      <c r="I109" s="32">
        <f t="shared" si="12"/>
        <v>47</v>
      </c>
      <c r="J109" s="48" t="e">
        <f>IF($D$8="CO1",SUM(D109),)+IF($E$8="CO1",SUM(E109),)+IF($F$8="CO1",SUM(F109),)+IF($G$8="CO1",SUM(G109),)+IF($H$8="CO1",SUM(H109),)+IF($I$8="CO1",SUM(I109),)+IF(#REF!="CO1",SUM(#REF!),)+IF(#REF!="CO1",SUM(#REF!),)</f>
        <v>#REF!</v>
      </c>
      <c r="K109" s="49" t="e">
        <f>IF($D$8="CO1",SUMIF($D109,"&gt;0",$D$10),)+IF($E$8="CO1",SUMIF($E109,"&gt;0",$E$10),)+IF($F$8="CO1",SUMIF($F109,"&gt;0",$F$10),)+IF($G$8="CO1",SUMIF($G109,"&gt;0",$G$10),)+IF($H$8="CO1",SUMIF($H109,"&gt;0",$H$10),)+IF($I$8="CO1",SUMIF($I109,"&gt;0",$I$10),)+IF(#REF!="CO1",SUMIF(#REF!,"&gt;0",#REF!),)+IF(#REF!="CO1",SUMIF(#REF!,"&gt;0",#REF!),)</f>
        <v>#REF!</v>
      </c>
      <c r="L109" s="49" t="e">
        <f t="shared" si="0"/>
        <v>#REF!</v>
      </c>
      <c r="M109" s="49" t="e">
        <f>IF($D$8="CO2",SUM(D109),)+IF($E$8="CO2",SUM(E109),)+IF($F$8="CO2",SUM(F109),)+IF($G$8="CO2",SUM(G109),)+IF($H$8="CO2",SUM(H109),)+IF($I$8="CO2",SUM(I109),)+IF(#REF!="CO2",SUM(#REF!),)+IF(#REF!="CO2",SUM(#REF!),)</f>
        <v>#REF!</v>
      </c>
      <c r="N109" s="49" t="e">
        <f>IF($D$8="CO2",SUMIF($D109,"&gt;0",$D$10),)+IF($E$8="CO2",SUMIF($E109,"&gt;0",$E$10),)+IF($F$8="CO2",SUMIF($F109,"&gt;0",$F$10),)+IF($G$8="CO2",SUMIF($G109,"&gt;0",$G$10),)+IF($H$8="CO2",SUMIF($H109,"&gt;0",$H$10),)+IF($I$8="CO2",SUMIF($I109,"&gt;0",$I$10),)+IF(#REF!="CO2",SUMIF(#REF!,"&gt;0",#REF!),)+IF(#REF!="CO2",SUMIF(#REF!,"&gt;0",#REF!),)</f>
        <v>#REF!</v>
      </c>
      <c r="O109" s="49" t="e">
        <f t="shared" si="7"/>
        <v>#REF!</v>
      </c>
      <c r="P109" s="49" t="e">
        <f>IF($D$8="CO3",SUM(D109),)+IF($E$8="CO3",SUM(E109),)+IF($F$8="CO3",SUM(F109),)+IF($G$8="CO3",SUM(G109),)+IF($H$8="CO3",SUM(H109),)+IF($I$8="CO3",SUM(I109),)+IF(#REF!="CO3",SUM(#REF!),)+IF(#REF!="CO3",SUM(#REF!),)</f>
        <v>#REF!</v>
      </c>
      <c r="Q109" s="49" t="e">
        <f>IF($D$8="CO3",SUMIF($D109,"&gt;0",$D$10),)+IF($E$8="CO3",SUMIF($E109,"&gt;0",$E$10),)+IF($F$8="CO3",SUMIF($F109,"&gt;0",$F$10),)+IF($G$8="CO3",SUMIF($G109,"&gt;0",$G$10),)+IF($H$8="CO3",SUMIF($H109,"&gt;0",$H$10),)+IF($I$8="CO3",SUMIF($I109,"&gt;0",$I$10),)+IF(#REF!="CO3",SUMIF(#REF!,"&gt;0",#REF!),)+IF(#REF!="CO3",SUMIF(#REF!,"&gt;0",#REF!),)</f>
        <v>#REF!</v>
      </c>
      <c r="R109" s="49" t="e">
        <f t="shared" si="8"/>
        <v>#REF!</v>
      </c>
      <c r="S109" s="49" t="e">
        <f>IF($D$8="CO4",SUM(D109),)+IF($E$8="CO4",SUM(E109),)+IF($F$8="CO4",SUM(F109),)+IF($G$8="CO4",SUM(G109),)+IF($H$8="CO4",SUM(H109),)+IF($I$8="CO4",SUM(I109),)+IF(#REF!="CO4",SUM(#REF!),)+IF(#REF!="CO4",SUM(#REF!),)</f>
        <v>#REF!</v>
      </c>
      <c r="T109" s="49" t="e">
        <f>IF($D$8="CO4",SUMIF($D109,"&gt;0",$D$10),)+IF($E$8="CO4",SUMIF($E109,"&gt;0",$E$10),)+IF($F$8="CO4",SUMIF($F109,"&gt;0",$F$10),)+IF($G$8="CO4",SUMIF($G109,"&gt;0",$G$10),)+IF($H$8="CO4",SUMIF($H109,"&gt;0",$H$10),)+IF($I$8="CO4",SUMIF($I109,"&gt;0",$I$10),)+IF(#REF!="CO4",SUMIF(#REF!,"&gt;0",#REF!),)+IF(#REF!="CO4",SUMIF(#REF!,"&gt;0",#REF!),)</f>
        <v>#REF!</v>
      </c>
      <c r="U109" s="49" t="e">
        <f t="shared" si="9"/>
        <v>#REF!</v>
      </c>
      <c r="V109" s="49" t="e">
        <f>IF($D$8="CO5",SUM(D109),)+IF($E$8="CO5",SUM(E109),)+IF($F$8="CO5",SUM(F109),)+IF($G$8="CO5",SUM(G109),)+IF($H$8="CO5",SUM(H109),)+IF($I$8="CO5",SUM(I109),)+IF(#REF!="CO5",SUM(#REF!),)+IF(#REF!="CO5",SUM(#REF!),)</f>
        <v>#REF!</v>
      </c>
      <c r="W109" s="49" t="e">
        <f>IF($D$8="CO5",SUMIF($D109,"&gt;0",$D$10),)+IF($E$8="CO5",SUMIF($E109,"&gt;0",$E$10),)+IF($F$8="CO5",SUMIF($F109,"&gt;0",$F$10),)+IF($G$8="CO5",SUMIF($G109,"&gt;0",$G$10),)+IF($H$8="CO5",SUMIF($H109,"&gt;0",$H$10),)+IF($I$8="CO5",SUMIF($I109,"&gt;0",$I$10),)+IF(#REF!="CO5",SUMIF(#REF!,"&gt;0",#REF!),)+IF(#REF!="CO5",SUMIF(#REF!,"&gt;0",#REF!),)</f>
        <v>#REF!</v>
      </c>
      <c r="X109" s="49" t="e">
        <f t="shared" si="10"/>
        <v>#REF!</v>
      </c>
      <c r="Y109" s="49" t="e">
        <f>IF($D$8="CO6",SUM(D109),)+IF($E$8="CO6",SUM(E109),)+IF($F$8="CO6",SUM(F109),)+IF($G$8="CO6",SUM(G109),)+IF($H$8="CO6",SUM(H109),)+IF($I$8="CO6",SUM(I109),)+IF(#REF!="CO6",SUM(#REF!),)+IF(#REF!="CO6",SUM(#REF!),)</f>
        <v>#REF!</v>
      </c>
      <c r="Z109" s="55" t="e">
        <f>IF($D$8="CO6",SUMIF($D109,"&gt;0",$D$10),)+IF($E$8="CO6",SUMIF($E109,"&gt;0",$E$10),)+IF($F$8="CO6",SUMIF($F109,"&gt;0",$F$10),)+IF($G$8="CO6",SUMIF($G109,"&gt;0",$G$10),)+IF($H$8="CO6",SUMIF($H109,"&gt;0",$H$10),)+IF($I$8="CO6",SUMIF($I109,"&gt;0",$I$10),)+IF(#REF!="CO6",SUMIF(#REF!,"&gt;0",#REF!),)+IF(#REF!="CO6",SUMIF(#REF!,"&gt;0",#REF!),)</f>
        <v>#REF!</v>
      </c>
      <c r="AA109" s="56" t="e">
        <f t="shared" si="11"/>
        <v>#REF!</v>
      </c>
      <c r="AB109" s="6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ht="16.2" spans="1:50">
      <c r="A110" s="34">
        <v>100</v>
      </c>
      <c r="B110" s="30" t="s">
        <v>225</v>
      </c>
      <c r="C110" s="31" t="s">
        <v>226</v>
      </c>
      <c r="D110" s="32">
        <v>19</v>
      </c>
      <c r="E110" s="32">
        <v>9</v>
      </c>
      <c r="F110" s="32">
        <v>9</v>
      </c>
      <c r="G110" s="32">
        <v>10</v>
      </c>
      <c r="H110" s="33">
        <v>47</v>
      </c>
      <c r="I110" s="32">
        <f t="shared" si="12"/>
        <v>47</v>
      </c>
      <c r="J110" s="48" t="e">
        <f>IF($D$8="CO1",SUM(D110),)+IF($E$8="CO1",SUM(E110),)+IF($F$8="CO1",SUM(F110),)+IF($G$8="CO1",SUM(G110),)+IF($H$8="CO1",SUM(H110),)+IF($I$8="CO1",SUM(I110),)+IF(#REF!="CO1",SUM(#REF!),)+IF(#REF!="CO1",SUM(#REF!),)</f>
        <v>#REF!</v>
      </c>
      <c r="K110" s="49" t="e">
        <f>IF($D$8="CO1",SUMIF($D110,"&gt;0",$D$10),)+IF($E$8="CO1",SUMIF($E110,"&gt;0",$E$10),)+IF($F$8="CO1",SUMIF($F110,"&gt;0",$F$10),)+IF($G$8="CO1",SUMIF($G110,"&gt;0",$G$10),)+IF($H$8="CO1",SUMIF($H110,"&gt;0",$H$10),)+IF($I$8="CO1",SUMIF($I110,"&gt;0",$I$10),)+IF(#REF!="CO1",SUMIF(#REF!,"&gt;0",#REF!),)+IF(#REF!="CO1",SUMIF(#REF!,"&gt;0",#REF!),)</f>
        <v>#REF!</v>
      </c>
      <c r="L110" s="49" t="e">
        <f t="shared" si="0"/>
        <v>#REF!</v>
      </c>
      <c r="M110" s="49" t="e">
        <f>IF($D$8="CO2",SUM(D110),)+IF($E$8="CO2",SUM(E110),)+IF($F$8="CO2",SUM(F110),)+IF($G$8="CO2",SUM(G110),)+IF($H$8="CO2",SUM(H110),)+IF($I$8="CO2",SUM(I110),)+IF(#REF!="CO2",SUM(#REF!),)+IF(#REF!="CO2",SUM(#REF!),)</f>
        <v>#REF!</v>
      </c>
      <c r="N110" s="49" t="e">
        <f>IF($D$8="CO2",SUMIF($D110,"&gt;0",$D$10),)+IF($E$8="CO2",SUMIF($E110,"&gt;0",$E$10),)+IF($F$8="CO2",SUMIF($F110,"&gt;0",$F$10),)+IF($G$8="CO2",SUMIF($G110,"&gt;0",$G$10),)+IF($H$8="CO2",SUMIF($H110,"&gt;0",$H$10),)+IF($I$8="CO2",SUMIF($I110,"&gt;0",$I$10),)+IF(#REF!="CO2",SUMIF(#REF!,"&gt;0",#REF!),)+IF(#REF!="CO2",SUMIF(#REF!,"&gt;0",#REF!),)</f>
        <v>#REF!</v>
      </c>
      <c r="O110" s="49" t="e">
        <f t="shared" si="7"/>
        <v>#REF!</v>
      </c>
      <c r="P110" s="49" t="e">
        <f>IF($D$8="CO3",SUM(D110),)+IF($E$8="CO3",SUM(E110),)+IF($F$8="CO3",SUM(F110),)+IF($G$8="CO3",SUM(G110),)+IF($H$8="CO3",SUM(H110),)+IF($I$8="CO3",SUM(I110),)+IF(#REF!="CO3",SUM(#REF!),)+IF(#REF!="CO3",SUM(#REF!),)</f>
        <v>#REF!</v>
      </c>
      <c r="Q110" s="49" t="e">
        <f>IF($D$8="CO3",SUMIF($D110,"&gt;0",$D$10),)+IF($E$8="CO3",SUMIF($E110,"&gt;0",$E$10),)+IF($F$8="CO3",SUMIF($F110,"&gt;0",$F$10),)+IF($G$8="CO3",SUMIF($G110,"&gt;0",$G$10),)+IF($H$8="CO3",SUMIF($H110,"&gt;0",$H$10),)+IF($I$8="CO3",SUMIF($I110,"&gt;0",$I$10),)+IF(#REF!="CO3",SUMIF(#REF!,"&gt;0",#REF!),)+IF(#REF!="CO3",SUMIF(#REF!,"&gt;0",#REF!),)</f>
        <v>#REF!</v>
      </c>
      <c r="R110" s="49" t="e">
        <f t="shared" si="8"/>
        <v>#REF!</v>
      </c>
      <c r="S110" s="49" t="e">
        <f>IF($D$8="CO4",SUM(D110),)+IF($E$8="CO4",SUM(E110),)+IF($F$8="CO4",SUM(F110),)+IF($G$8="CO4",SUM(G110),)+IF($H$8="CO4",SUM(H110),)+IF($I$8="CO4",SUM(I110),)+IF(#REF!="CO4",SUM(#REF!),)+IF(#REF!="CO4",SUM(#REF!),)</f>
        <v>#REF!</v>
      </c>
      <c r="T110" s="49" t="e">
        <f>IF($D$8="CO4",SUMIF($D110,"&gt;0",$D$10),)+IF($E$8="CO4",SUMIF($E110,"&gt;0",$E$10),)+IF($F$8="CO4",SUMIF($F110,"&gt;0",$F$10),)+IF($G$8="CO4",SUMIF($G110,"&gt;0",$G$10),)+IF($H$8="CO4",SUMIF($H110,"&gt;0",$H$10),)+IF($I$8="CO4",SUMIF($I110,"&gt;0",$I$10),)+IF(#REF!="CO4",SUMIF(#REF!,"&gt;0",#REF!),)+IF(#REF!="CO4",SUMIF(#REF!,"&gt;0",#REF!),)</f>
        <v>#REF!</v>
      </c>
      <c r="U110" s="49" t="e">
        <f t="shared" si="9"/>
        <v>#REF!</v>
      </c>
      <c r="V110" s="49" t="e">
        <f>IF($D$8="CO5",SUM(D110),)+IF($E$8="CO5",SUM(E110),)+IF($F$8="CO5",SUM(F110),)+IF($G$8="CO5",SUM(G110),)+IF($H$8="CO5",SUM(H110),)+IF($I$8="CO5",SUM(I110),)+IF(#REF!="CO5",SUM(#REF!),)+IF(#REF!="CO5",SUM(#REF!),)</f>
        <v>#REF!</v>
      </c>
      <c r="W110" s="49" t="e">
        <f>IF($D$8="CO5",SUMIF($D110,"&gt;0",$D$10),)+IF($E$8="CO5",SUMIF($E110,"&gt;0",$E$10),)+IF($F$8="CO5",SUMIF($F110,"&gt;0",$F$10),)+IF($G$8="CO5",SUMIF($G110,"&gt;0",$G$10),)+IF($H$8="CO5",SUMIF($H110,"&gt;0",$H$10),)+IF($I$8="CO5",SUMIF($I110,"&gt;0",$I$10),)+IF(#REF!="CO5",SUMIF(#REF!,"&gt;0",#REF!),)+IF(#REF!="CO5",SUMIF(#REF!,"&gt;0",#REF!),)</f>
        <v>#REF!</v>
      </c>
      <c r="X110" s="49" t="e">
        <f t="shared" si="10"/>
        <v>#REF!</v>
      </c>
      <c r="Y110" s="49" t="e">
        <f>IF($D$8="CO6",SUM(D110),)+IF($E$8="CO6",SUM(E110),)+IF($F$8="CO6",SUM(F110),)+IF($G$8="CO6",SUM(G110),)+IF($H$8="CO6",SUM(H110),)+IF($I$8="CO6",SUM(I110),)+IF(#REF!="CO6",SUM(#REF!),)+IF(#REF!="CO6",SUM(#REF!),)</f>
        <v>#REF!</v>
      </c>
      <c r="Z110" s="55" t="e">
        <f>IF($D$8="CO6",SUMIF($D110,"&gt;0",$D$10),)+IF($E$8="CO6",SUMIF($E110,"&gt;0",$E$10),)+IF($F$8="CO6",SUMIF($F110,"&gt;0",$F$10),)+IF($G$8="CO6",SUMIF($G110,"&gt;0",$G$10),)+IF($H$8="CO6",SUMIF($H110,"&gt;0",$H$10),)+IF($I$8="CO6",SUMIF($I110,"&gt;0",$I$10),)+IF(#REF!="CO6",SUMIF(#REF!,"&gt;0",#REF!),)+IF(#REF!="CO6",SUMIF(#REF!,"&gt;0",#REF!),)</f>
        <v>#REF!</v>
      </c>
      <c r="AA110" s="56" t="e">
        <f t="shared" si="11"/>
        <v>#REF!</v>
      </c>
      <c r="AB110" s="6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ht="16.2" spans="1:50">
      <c r="A111" s="34">
        <v>101</v>
      </c>
      <c r="B111" s="30" t="s">
        <v>227</v>
      </c>
      <c r="C111" s="31" t="s">
        <v>228</v>
      </c>
      <c r="D111" s="32">
        <v>14</v>
      </c>
      <c r="E111" s="32">
        <v>8</v>
      </c>
      <c r="F111" s="32">
        <v>7</v>
      </c>
      <c r="G111" s="32">
        <v>9</v>
      </c>
      <c r="H111" s="33">
        <v>38</v>
      </c>
      <c r="I111" s="32">
        <f t="shared" si="12"/>
        <v>38</v>
      </c>
      <c r="J111" s="48" t="e">
        <f>IF($D$8="CO1",SUM(D111),)+IF($E$8="CO1",SUM(E111),)+IF($F$8="CO1",SUM(F111),)+IF($G$8="CO1",SUM(G111),)+IF($H$8="CO1",SUM(H111),)+IF($I$8="CO1",SUM(I111),)+IF(#REF!="CO1",SUM(#REF!),)+IF(#REF!="CO1",SUM(#REF!),)</f>
        <v>#REF!</v>
      </c>
      <c r="K111" s="49" t="e">
        <f>IF($D$8="CO1",SUMIF($D111,"&gt;0",$D$10),)+IF($E$8="CO1",SUMIF($E111,"&gt;0",$E$10),)+IF($F$8="CO1",SUMIF($F111,"&gt;0",$F$10),)+IF($G$8="CO1",SUMIF($G111,"&gt;0",$G$10),)+IF($H$8="CO1",SUMIF($H111,"&gt;0",$H$10),)+IF($I$8="CO1",SUMIF($I111,"&gt;0",$I$10),)+IF(#REF!="CO1",SUMIF(#REF!,"&gt;0",#REF!),)+IF(#REF!="CO1",SUMIF(#REF!,"&gt;0",#REF!),)</f>
        <v>#REF!</v>
      </c>
      <c r="L111" s="49" t="e">
        <f t="shared" si="0"/>
        <v>#REF!</v>
      </c>
      <c r="M111" s="49" t="e">
        <f>IF($D$8="CO2",SUM(D111),)+IF($E$8="CO2",SUM(E111),)+IF($F$8="CO2",SUM(F111),)+IF($G$8="CO2",SUM(G111),)+IF($H$8="CO2",SUM(H111),)+IF($I$8="CO2",SUM(I111),)+IF(#REF!="CO2",SUM(#REF!),)+IF(#REF!="CO2",SUM(#REF!),)</f>
        <v>#REF!</v>
      </c>
      <c r="N111" s="49" t="e">
        <f>IF($D$8="CO2",SUMIF($D111,"&gt;0",$D$10),)+IF($E$8="CO2",SUMIF($E111,"&gt;0",$E$10),)+IF($F$8="CO2",SUMIF($F111,"&gt;0",$F$10),)+IF($G$8="CO2",SUMIF($G111,"&gt;0",$G$10),)+IF($H$8="CO2",SUMIF($H111,"&gt;0",$H$10),)+IF($I$8="CO2",SUMIF($I111,"&gt;0",$I$10),)+IF(#REF!="CO2",SUMIF(#REF!,"&gt;0",#REF!),)+IF(#REF!="CO2",SUMIF(#REF!,"&gt;0",#REF!),)</f>
        <v>#REF!</v>
      </c>
      <c r="O111" s="49" t="e">
        <f t="shared" si="7"/>
        <v>#REF!</v>
      </c>
      <c r="P111" s="49" t="e">
        <f>IF($D$8="CO3",SUM(D111),)+IF($E$8="CO3",SUM(E111),)+IF($F$8="CO3",SUM(F111),)+IF($G$8="CO3",SUM(G111),)+IF($H$8="CO3",SUM(H111),)+IF($I$8="CO3",SUM(I111),)+IF(#REF!="CO3",SUM(#REF!),)+IF(#REF!="CO3",SUM(#REF!),)</f>
        <v>#REF!</v>
      </c>
      <c r="Q111" s="49" t="e">
        <f>IF($D$8="CO3",SUMIF($D111,"&gt;0",$D$10),)+IF($E$8="CO3",SUMIF($E111,"&gt;0",$E$10),)+IF($F$8="CO3",SUMIF($F111,"&gt;0",$F$10),)+IF($G$8="CO3",SUMIF($G111,"&gt;0",$G$10),)+IF($H$8="CO3",SUMIF($H111,"&gt;0",$H$10),)+IF($I$8="CO3",SUMIF($I111,"&gt;0",$I$10),)+IF(#REF!="CO3",SUMIF(#REF!,"&gt;0",#REF!),)+IF(#REF!="CO3",SUMIF(#REF!,"&gt;0",#REF!),)</f>
        <v>#REF!</v>
      </c>
      <c r="R111" s="49" t="e">
        <f t="shared" si="8"/>
        <v>#REF!</v>
      </c>
      <c r="S111" s="49" t="e">
        <f>IF($D$8="CO4",SUM(D111),)+IF($E$8="CO4",SUM(E111),)+IF($F$8="CO4",SUM(F111),)+IF($G$8="CO4",SUM(G111),)+IF($H$8="CO4",SUM(H111),)+IF($I$8="CO4",SUM(I111),)+IF(#REF!="CO4",SUM(#REF!),)+IF(#REF!="CO4",SUM(#REF!),)</f>
        <v>#REF!</v>
      </c>
      <c r="T111" s="49" t="e">
        <f>IF($D$8="CO4",SUMIF($D111,"&gt;0",$D$10),)+IF($E$8="CO4",SUMIF($E111,"&gt;0",$E$10),)+IF($F$8="CO4",SUMIF($F111,"&gt;0",$F$10),)+IF($G$8="CO4",SUMIF($G111,"&gt;0",$G$10),)+IF($H$8="CO4",SUMIF($H111,"&gt;0",$H$10),)+IF($I$8="CO4",SUMIF($I111,"&gt;0",$I$10),)+IF(#REF!="CO4",SUMIF(#REF!,"&gt;0",#REF!),)+IF(#REF!="CO4",SUMIF(#REF!,"&gt;0",#REF!),)</f>
        <v>#REF!</v>
      </c>
      <c r="U111" s="49" t="e">
        <f t="shared" si="9"/>
        <v>#REF!</v>
      </c>
      <c r="V111" s="49" t="e">
        <f>IF($D$8="CO5",SUM(D111),)+IF($E$8="CO5",SUM(E111),)+IF($F$8="CO5",SUM(F111),)+IF($G$8="CO5",SUM(G111),)+IF($H$8="CO5",SUM(H111),)+IF($I$8="CO5",SUM(I111),)+IF(#REF!="CO5",SUM(#REF!),)+IF(#REF!="CO5",SUM(#REF!),)</f>
        <v>#REF!</v>
      </c>
      <c r="W111" s="49" t="e">
        <f>IF($D$8="CO5",SUMIF($D111,"&gt;0",$D$10),)+IF($E$8="CO5",SUMIF($E111,"&gt;0",$E$10),)+IF($F$8="CO5",SUMIF($F111,"&gt;0",$F$10),)+IF($G$8="CO5",SUMIF($G111,"&gt;0",$G$10),)+IF($H$8="CO5",SUMIF($H111,"&gt;0",$H$10),)+IF($I$8="CO5",SUMIF($I111,"&gt;0",$I$10),)+IF(#REF!="CO5",SUMIF(#REF!,"&gt;0",#REF!),)+IF(#REF!="CO5",SUMIF(#REF!,"&gt;0",#REF!),)</f>
        <v>#REF!</v>
      </c>
      <c r="X111" s="49" t="e">
        <f t="shared" si="10"/>
        <v>#REF!</v>
      </c>
      <c r="Y111" s="49" t="e">
        <f>IF($D$8="CO6",SUM(D111),)+IF($E$8="CO6",SUM(E111),)+IF($F$8="CO6",SUM(F111),)+IF($G$8="CO6",SUM(G111),)+IF($H$8="CO6",SUM(H111),)+IF($I$8="CO6",SUM(I111),)+IF(#REF!="CO6",SUM(#REF!),)+IF(#REF!="CO6",SUM(#REF!),)</f>
        <v>#REF!</v>
      </c>
      <c r="Z111" s="55" t="e">
        <f>IF($D$8="CO6",SUMIF($D111,"&gt;0",$D$10),)+IF($E$8="CO6",SUMIF($E111,"&gt;0",$E$10),)+IF($F$8="CO6",SUMIF($F111,"&gt;0",$F$10),)+IF($G$8="CO6",SUMIF($G111,"&gt;0",$G$10),)+IF($H$8="CO6",SUMIF($H111,"&gt;0",$H$10),)+IF($I$8="CO6",SUMIF($I111,"&gt;0",$I$10),)+IF(#REF!="CO6",SUMIF(#REF!,"&gt;0",#REF!),)+IF(#REF!="CO6",SUMIF(#REF!,"&gt;0",#REF!),)</f>
        <v>#REF!</v>
      </c>
      <c r="AA111" s="56" t="e">
        <f t="shared" si="11"/>
        <v>#REF!</v>
      </c>
      <c r="AB111" s="6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ht="16.2" spans="1:50">
      <c r="A112" s="29">
        <v>102</v>
      </c>
      <c r="B112" s="30" t="s">
        <v>229</v>
      </c>
      <c r="C112" s="35" t="s">
        <v>230</v>
      </c>
      <c r="D112" s="32">
        <v>20</v>
      </c>
      <c r="E112" s="32">
        <v>9</v>
      </c>
      <c r="F112" s="32">
        <v>10</v>
      </c>
      <c r="G112" s="32">
        <v>10</v>
      </c>
      <c r="H112" s="33">
        <v>49</v>
      </c>
      <c r="I112" s="32">
        <f t="shared" si="12"/>
        <v>49</v>
      </c>
      <c r="J112" s="48" t="e">
        <f>IF($D$8="CO1",SUM(D112),)+IF($E$8="CO1",SUM(E112),)+IF($F$8="CO1",SUM(F112),)+IF($G$8="CO1",SUM(G112),)+IF($H$8="CO1",SUM(H112),)+IF($I$8="CO1",SUM(I112),)+IF(#REF!="CO1",SUM(#REF!),)+IF(#REF!="CO1",SUM(#REF!),)</f>
        <v>#REF!</v>
      </c>
      <c r="K112" s="49" t="e">
        <f>IF($D$8="CO1",SUMIF($D112,"&gt;0",$D$10),)+IF($E$8="CO1",SUMIF($E112,"&gt;0",$E$10),)+IF($F$8="CO1",SUMIF($F112,"&gt;0",$F$10),)+IF($G$8="CO1",SUMIF($G112,"&gt;0",$G$10),)+IF($H$8="CO1",SUMIF($H112,"&gt;0",$H$10),)+IF($I$8="CO1",SUMIF($I112,"&gt;0",$I$10),)+IF(#REF!="CO1",SUMIF(#REF!,"&gt;0",#REF!),)+IF(#REF!="CO1",SUMIF(#REF!,"&gt;0",#REF!),)</f>
        <v>#REF!</v>
      </c>
      <c r="L112" s="49" t="e">
        <f t="shared" si="0"/>
        <v>#REF!</v>
      </c>
      <c r="M112" s="49" t="e">
        <f>IF($D$8="CO2",SUM(D112),)+IF($E$8="CO2",SUM(E112),)+IF($F$8="CO2",SUM(F112),)+IF($G$8="CO2",SUM(G112),)+IF($H$8="CO2",SUM(H112),)+IF($I$8="CO2",SUM(I112),)+IF(#REF!="CO2",SUM(#REF!),)+IF(#REF!="CO2",SUM(#REF!),)</f>
        <v>#REF!</v>
      </c>
      <c r="N112" s="49" t="e">
        <f>IF($D$8="CO2",SUMIF($D112,"&gt;0",$D$10),)+IF($E$8="CO2",SUMIF($E112,"&gt;0",$E$10),)+IF($F$8="CO2",SUMIF($F112,"&gt;0",$F$10),)+IF($G$8="CO2",SUMIF($G112,"&gt;0",$G$10),)+IF($H$8="CO2",SUMIF($H112,"&gt;0",$H$10),)+IF($I$8="CO2",SUMIF($I112,"&gt;0",$I$10),)+IF(#REF!="CO2",SUMIF(#REF!,"&gt;0",#REF!),)+IF(#REF!="CO2",SUMIF(#REF!,"&gt;0",#REF!),)</f>
        <v>#REF!</v>
      </c>
      <c r="O112" s="49" t="e">
        <f t="shared" si="7"/>
        <v>#REF!</v>
      </c>
      <c r="P112" s="49" t="e">
        <f>IF($D$8="CO3",SUM(D112),)+IF($E$8="CO3",SUM(E112),)+IF($F$8="CO3",SUM(F112),)+IF($G$8="CO3",SUM(G112),)+IF($H$8="CO3",SUM(H112),)+IF($I$8="CO3",SUM(I112),)+IF(#REF!="CO3",SUM(#REF!),)+IF(#REF!="CO3",SUM(#REF!),)</f>
        <v>#REF!</v>
      </c>
      <c r="Q112" s="49" t="e">
        <f>IF($D$8="CO3",SUMIF($D112,"&gt;0",$D$10),)+IF($E$8="CO3",SUMIF($E112,"&gt;0",$E$10),)+IF($F$8="CO3",SUMIF($F112,"&gt;0",$F$10),)+IF($G$8="CO3",SUMIF($G112,"&gt;0",$G$10),)+IF($H$8="CO3",SUMIF($H112,"&gt;0",$H$10),)+IF($I$8="CO3",SUMIF($I112,"&gt;0",$I$10),)+IF(#REF!="CO3",SUMIF(#REF!,"&gt;0",#REF!),)+IF(#REF!="CO3",SUMIF(#REF!,"&gt;0",#REF!),)</f>
        <v>#REF!</v>
      </c>
      <c r="R112" s="49" t="e">
        <f t="shared" si="8"/>
        <v>#REF!</v>
      </c>
      <c r="S112" s="49" t="e">
        <f>IF($D$8="CO4",SUM(D112),)+IF($E$8="CO4",SUM(E112),)+IF($F$8="CO4",SUM(F112),)+IF($G$8="CO4",SUM(G112),)+IF($H$8="CO4",SUM(H112),)+IF($I$8="CO4",SUM(I112),)+IF(#REF!="CO4",SUM(#REF!),)+IF(#REF!="CO4",SUM(#REF!),)</f>
        <v>#REF!</v>
      </c>
      <c r="T112" s="49" t="e">
        <f>IF($D$8="CO4",SUMIF($D112,"&gt;0",$D$10),)+IF($E$8="CO4",SUMIF($E112,"&gt;0",$E$10),)+IF($F$8="CO4",SUMIF($F112,"&gt;0",$F$10),)+IF($G$8="CO4",SUMIF($G112,"&gt;0",$G$10),)+IF($H$8="CO4",SUMIF($H112,"&gt;0",$H$10),)+IF($I$8="CO4",SUMIF($I112,"&gt;0",$I$10),)+IF(#REF!="CO4",SUMIF(#REF!,"&gt;0",#REF!),)+IF(#REF!="CO4",SUMIF(#REF!,"&gt;0",#REF!),)</f>
        <v>#REF!</v>
      </c>
      <c r="U112" s="49" t="e">
        <f t="shared" si="9"/>
        <v>#REF!</v>
      </c>
      <c r="V112" s="49" t="e">
        <f>IF($D$8="CO5",SUM(D112),)+IF($E$8="CO5",SUM(E112),)+IF($F$8="CO5",SUM(F112),)+IF($G$8="CO5",SUM(G112),)+IF($H$8="CO5",SUM(H112),)+IF($I$8="CO5",SUM(I112),)+IF(#REF!="CO5",SUM(#REF!),)+IF(#REF!="CO5",SUM(#REF!),)</f>
        <v>#REF!</v>
      </c>
      <c r="W112" s="49" t="e">
        <f>IF($D$8="CO5",SUMIF($D112,"&gt;0",$D$10),)+IF($E$8="CO5",SUMIF($E112,"&gt;0",$E$10),)+IF($F$8="CO5",SUMIF($F112,"&gt;0",$F$10),)+IF($G$8="CO5",SUMIF($G112,"&gt;0",$G$10),)+IF($H$8="CO5",SUMIF($H112,"&gt;0",$H$10),)+IF($I$8="CO5",SUMIF($I112,"&gt;0",$I$10),)+IF(#REF!="CO5",SUMIF(#REF!,"&gt;0",#REF!),)+IF(#REF!="CO5",SUMIF(#REF!,"&gt;0",#REF!),)</f>
        <v>#REF!</v>
      </c>
      <c r="X112" s="49" t="e">
        <f t="shared" si="10"/>
        <v>#REF!</v>
      </c>
      <c r="Y112" s="49" t="e">
        <f>IF($D$8="CO6",SUM(D112),)+IF($E$8="CO6",SUM(E112),)+IF($F$8="CO6",SUM(F112),)+IF($G$8="CO6",SUM(G112),)+IF($H$8="CO6",SUM(H112),)+IF($I$8="CO6",SUM(I112),)+IF(#REF!="CO6",SUM(#REF!),)+IF(#REF!="CO6",SUM(#REF!),)</f>
        <v>#REF!</v>
      </c>
      <c r="Z112" s="55" t="e">
        <f>IF($D$8="CO6",SUMIF($D112,"&gt;0",$D$10),)+IF($E$8="CO6",SUMIF($E112,"&gt;0",$E$10),)+IF($F$8="CO6",SUMIF($F112,"&gt;0",$F$10),)+IF($G$8="CO6",SUMIF($G112,"&gt;0",$G$10),)+IF($H$8="CO6",SUMIF($H112,"&gt;0",$H$10),)+IF($I$8="CO6",SUMIF($I112,"&gt;0",$I$10),)+IF(#REF!="CO6",SUMIF(#REF!,"&gt;0",#REF!),)+IF(#REF!="CO6",SUMIF(#REF!,"&gt;0",#REF!),)</f>
        <v>#REF!</v>
      </c>
      <c r="AA112" s="56" t="e">
        <f t="shared" si="11"/>
        <v>#REF!</v>
      </c>
      <c r="AB112" s="6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ht="16.2" spans="1:50">
      <c r="A113" s="34">
        <v>103</v>
      </c>
      <c r="B113" s="30" t="s">
        <v>231</v>
      </c>
      <c r="C113" s="31" t="s">
        <v>232</v>
      </c>
      <c r="D113" s="32">
        <v>17</v>
      </c>
      <c r="E113" s="32">
        <v>9</v>
      </c>
      <c r="F113" s="32">
        <v>9</v>
      </c>
      <c r="G113" s="32">
        <v>10</v>
      </c>
      <c r="H113" s="33">
        <v>45</v>
      </c>
      <c r="I113" s="32">
        <f t="shared" si="12"/>
        <v>45</v>
      </c>
      <c r="J113" s="48" t="e">
        <f>IF($D$8="CO1",SUM(D113),)+IF($E$8="CO1",SUM(E113),)+IF($F$8="CO1",SUM(F113),)+IF($G$8="CO1",SUM(G113),)+IF($H$8="CO1",SUM(H113),)+IF($I$8="CO1",SUM(I113),)+IF(#REF!="CO1",SUM(#REF!),)+IF(#REF!="CO1",SUM(#REF!),)</f>
        <v>#REF!</v>
      </c>
      <c r="K113" s="49" t="e">
        <f>IF($D$8="CO1",SUMIF($D113,"&gt;0",$D$10),)+IF($E$8="CO1",SUMIF($E113,"&gt;0",$E$10),)+IF($F$8="CO1",SUMIF($F113,"&gt;0",$F$10),)+IF($G$8="CO1",SUMIF($G113,"&gt;0",$G$10),)+IF($H$8="CO1",SUMIF($H113,"&gt;0",$H$10),)+IF($I$8="CO1",SUMIF($I113,"&gt;0",$I$10),)+IF(#REF!="CO1",SUMIF(#REF!,"&gt;0",#REF!),)+IF(#REF!="CO1",SUMIF(#REF!,"&gt;0",#REF!),)</f>
        <v>#REF!</v>
      </c>
      <c r="L113" s="49" t="e">
        <f t="shared" si="0"/>
        <v>#REF!</v>
      </c>
      <c r="M113" s="49" t="e">
        <f>IF($D$8="CO2",SUM(D113),)+IF($E$8="CO2",SUM(E113),)+IF($F$8="CO2",SUM(F113),)+IF($G$8="CO2",SUM(G113),)+IF($H$8="CO2",SUM(H113),)+IF($I$8="CO2",SUM(I113),)+IF(#REF!="CO2",SUM(#REF!),)+IF(#REF!="CO2",SUM(#REF!),)</f>
        <v>#REF!</v>
      </c>
      <c r="N113" s="49" t="e">
        <f>IF($D$8="CO2",SUMIF($D113,"&gt;0",$D$10),)+IF($E$8="CO2",SUMIF($E113,"&gt;0",$E$10),)+IF($F$8="CO2",SUMIF($F113,"&gt;0",$F$10),)+IF($G$8="CO2",SUMIF($G113,"&gt;0",$G$10),)+IF($H$8="CO2",SUMIF($H113,"&gt;0",$H$10),)+IF($I$8="CO2",SUMIF($I113,"&gt;0",$I$10),)+IF(#REF!="CO2",SUMIF(#REF!,"&gt;0",#REF!),)+IF(#REF!="CO2",SUMIF(#REF!,"&gt;0",#REF!),)</f>
        <v>#REF!</v>
      </c>
      <c r="O113" s="49" t="e">
        <f t="shared" si="7"/>
        <v>#REF!</v>
      </c>
      <c r="P113" s="49" t="e">
        <f>IF($D$8="CO3",SUM(D113),)+IF($E$8="CO3",SUM(E113),)+IF($F$8="CO3",SUM(F113),)+IF($G$8="CO3",SUM(G113),)+IF($H$8="CO3",SUM(H113),)+IF($I$8="CO3",SUM(I113),)+IF(#REF!="CO3",SUM(#REF!),)+IF(#REF!="CO3",SUM(#REF!),)</f>
        <v>#REF!</v>
      </c>
      <c r="Q113" s="49" t="e">
        <f>IF($D$8="CO3",SUMIF($D113,"&gt;0",$D$10),)+IF($E$8="CO3",SUMIF($E113,"&gt;0",$E$10),)+IF($F$8="CO3",SUMIF($F113,"&gt;0",$F$10),)+IF($G$8="CO3",SUMIF($G113,"&gt;0",$G$10),)+IF($H$8="CO3",SUMIF($H113,"&gt;0",$H$10),)+IF($I$8="CO3",SUMIF($I113,"&gt;0",$I$10),)+IF(#REF!="CO3",SUMIF(#REF!,"&gt;0",#REF!),)+IF(#REF!="CO3",SUMIF(#REF!,"&gt;0",#REF!),)</f>
        <v>#REF!</v>
      </c>
      <c r="R113" s="49" t="e">
        <f t="shared" si="8"/>
        <v>#REF!</v>
      </c>
      <c r="S113" s="49" t="e">
        <f>IF($D$8="CO4",SUM(D113),)+IF($E$8="CO4",SUM(E113),)+IF($F$8="CO4",SUM(F113),)+IF($G$8="CO4",SUM(G113),)+IF($H$8="CO4",SUM(H113),)+IF($I$8="CO4",SUM(I113),)+IF(#REF!="CO4",SUM(#REF!),)+IF(#REF!="CO4",SUM(#REF!),)</f>
        <v>#REF!</v>
      </c>
      <c r="T113" s="49" t="e">
        <f>IF($D$8="CO4",SUMIF($D113,"&gt;0",$D$10),)+IF($E$8="CO4",SUMIF($E113,"&gt;0",$E$10),)+IF($F$8="CO4",SUMIF($F113,"&gt;0",$F$10),)+IF($G$8="CO4",SUMIF($G113,"&gt;0",$G$10),)+IF($H$8="CO4",SUMIF($H113,"&gt;0",$H$10),)+IF($I$8="CO4",SUMIF($I113,"&gt;0",$I$10),)+IF(#REF!="CO4",SUMIF(#REF!,"&gt;0",#REF!),)+IF(#REF!="CO4",SUMIF(#REF!,"&gt;0",#REF!),)</f>
        <v>#REF!</v>
      </c>
      <c r="U113" s="49" t="e">
        <f t="shared" si="9"/>
        <v>#REF!</v>
      </c>
      <c r="V113" s="49" t="e">
        <f>IF($D$8="CO5",SUM(D113),)+IF($E$8="CO5",SUM(E113),)+IF($F$8="CO5",SUM(F113),)+IF($G$8="CO5",SUM(G113),)+IF($H$8="CO5",SUM(H113),)+IF($I$8="CO5",SUM(I113),)+IF(#REF!="CO5",SUM(#REF!),)+IF(#REF!="CO5",SUM(#REF!),)</f>
        <v>#REF!</v>
      </c>
      <c r="W113" s="49" t="e">
        <f>IF($D$8="CO5",SUMIF($D113,"&gt;0",$D$10),)+IF($E$8="CO5",SUMIF($E113,"&gt;0",$E$10),)+IF($F$8="CO5",SUMIF($F113,"&gt;0",$F$10),)+IF($G$8="CO5",SUMIF($G113,"&gt;0",$G$10),)+IF($H$8="CO5",SUMIF($H113,"&gt;0",$H$10),)+IF($I$8="CO5",SUMIF($I113,"&gt;0",$I$10),)+IF(#REF!="CO5",SUMIF(#REF!,"&gt;0",#REF!),)+IF(#REF!="CO5",SUMIF(#REF!,"&gt;0",#REF!),)</f>
        <v>#REF!</v>
      </c>
      <c r="X113" s="49" t="e">
        <f t="shared" si="10"/>
        <v>#REF!</v>
      </c>
      <c r="Y113" s="49" t="e">
        <f>IF($D$8="CO6",SUM(D113),)+IF($E$8="CO6",SUM(E113),)+IF($F$8="CO6",SUM(F113),)+IF($G$8="CO6",SUM(G113),)+IF($H$8="CO6",SUM(H113),)+IF($I$8="CO6",SUM(I113),)+IF(#REF!="CO6",SUM(#REF!),)+IF(#REF!="CO6",SUM(#REF!),)</f>
        <v>#REF!</v>
      </c>
      <c r="Z113" s="55" t="e">
        <f>IF($D$8="CO6",SUMIF($D113,"&gt;0",$D$10),)+IF($E$8="CO6",SUMIF($E113,"&gt;0",$E$10),)+IF($F$8="CO6",SUMIF($F113,"&gt;0",$F$10),)+IF($G$8="CO6",SUMIF($G113,"&gt;0",$G$10),)+IF($H$8="CO6",SUMIF($H113,"&gt;0",$H$10),)+IF($I$8="CO6",SUMIF($I113,"&gt;0",$I$10),)+IF(#REF!="CO6",SUMIF(#REF!,"&gt;0",#REF!),)+IF(#REF!="CO6",SUMIF(#REF!,"&gt;0",#REF!),)</f>
        <v>#REF!</v>
      </c>
      <c r="AA113" s="56" t="e">
        <f t="shared" si="11"/>
        <v>#REF!</v>
      </c>
      <c r="AB113" s="6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ht="16.2" spans="1:50">
      <c r="A114" s="34">
        <v>104</v>
      </c>
      <c r="B114" s="30" t="s">
        <v>233</v>
      </c>
      <c r="C114" s="31" t="s">
        <v>234</v>
      </c>
      <c r="D114" s="32">
        <v>17</v>
      </c>
      <c r="E114" s="32">
        <v>9</v>
      </c>
      <c r="F114" s="32">
        <v>9</v>
      </c>
      <c r="G114" s="32">
        <v>10</v>
      </c>
      <c r="H114" s="33">
        <v>45</v>
      </c>
      <c r="I114" s="32">
        <f t="shared" si="12"/>
        <v>45</v>
      </c>
      <c r="J114" s="48" t="e">
        <f>IF($D$8="CO1",SUM(D114),)+IF($E$8="CO1",SUM(E114),)+IF($F$8="CO1",SUM(F114),)+IF($G$8="CO1",SUM(G114),)+IF($H$8="CO1",SUM(H114),)+IF($I$8="CO1",SUM(I114),)+IF(#REF!="CO1",SUM(#REF!),)+IF(#REF!="CO1",SUM(#REF!),)</f>
        <v>#REF!</v>
      </c>
      <c r="K114" s="49" t="e">
        <f>IF($D$8="CO1",SUMIF($D114,"&gt;0",$D$10),)+IF($E$8="CO1",SUMIF($E114,"&gt;0",$E$10),)+IF($F$8="CO1",SUMIF($F114,"&gt;0",$F$10),)+IF($G$8="CO1",SUMIF($G114,"&gt;0",$G$10),)+IF($H$8="CO1",SUMIF($H114,"&gt;0",$H$10),)+IF($I$8="CO1",SUMIF($I114,"&gt;0",$I$10),)+IF(#REF!="CO1",SUMIF(#REF!,"&gt;0",#REF!),)+IF(#REF!="CO1",SUMIF(#REF!,"&gt;0",#REF!),)</f>
        <v>#REF!</v>
      </c>
      <c r="L114" s="49" t="e">
        <f t="shared" si="0"/>
        <v>#REF!</v>
      </c>
      <c r="M114" s="49" t="e">
        <f>IF($D$8="CO2",SUM(D114),)+IF($E$8="CO2",SUM(E114),)+IF($F$8="CO2",SUM(F114),)+IF($G$8="CO2",SUM(G114),)+IF($H$8="CO2",SUM(H114),)+IF($I$8="CO2",SUM(I114),)+IF(#REF!="CO2",SUM(#REF!),)+IF(#REF!="CO2",SUM(#REF!),)</f>
        <v>#REF!</v>
      </c>
      <c r="N114" s="49" t="e">
        <f>IF($D$8="CO2",SUMIF($D114,"&gt;0",$D$10),)+IF($E$8="CO2",SUMIF($E114,"&gt;0",$E$10),)+IF($F$8="CO2",SUMIF($F114,"&gt;0",$F$10),)+IF($G$8="CO2",SUMIF($G114,"&gt;0",$G$10),)+IF($H$8="CO2",SUMIF($H114,"&gt;0",$H$10),)+IF($I$8="CO2",SUMIF($I114,"&gt;0",$I$10),)+IF(#REF!="CO2",SUMIF(#REF!,"&gt;0",#REF!),)+IF(#REF!="CO2",SUMIF(#REF!,"&gt;0",#REF!),)</f>
        <v>#REF!</v>
      </c>
      <c r="O114" s="49" t="e">
        <f t="shared" si="7"/>
        <v>#REF!</v>
      </c>
      <c r="P114" s="49" t="e">
        <f>IF($D$8="CO3",SUM(D114),)+IF($E$8="CO3",SUM(E114),)+IF($F$8="CO3",SUM(F114),)+IF($G$8="CO3",SUM(G114),)+IF($H$8="CO3",SUM(H114),)+IF($I$8="CO3",SUM(I114),)+IF(#REF!="CO3",SUM(#REF!),)+IF(#REF!="CO3",SUM(#REF!),)</f>
        <v>#REF!</v>
      </c>
      <c r="Q114" s="49" t="e">
        <f>IF($D$8="CO3",SUMIF($D114,"&gt;0",$D$10),)+IF($E$8="CO3",SUMIF($E114,"&gt;0",$E$10),)+IF($F$8="CO3",SUMIF($F114,"&gt;0",$F$10),)+IF($G$8="CO3",SUMIF($G114,"&gt;0",$G$10),)+IF($H$8="CO3",SUMIF($H114,"&gt;0",$H$10),)+IF($I$8="CO3",SUMIF($I114,"&gt;0",$I$10),)+IF(#REF!="CO3",SUMIF(#REF!,"&gt;0",#REF!),)+IF(#REF!="CO3",SUMIF(#REF!,"&gt;0",#REF!),)</f>
        <v>#REF!</v>
      </c>
      <c r="R114" s="49" t="e">
        <f t="shared" si="8"/>
        <v>#REF!</v>
      </c>
      <c r="S114" s="49" t="e">
        <f>IF($D$8="CO4",SUM(D114),)+IF($E$8="CO4",SUM(E114),)+IF($F$8="CO4",SUM(F114),)+IF($G$8="CO4",SUM(G114),)+IF($H$8="CO4",SUM(H114),)+IF($I$8="CO4",SUM(I114),)+IF(#REF!="CO4",SUM(#REF!),)+IF(#REF!="CO4",SUM(#REF!),)</f>
        <v>#REF!</v>
      </c>
      <c r="T114" s="49" t="e">
        <f>IF($D$8="CO4",SUMIF($D114,"&gt;0",$D$10),)+IF($E$8="CO4",SUMIF($E114,"&gt;0",$E$10),)+IF($F$8="CO4",SUMIF($F114,"&gt;0",$F$10),)+IF($G$8="CO4",SUMIF($G114,"&gt;0",$G$10),)+IF($H$8="CO4",SUMIF($H114,"&gt;0",$H$10),)+IF($I$8="CO4",SUMIF($I114,"&gt;0",$I$10),)+IF(#REF!="CO4",SUMIF(#REF!,"&gt;0",#REF!),)+IF(#REF!="CO4",SUMIF(#REF!,"&gt;0",#REF!),)</f>
        <v>#REF!</v>
      </c>
      <c r="U114" s="49" t="e">
        <f t="shared" si="9"/>
        <v>#REF!</v>
      </c>
      <c r="V114" s="49" t="e">
        <f>IF($D$8="CO5",SUM(D114),)+IF($E$8="CO5",SUM(E114),)+IF($F$8="CO5",SUM(F114),)+IF($G$8="CO5",SUM(G114),)+IF($H$8="CO5",SUM(H114),)+IF($I$8="CO5",SUM(I114),)+IF(#REF!="CO5",SUM(#REF!),)+IF(#REF!="CO5",SUM(#REF!),)</f>
        <v>#REF!</v>
      </c>
      <c r="W114" s="49" t="e">
        <f>IF($D$8="CO5",SUMIF($D114,"&gt;0",$D$10),)+IF($E$8="CO5",SUMIF($E114,"&gt;0",$E$10),)+IF($F$8="CO5",SUMIF($F114,"&gt;0",$F$10),)+IF($G$8="CO5",SUMIF($G114,"&gt;0",$G$10),)+IF($H$8="CO5",SUMIF($H114,"&gt;0",$H$10),)+IF($I$8="CO5",SUMIF($I114,"&gt;0",$I$10),)+IF(#REF!="CO5",SUMIF(#REF!,"&gt;0",#REF!),)+IF(#REF!="CO5",SUMIF(#REF!,"&gt;0",#REF!),)</f>
        <v>#REF!</v>
      </c>
      <c r="X114" s="49" t="e">
        <f t="shared" si="10"/>
        <v>#REF!</v>
      </c>
      <c r="Y114" s="49" t="e">
        <f>IF($D$8="CO6",SUM(D114),)+IF($E$8="CO6",SUM(E114),)+IF($F$8="CO6",SUM(F114),)+IF($G$8="CO6",SUM(G114),)+IF($H$8="CO6",SUM(H114),)+IF($I$8="CO6",SUM(I114),)+IF(#REF!="CO6",SUM(#REF!),)+IF(#REF!="CO6",SUM(#REF!),)</f>
        <v>#REF!</v>
      </c>
      <c r="Z114" s="55" t="e">
        <f>IF($D$8="CO6",SUMIF($D114,"&gt;0",$D$10),)+IF($E$8="CO6",SUMIF($E114,"&gt;0",$E$10),)+IF($F$8="CO6",SUMIF($F114,"&gt;0",$F$10),)+IF($G$8="CO6",SUMIF($G114,"&gt;0",$G$10),)+IF($H$8="CO6",SUMIF($H114,"&gt;0",$H$10),)+IF($I$8="CO6",SUMIF($I114,"&gt;0",$I$10),)+IF(#REF!="CO6",SUMIF(#REF!,"&gt;0",#REF!),)+IF(#REF!="CO6",SUMIF(#REF!,"&gt;0",#REF!),)</f>
        <v>#REF!</v>
      </c>
      <c r="AA114" s="56" t="e">
        <f t="shared" si="11"/>
        <v>#REF!</v>
      </c>
      <c r="AB114" s="6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ht="16.2" spans="1:50">
      <c r="A115" s="29">
        <v>105</v>
      </c>
      <c r="B115" s="30" t="s">
        <v>235</v>
      </c>
      <c r="C115" s="31" t="s">
        <v>236</v>
      </c>
      <c r="D115" s="32">
        <v>18</v>
      </c>
      <c r="E115" s="32">
        <v>9</v>
      </c>
      <c r="F115" s="32">
        <v>9</v>
      </c>
      <c r="G115" s="32">
        <v>10</v>
      </c>
      <c r="H115" s="33">
        <v>46</v>
      </c>
      <c r="I115" s="32">
        <f t="shared" si="12"/>
        <v>46</v>
      </c>
      <c r="J115" s="48" t="e">
        <f>IF($D$8="CO1",SUM(D115),)+IF($E$8="CO1",SUM(E115),)+IF($F$8="CO1",SUM(F115),)+IF($G$8="CO1",SUM(G115),)+IF($H$8="CO1",SUM(H115),)+IF($I$8="CO1",SUM(I115),)+IF(#REF!="CO1",SUM(#REF!),)+IF(#REF!="CO1",SUM(#REF!),)</f>
        <v>#REF!</v>
      </c>
      <c r="K115" s="49" t="e">
        <f>IF($D$8="CO1",SUMIF($D115,"&gt;0",$D$10),)+IF($E$8="CO1",SUMIF($E115,"&gt;0",$E$10),)+IF($F$8="CO1",SUMIF($F115,"&gt;0",$F$10),)+IF($G$8="CO1",SUMIF($G115,"&gt;0",$G$10),)+IF($H$8="CO1",SUMIF($H115,"&gt;0",$H$10),)+IF($I$8="CO1",SUMIF($I115,"&gt;0",$I$10),)+IF(#REF!="CO1",SUMIF(#REF!,"&gt;0",#REF!),)+IF(#REF!="CO1",SUMIF(#REF!,"&gt;0",#REF!),)</f>
        <v>#REF!</v>
      </c>
      <c r="L115" s="49" t="e">
        <f t="shared" si="0"/>
        <v>#REF!</v>
      </c>
      <c r="M115" s="49" t="e">
        <f>IF($D$8="CO2",SUM(D115),)+IF($E$8="CO2",SUM(E115),)+IF($F$8="CO2",SUM(F115),)+IF($G$8="CO2",SUM(G115),)+IF($H$8="CO2",SUM(H115),)+IF($I$8="CO2",SUM(I115),)+IF(#REF!="CO2",SUM(#REF!),)+IF(#REF!="CO2",SUM(#REF!),)</f>
        <v>#REF!</v>
      </c>
      <c r="N115" s="49" t="e">
        <f>IF($D$8="CO2",SUMIF($D115,"&gt;0",$D$10),)+IF($E$8="CO2",SUMIF($E115,"&gt;0",$E$10),)+IF($F$8="CO2",SUMIF($F115,"&gt;0",$F$10),)+IF($G$8="CO2",SUMIF($G115,"&gt;0",$G$10),)+IF($H$8="CO2",SUMIF($H115,"&gt;0",$H$10),)+IF($I$8="CO2",SUMIF($I115,"&gt;0",$I$10),)+IF(#REF!="CO2",SUMIF(#REF!,"&gt;0",#REF!),)+IF(#REF!="CO2",SUMIF(#REF!,"&gt;0",#REF!),)</f>
        <v>#REF!</v>
      </c>
      <c r="O115" s="49" t="e">
        <f t="shared" si="7"/>
        <v>#REF!</v>
      </c>
      <c r="P115" s="49" t="e">
        <f>IF($D$8="CO3",SUM(D115),)+IF($E$8="CO3",SUM(E115),)+IF($F$8="CO3",SUM(F115),)+IF($G$8="CO3",SUM(G115),)+IF($H$8="CO3",SUM(H115),)+IF($I$8="CO3",SUM(I115),)+IF(#REF!="CO3",SUM(#REF!),)+IF(#REF!="CO3",SUM(#REF!),)</f>
        <v>#REF!</v>
      </c>
      <c r="Q115" s="49" t="e">
        <f>IF($D$8="CO3",SUMIF($D115,"&gt;0",$D$10),)+IF($E$8="CO3",SUMIF($E115,"&gt;0",$E$10),)+IF($F$8="CO3",SUMIF($F115,"&gt;0",$F$10),)+IF($G$8="CO3",SUMIF($G115,"&gt;0",$G$10),)+IF($H$8="CO3",SUMIF($H115,"&gt;0",$H$10),)+IF($I$8="CO3",SUMIF($I115,"&gt;0",$I$10),)+IF(#REF!="CO3",SUMIF(#REF!,"&gt;0",#REF!),)+IF(#REF!="CO3",SUMIF(#REF!,"&gt;0",#REF!),)</f>
        <v>#REF!</v>
      </c>
      <c r="R115" s="49" t="e">
        <f t="shared" si="8"/>
        <v>#REF!</v>
      </c>
      <c r="S115" s="49" t="e">
        <f>IF($D$8="CO4",SUM(D115),)+IF($E$8="CO4",SUM(E115),)+IF($F$8="CO4",SUM(F115),)+IF($G$8="CO4",SUM(G115),)+IF($H$8="CO4",SUM(H115),)+IF($I$8="CO4",SUM(I115),)+IF(#REF!="CO4",SUM(#REF!),)+IF(#REF!="CO4",SUM(#REF!),)</f>
        <v>#REF!</v>
      </c>
      <c r="T115" s="49" t="e">
        <f>IF($D$8="CO4",SUMIF($D115,"&gt;0",$D$10),)+IF($E$8="CO4",SUMIF($E115,"&gt;0",$E$10),)+IF($F$8="CO4",SUMIF($F115,"&gt;0",$F$10),)+IF($G$8="CO4",SUMIF($G115,"&gt;0",$G$10),)+IF($H$8="CO4",SUMIF($H115,"&gt;0",$H$10),)+IF($I$8="CO4",SUMIF($I115,"&gt;0",$I$10),)+IF(#REF!="CO4",SUMIF(#REF!,"&gt;0",#REF!),)+IF(#REF!="CO4",SUMIF(#REF!,"&gt;0",#REF!),)</f>
        <v>#REF!</v>
      </c>
      <c r="U115" s="49" t="e">
        <f t="shared" si="9"/>
        <v>#REF!</v>
      </c>
      <c r="V115" s="49" t="e">
        <f>IF($D$8="CO5",SUM(D115),)+IF($E$8="CO5",SUM(E115),)+IF($F$8="CO5",SUM(F115),)+IF($G$8="CO5",SUM(G115),)+IF($H$8="CO5",SUM(H115),)+IF($I$8="CO5",SUM(I115),)+IF(#REF!="CO5",SUM(#REF!),)+IF(#REF!="CO5",SUM(#REF!),)</f>
        <v>#REF!</v>
      </c>
      <c r="W115" s="49" t="e">
        <f>IF($D$8="CO5",SUMIF($D115,"&gt;0",$D$10),)+IF($E$8="CO5",SUMIF($E115,"&gt;0",$E$10),)+IF($F$8="CO5",SUMIF($F115,"&gt;0",$F$10),)+IF($G$8="CO5",SUMIF($G115,"&gt;0",$G$10),)+IF($H$8="CO5",SUMIF($H115,"&gt;0",$H$10),)+IF($I$8="CO5",SUMIF($I115,"&gt;0",$I$10),)+IF(#REF!="CO5",SUMIF(#REF!,"&gt;0",#REF!),)+IF(#REF!="CO5",SUMIF(#REF!,"&gt;0",#REF!),)</f>
        <v>#REF!</v>
      </c>
      <c r="X115" s="49" t="e">
        <f t="shared" si="10"/>
        <v>#REF!</v>
      </c>
      <c r="Y115" s="49" t="e">
        <f>IF($D$8="CO6",SUM(D115),)+IF($E$8="CO6",SUM(E115),)+IF($F$8="CO6",SUM(F115),)+IF($G$8="CO6",SUM(G115),)+IF($H$8="CO6",SUM(H115),)+IF($I$8="CO6",SUM(I115),)+IF(#REF!="CO6",SUM(#REF!),)+IF(#REF!="CO6",SUM(#REF!),)</f>
        <v>#REF!</v>
      </c>
      <c r="Z115" s="55" t="e">
        <f>IF($D$8="CO6",SUMIF($D115,"&gt;0",$D$10),)+IF($E$8="CO6",SUMIF($E115,"&gt;0",$E$10),)+IF($F$8="CO6",SUMIF($F115,"&gt;0",$F$10),)+IF($G$8="CO6",SUMIF($G115,"&gt;0",$G$10),)+IF($H$8="CO6",SUMIF($H115,"&gt;0",$H$10),)+IF($I$8="CO6",SUMIF($I115,"&gt;0",$I$10),)+IF(#REF!="CO6",SUMIF(#REF!,"&gt;0",#REF!),)+IF(#REF!="CO6",SUMIF(#REF!,"&gt;0",#REF!),)</f>
        <v>#REF!</v>
      </c>
      <c r="AA115" s="56" t="e">
        <f t="shared" si="11"/>
        <v>#REF!</v>
      </c>
      <c r="AB115" s="6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ht="31.2" spans="1:50">
      <c r="A116" s="34">
        <v>106</v>
      </c>
      <c r="B116" s="30" t="s">
        <v>237</v>
      </c>
      <c r="C116" s="31" t="s">
        <v>238</v>
      </c>
      <c r="D116" s="32">
        <v>18</v>
      </c>
      <c r="E116" s="32">
        <v>10</v>
      </c>
      <c r="F116" s="32">
        <v>10</v>
      </c>
      <c r="G116" s="32">
        <v>10</v>
      </c>
      <c r="H116" s="33">
        <v>48</v>
      </c>
      <c r="I116" s="32">
        <f t="shared" si="12"/>
        <v>48</v>
      </c>
      <c r="J116" s="48" t="e">
        <f>IF($D$8="CO1",SUM(D116),)+IF($E$8="CO1",SUM(E116),)+IF($F$8="CO1",SUM(F116),)+IF($G$8="CO1",SUM(G116),)+IF($H$8="CO1",SUM(H116),)+IF($I$8="CO1",SUM(I116),)+IF(#REF!="CO1",SUM(#REF!),)+IF(#REF!="CO1",SUM(#REF!),)</f>
        <v>#REF!</v>
      </c>
      <c r="K116" s="49" t="e">
        <f>IF($D$8="CO1",SUMIF($D116,"&gt;0",$D$10),)+IF($E$8="CO1",SUMIF($E116,"&gt;0",$E$10),)+IF($F$8="CO1",SUMIF($F116,"&gt;0",$F$10),)+IF($G$8="CO1",SUMIF($G116,"&gt;0",$G$10),)+IF($H$8="CO1",SUMIF($H116,"&gt;0",$H$10),)+IF($I$8="CO1",SUMIF($I116,"&gt;0",$I$10),)+IF(#REF!="CO1",SUMIF(#REF!,"&gt;0",#REF!),)+IF(#REF!="CO1",SUMIF(#REF!,"&gt;0",#REF!),)</f>
        <v>#REF!</v>
      </c>
      <c r="L116" s="49" t="e">
        <f t="shared" si="0"/>
        <v>#REF!</v>
      </c>
      <c r="M116" s="49" t="e">
        <f>IF($D$8="CO2",SUM(D116),)+IF($E$8="CO2",SUM(E116),)+IF($F$8="CO2",SUM(F116),)+IF($G$8="CO2",SUM(G116),)+IF($H$8="CO2",SUM(H116),)+IF($I$8="CO2",SUM(I116),)+IF(#REF!="CO2",SUM(#REF!),)+IF(#REF!="CO2",SUM(#REF!),)</f>
        <v>#REF!</v>
      </c>
      <c r="N116" s="49" t="e">
        <f>IF($D$8="CO2",SUMIF($D116,"&gt;0",$D$10),)+IF($E$8="CO2",SUMIF($E116,"&gt;0",$E$10),)+IF($F$8="CO2",SUMIF($F116,"&gt;0",$F$10),)+IF($G$8="CO2",SUMIF($G116,"&gt;0",$G$10),)+IF($H$8="CO2",SUMIF($H116,"&gt;0",$H$10),)+IF($I$8="CO2",SUMIF($I116,"&gt;0",$I$10),)+IF(#REF!="CO2",SUMIF(#REF!,"&gt;0",#REF!),)+IF(#REF!="CO2",SUMIF(#REF!,"&gt;0",#REF!),)</f>
        <v>#REF!</v>
      </c>
      <c r="O116" s="49" t="e">
        <f t="shared" si="7"/>
        <v>#REF!</v>
      </c>
      <c r="P116" s="49" t="e">
        <f>IF($D$8="CO3",SUM(D116),)+IF($E$8="CO3",SUM(E116),)+IF($F$8="CO3",SUM(F116),)+IF($G$8="CO3",SUM(G116),)+IF($H$8="CO3",SUM(H116),)+IF($I$8="CO3",SUM(I116),)+IF(#REF!="CO3",SUM(#REF!),)+IF(#REF!="CO3",SUM(#REF!),)</f>
        <v>#REF!</v>
      </c>
      <c r="Q116" s="49" t="e">
        <f>IF($D$8="CO3",SUMIF($D116,"&gt;0",$D$10),)+IF($E$8="CO3",SUMIF($E116,"&gt;0",$E$10),)+IF($F$8="CO3",SUMIF($F116,"&gt;0",$F$10),)+IF($G$8="CO3",SUMIF($G116,"&gt;0",$G$10),)+IF($H$8="CO3",SUMIF($H116,"&gt;0",$H$10),)+IF($I$8="CO3",SUMIF($I116,"&gt;0",$I$10),)+IF(#REF!="CO3",SUMIF(#REF!,"&gt;0",#REF!),)+IF(#REF!="CO3",SUMIF(#REF!,"&gt;0",#REF!),)</f>
        <v>#REF!</v>
      </c>
      <c r="R116" s="49" t="e">
        <f t="shared" si="8"/>
        <v>#REF!</v>
      </c>
      <c r="S116" s="49" t="e">
        <f>IF($D$8="CO4",SUM(D116),)+IF($E$8="CO4",SUM(E116),)+IF($F$8="CO4",SUM(F116),)+IF($G$8="CO4",SUM(G116),)+IF($H$8="CO4",SUM(H116),)+IF($I$8="CO4",SUM(I116),)+IF(#REF!="CO4",SUM(#REF!),)+IF(#REF!="CO4",SUM(#REF!),)</f>
        <v>#REF!</v>
      </c>
      <c r="T116" s="49" t="e">
        <f>IF($D$8="CO4",SUMIF($D116,"&gt;0",$D$10),)+IF($E$8="CO4",SUMIF($E116,"&gt;0",$E$10),)+IF($F$8="CO4",SUMIF($F116,"&gt;0",$F$10),)+IF($G$8="CO4",SUMIF($G116,"&gt;0",$G$10),)+IF($H$8="CO4",SUMIF($H116,"&gt;0",$H$10),)+IF($I$8="CO4",SUMIF($I116,"&gt;0",$I$10),)+IF(#REF!="CO4",SUMIF(#REF!,"&gt;0",#REF!),)+IF(#REF!="CO4",SUMIF(#REF!,"&gt;0",#REF!),)</f>
        <v>#REF!</v>
      </c>
      <c r="U116" s="49" t="e">
        <f t="shared" si="9"/>
        <v>#REF!</v>
      </c>
      <c r="V116" s="49" t="e">
        <f>IF($D$8="CO5",SUM(D116),)+IF($E$8="CO5",SUM(E116),)+IF($F$8="CO5",SUM(F116),)+IF($G$8="CO5",SUM(G116),)+IF($H$8="CO5",SUM(H116),)+IF($I$8="CO5",SUM(I116),)+IF(#REF!="CO5",SUM(#REF!),)+IF(#REF!="CO5",SUM(#REF!),)</f>
        <v>#REF!</v>
      </c>
      <c r="W116" s="49" t="e">
        <f>IF($D$8="CO5",SUMIF($D116,"&gt;0",$D$10),)+IF($E$8="CO5",SUMIF($E116,"&gt;0",$E$10),)+IF($F$8="CO5",SUMIF($F116,"&gt;0",$F$10),)+IF($G$8="CO5",SUMIF($G116,"&gt;0",$G$10),)+IF($H$8="CO5",SUMIF($H116,"&gt;0",$H$10),)+IF($I$8="CO5",SUMIF($I116,"&gt;0",$I$10),)+IF(#REF!="CO5",SUMIF(#REF!,"&gt;0",#REF!),)+IF(#REF!="CO5",SUMIF(#REF!,"&gt;0",#REF!),)</f>
        <v>#REF!</v>
      </c>
      <c r="X116" s="49" t="e">
        <f t="shared" si="10"/>
        <v>#REF!</v>
      </c>
      <c r="Y116" s="49" t="e">
        <f>IF($D$8="CO6",SUM(D116),)+IF($E$8="CO6",SUM(E116),)+IF($F$8="CO6",SUM(F116),)+IF($G$8="CO6",SUM(G116),)+IF($H$8="CO6",SUM(H116),)+IF($I$8="CO6",SUM(I116),)+IF(#REF!="CO6",SUM(#REF!),)+IF(#REF!="CO6",SUM(#REF!),)</f>
        <v>#REF!</v>
      </c>
      <c r="Z116" s="55" t="e">
        <f>IF($D$8="CO6",SUMIF($D116,"&gt;0",$D$10),)+IF($E$8="CO6",SUMIF($E116,"&gt;0",$E$10),)+IF($F$8="CO6",SUMIF($F116,"&gt;0",$F$10),)+IF($G$8="CO6",SUMIF($G116,"&gt;0",$G$10),)+IF($H$8="CO6",SUMIF($H116,"&gt;0",$H$10),)+IF($I$8="CO6",SUMIF($I116,"&gt;0",$I$10),)+IF(#REF!="CO6",SUMIF(#REF!,"&gt;0",#REF!),)+IF(#REF!="CO6",SUMIF(#REF!,"&gt;0",#REF!),)</f>
        <v>#REF!</v>
      </c>
      <c r="AA116" s="56" t="e">
        <f t="shared" si="11"/>
        <v>#REF!</v>
      </c>
      <c r="AB116" s="6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ht="31.2" spans="1:50">
      <c r="A117" s="34">
        <v>107</v>
      </c>
      <c r="B117" s="30" t="s">
        <v>239</v>
      </c>
      <c r="C117" s="31" t="s">
        <v>240</v>
      </c>
      <c r="D117" s="32">
        <v>18</v>
      </c>
      <c r="E117" s="32">
        <v>10</v>
      </c>
      <c r="F117" s="32">
        <v>10</v>
      </c>
      <c r="G117" s="32">
        <v>10</v>
      </c>
      <c r="H117" s="33">
        <v>48</v>
      </c>
      <c r="I117" s="32">
        <f t="shared" si="12"/>
        <v>48</v>
      </c>
      <c r="J117" s="48" t="e">
        <f>IF($D$8="CO1",SUM(D117),)+IF($E$8="CO1",SUM(E117),)+IF($F$8="CO1",SUM(F117),)+IF($G$8="CO1",SUM(G117),)+IF($H$8="CO1",SUM(H117),)+IF($I$8="CO1",SUM(I117),)+IF(#REF!="CO1",SUM(#REF!),)+IF(#REF!="CO1",SUM(#REF!),)</f>
        <v>#REF!</v>
      </c>
      <c r="K117" s="49" t="e">
        <f>IF($D$8="CO1",SUMIF($D117,"&gt;0",$D$10),)+IF($E$8="CO1",SUMIF($E117,"&gt;0",$E$10),)+IF($F$8="CO1",SUMIF($F117,"&gt;0",$F$10),)+IF($G$8="CO1",SUMIF($G117,"&gt;0",$G$10),)+IF($H$8="CO1",SUMIF($H117,"&gt;0",$H$10),)+IF($I$8="CO1",SUMIF($I117,"&gt;0",$I$10),)+IF(#REF!="CO1",SUMIF(#REF!,"&gt;0",#REF!),)+IF(#REF!="CO1",SUMIF(#REF!,"&gt;0",#REF!),)</f>
        <v>#REF!</v>
      </c>
      <c r="L117" s="49" t="e">
        <f t="shared" si="0"/>
        <v>#REF!</v>
      </c>
      <c r="M117" s="49" t="e">
        <f>IF($D$8="CO2",SUM(D117),)+IF($E$8="CO2",SUM(E117),)+IF($F$8="CO2",SUM(F117),)+IF($G$8="CO2",SUM(G117),)+IF($H$8="CO2",SUM(H117),)+IF($I$8="CO2",SUM(I117),)+IF(#REF!="CO2",SUM(#REF!),)+IF(#REF!="CO2",SUM(#REF!),)</f>
        <v>#REF!</v>
      </c>
      <c r="N117" s="49" t="e">
        <f>IF($D$8="CO2",SUMIF($D117,"&gt;0",$D$10),)+IF($E$8="CO2",SUMIF($E117,"&gt;0",$E$10),)+IF($F$8="CO2",SUMIF($F117,"&gt;0",$F$10),)+IF($G$8="CO2",SUMIF($G117,"&gt;0",$G$10),)+IF($H$8="CO2",SUMIF($H117,"&gt;0",$H$10),)+IF($I$8="CO2",SUMIF($I117,"&gt;0",$I$10),)+IF(#REF!="CO2",SUMIF(#REF!,"&gt;0",#REF!),)+IF(#REF!="CO2",SUMIF(#REF!,"&gt;0",#REF!),)</f>
        <v>#REF!</v>
      </c>
      <c r="O117" s="49" t="e">
        <f t="shared" si="7"/>
        <v>#REF!</v>
      </c>
      <c r="P117" s="49" t="e">
        <f>IF($D$8="CO3",SUM(D117),)+IF($E$8="CO3",SUM(E117),)+IF($F$8="CO3",SUM(F117),)+IF($G$8="CO3",SUM(G117),)+IF($H$8="CO3",SUM(H117),)+IF($I$8="CO3",SUM(I117),)+IF(#REF!="CO3",SUM(#REF!),)+IF(#REF!="CO3",SUM(#REF!),)</f>
        <v>#REF!</v>
      </c>
      <c r="Q117" s="49" t="e">
        <f>IF($D$8="CO3",SUMIF($D117,"&gt;0",$D$10),)+IF($E$8="CO3",SUMIF($E117,"&gt;0",$E$10),)+IF($F$8="CO3",SUMIF($F117,"&gt;0",$F$10),)+IF($G$8="CO3",SUMIF($G117,"&gt;0",$G$10),)+IF($H$8="CO3",SUMIF($H117,"&gt;0",$H$10),)+IF($I$8="CO3",SUMIF($I117,"&gt;0",$I$10),)+IF(#REF!="CO3",SUMIF(#REF!,"&gt;0",#REF!),)+IF(#REF!="CO3",SUMIF(#REF!,"&gt;0",#REF!),)</f>
        <v>#REF!</v>
      </c>
      <c r="R117" s="49" t="e">
        <f t="shared" si="8"/>
        <v>#REF!</v>
      </c>
      <c r="S117" s="49" t="e">
        <f>IF($D$8="CO4",SUM(D117),)+IF($E$8="CO4",SUM(E117),)+IF($F$8="CO4",SUM(F117),)+IF($G$8="CO4",SUM(G117),)+IF($H$8="CO4",SUM(H117),)+IF($I$8="CO4",SUM(I117),)+IF(#REF!="CO4",SUM(#REF!),)+IF(#REF!="CO4",SUM(#REF!),)</f>
        <v>#REF!</v>
      </c>
      <c r="T117" s="49" t="e">
        <f>IF($D$8="CO4",SUMIF($D117,"&gt;0",$D$10),)+IF($E$8="CO4",SUMIF($E117,"&gt;0",$E$10),)+IF($F$8="CO4",SUMIF($F117,"&gt;0",$F$10),)+IF($G$8="CO4",SUMIF($G117,"&gt;0",$G$10),)+IF($H$8="CO4",SUMIF($H117,"&gt;0",$H$10),)+IF($I$8="CO4",SUMIF($I117,"&gt;0",$I$10),)+IF(#REF!="CO4",SUMIF(#REF!,"&gt;0",#REF!),)+IF(#REF!="CO4",SUMIF(#REF!,"&gt;0",#REF!),)</f>
        <v>#REF!</v>
      </c>
      <c r="U117" s="49" t="e">
        <f t="shared" si="9"/>
        <v>#REF!</v>
      </c>
      <c r="V117" s="49" t="e">
        <f>IF($D$8="CO5",SUM(D117),)+IF($E$8="CO5",SUM(E117),)+IF($F$8="CO5",SUM(F117),)+IF($G$8="CO5",SUM(G117),)+IF($H$8="CO5",SUM(H117),)+IF($I$8="CO5",SUM(I117),)+IF(#REF!="CO5",SUM(#REF!),)+IF(#REF!="CO5",SUM(#REF!),)</f>
        <v>#REF!</v>
      </c>
      <c r="W117" s="49" t="e">
        <f>IF($D$8="CO5",SUMIF($D117,"&gt;0",$D$10),)+IF($E$8="CO5",SUMIF($E117,"&gt;0",$E$10),)+IF($F$8="CO5",SUMIF($F117,"&gt;0",$F$10),)+IF($G$8="CO5",SUMIF($G117,"&gt;0",$G$10),)+IF($H$8="CO5",SUMIF($H117,"&gt;0",$H$10),)+IF($I$8="CO5",SUMIF($I117,"&gt;0",$I$10),)+IF(#REF!="CO5",SUMIF(#REF!,"&gt;0",#REF!),)+IF(#REF!="CO5",SUMIF(#REF!,"&gt;0",#REF!),)</f>
        <v>#REF!</v>
      </c>
      <c r="X117" s="49" t="e">
        <f t="shared" si="10"/>
        <v>#REF!</v>
      </c>
      <c r="Y117" s="49" t="e">
        <f>IF($D$8="CO6",SUM(D117),)+IF($E$8="CO6",SUM(E117),)+IF($F$8="CO6",SUM(F117),)+IF($G$8="CO6",SUM(G117),)+IF($H$8="CO6",SUM(H117),)+IF($I$8="CO6",SUM(I117),)+IF(#REF!="CO6",SUM(#REF!),)+IF(#REF!="CO6",SUM(#REF!),)</f>
        <v>#REF!</v>
      </c>
      <c r="Z117" s="55" t="e">
        <f>IF($D$8="CO6",SUMIF($D117,"&gt;0",$D$10),)+IF($E$8="CO6",SUMIF($E117,"&gt;0",$E$10),)+IF($F$8="CO6",SUMIF($F117,"&gt;0",$F$10),)+IF($G$8="CO6",SUMIF($G117,"&gt;0",$G$10),)+IF($H$8="CO6",SUMIF($H117,"&gt;0",$H$10),)+IF($I$8="CO6",SUMIF($I117,"&gt;0",$I$10),)+IF(#REF!="CO6",SUMIF(#REF!,"&gt;0",#REF!),)+IF(#REF!="CO6",SUMIF(#REF!,"&gt;0",#REF!),)</f>
        <v>#REF!</v>
      </c>
      <c r="AA117" s="56" t="e">
        <f t="shared" si="11"/>
        <v>#REF!</v>
      </c>
      <c r="AB117" s="6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ht="16.2" spans="1:50">
      <c r="A118" s="29">
        <v>108</v>
      </c>
      <c r="B118" s="30" t="s">
        <v>241</v>
      </c>
      <c r="C118" s="31" t="s">
        <v>242</v>
      </c>
      <c r="D118" s="32">
        <v>19</v>
      </c>
      <c r="E118" s="32">
        <v>9</v>
      </c>
      <c r="F118" s="32">
        <v>9</v>
      </c>
      <c r="G118" s="32">
        <v>10</v>
      </c>
      <c r="H118" s="33">
        <v>47</v>
      </c>
      <c r="I118" s="32">
        <f t="shared" si="12"/>
        <v>47</v>
      </c>
      <c r="J118" s="48" t="e">
        <f>IF($D$8="CO1",SUM(D118),)+IF($E$8="CO1",SUM(E118),)+IF($F$8="CO1",SUM(F118),)+IF($G$8="CO1",SUM(G118),)+IF($H$8="CO1",SUM(H118),)+IF($I$8="CO1",SUM(I118),)+IF(#REF!="CO1",SUM(#REF!),)+IF(#REF!="CO1",SUM(#REF!),)</f>
        <v>#REF!</v>
      </c>
      <c r="K118" s="49" t="e">
        <f>IF($D$8="CO1",SUMIF($D118,"&gt;0",$D$10),)+IF($E$8="CO1",SUMIF($E118,"&gt;0",$E$10),)+IF($F$8="CO1",SUMIF($F118,"&gt;0",$F$10),)+IF($G$8="CO1",SUMIF($G118,"&gt;0",$G$10),)+IF($H$8="CO1",SUMIF($H118,"&gt;0",$H$10),)+IF($I$8="CO1",SUMIF($I118,"&gt;0",$I$10),)+IF(#REF!="CO1",SUMIF(#REF!,"&gt;0",#REF!),)+IF(#REF!="CO1",SUMIF(#REF!,"&gt;0",#REF!),)</f>
        <v>#REF!</v>
      </c>
      <c r="L118" s="49" t="e">
        <f t="shared" si="0"/>
        <v>#REF!</v>
      </c>
      <c r="M118" s="49" t="e">
        <f>IF($D$8="CO2",SUM(D118),)+IF($E$8="CO2",SUM(E118),)+IF($F$8="CO2",SUM(F118),)+IF($G$8="CO2",SUM(G118),)+IF($H$8="CO2",SUM(H118),)+IF($I$8="CO2",SUM(I118),)+IF(#REF!="CO2",SUM(#REF!),)+IF(#REF!="CO2",SUM(#REF!),)</f>
        <v>#REF!</v>
      </c>
      <c r="N118" s="49" t="e">
        <f>IF($D$8="CO2",SUMIF($D118,"&gt;0",$D$10),)+IF($E$8="CO2",SUMIF($E118,"&gt;0",$E$10),)+IF($F$8="CO2",SUMIF($F118,"&gt;0",$F$10),)+IF($G$8="CO2",SUMIF($G118,"&gt;0",$G$10),)+IF($H$8="CO2",SUMIF($H118,"&gt;0",$H$10),)+IF($I$8="CO2",SUMIF($I118,"&gt;0",$I$10),)+IF(#REF!="CO2",SUMIF(#REF!,"&gt;0",#REF!),)+IF(#REF!="CO2",SUMIF(#REF!,"&gt;0",#REF!),)</f>
        <v>#REF!</v>
      </c>
      <c r="O118" s="49" t="e">
        <f t="shared" si="7"/>
        <v>#REF!</v>
      </c>
      <c r="P118" s="49" t="e">
        <f>IF($D$8="CO3",SUM(D118),)+IF($E$8="CO3",SUM(E118),)+IF($F$8="CO3",SUM(F118),)+IF($G$8="CO3",SUM(G118),)+IF($H$8="CO3",SUM(H118),)+IF($I$8="CO3",SUM(I118),)+IF(#REF!="CO3",SUM(#REF!),)+IF(#REF!="CO3",SUM(#REF!),)</f>
        <v>#REF!</v>
      </c>
      <c r="Q118" s="49" t="e">
        <f>IF($D$8="CO3",SUMIF($D118,"&gt;0",$D$10),)+IF($E$8="CO3",SUMIF($E118,"&gt;0",$E$10),)+IF($F$8="CO3",SUMIF($F118,"&gt;0",$F$10),)+IF($G$8="CO3",SUMIF($G118,"&gt;0",$G$10),)+IF($H$8="CO3",SUMIF($H118,"&gt;0",$H$10),)+IF($I$8="CO3",SUMIF($I118,"&gt;0",$I$10),)+IF(#REF!="CO3",SUMIF(#REF!,"&gt;0",#REF!),)+IF(#REF!="CO3",SUMIF(#REF!,"&gt;0",#REF!),)</f>
        <v>#REF!</v>
      </c>
      <c r="R118" s="49" t="e">
        <f t="shared" si="8"/>
        <v>#REF!</v>
      </c>
      <c r="S118" s="49" t="e">
        <f>IF($D$8="CO4",SUM(D118),)+IF($E$8="CO4",SUM(E118),)+IF($F$8="CO4",SUM(F118),)+IF($G$8="CO4",SUM(G118),)+IF($H$8="CO4",SUM(H118),)+IF($I$8="CO4",SUM(I118),)+IF(#REF!="CO4",SUM(#REF!),)+IF(#REF!="CO4",SUM(#REF!),)</f>
        <v>#REF!</v>
      </c>
      <c r="T118" s="49" t="e">
        <f>IF($D$8="CO4",SUMIF($D118,"&gt;0",$D$10),)+IF($E$8="CO4",SUMIF($E118,"&gt;0",$E$10),)+IF($F$8="CO4",SUMIF($F118,"&gt;0",$F$10),)+IF($G$8="CO4",SUMIF($G118,"&gt;0",$G$10),)+IF($H$8="CO4",SUMIF($H118,"&gt;0",$H$10),)+IF($I$8="CO4",SUMIF($I118,"&gt;0",$I$10),)+IF(#REF!="CO4",SUMIF(#REF!,"&gt;0",#REF!),)+IF(#REF!="CO4",SUMIF(#REF!,"&gt;0",#REF!),)</f>
        <v>#REF!</v>
      </c>
      <c r="U118" s="49" t="e">
        <f t="shared" si="9"/>
        <v>#REF!</v>
      </c>
      <c r="V118" s="49" t="e">
        <f>IF($D$8="CO5",SUM(D118),)+IF($E$8="CO5",SUM(E118),)+IF($F$8="CO5",SUM(F118),)+IF($G$8="CO5",SUM(G118),)+IF($H$8="CO5",SUM(H118),)+IF($I$8="CO5",SUM(I118),)+IF(#REF!="CO5",SUM(#REF!),)+IF(#REF!="CO5",SUM(#REF!),)</f>
        <v>#REF!</v>
      </c>
      <c r="W118" s="49" t="e">
        <f>IF($D$8="CO5",SUMIF($D118,"&gt;0",$D$10),)+IF($E$8="CO5",SUMIF($E118,"&gt;0",$E$10),)+IF($F$8="CO5",SUMIF($F118,"&gt;0",$F$10),)+IF($G$8="CO5",SUMIF($G118,"&gt;0",$G$10),)+IF($H$8="CO5",SUMIF($H118,"&gt;0",$H$10),)+IF($I$8="CO5",SUMIF($I118,"&gt;0",$I$10),)+IF(#REF!="CO5",SUMIF(#REF!,"&gt;0",#REF!),)+IF(#REF!="CO5",SUMIF(#REF!,"&gt;0",#REF!),)</f>
        <v>#REF!</v>
      </c>
      <c r="X118" s="49" t="e">
        <f t="shared" si="10"/>
        <v>#REF!</v>
      </c>
      <c r="Y118" s="49" t="e">
        <f>IF($D$8="CO6",SUM(D118),)+IF($E$8="CO6",SUM(E118),)+IF($F$8="CO6",SUM(F118),)+IF($G$8="CO6",SUM(G118),)+IF($H$8="CO6",SUM(H118),)+IF($I$8="CO6",SUM(I118),)+IF(#REF!="CO6",SUM(#REF!),)+IF(#REF!="CO6",SUM(#REF!),)</f>
        <v>#REF!</v>
      </c>
      <c r="Z118" s="55" t="e">
        <f>IF($D$8="CO6",SUMIF($D118,"&gt;0",$D$10),)+IF($E$8="CO6",SUMIF($E118,"&gt;0",$E$10),)+IF($F$8="CO6",SUMIF($F118,"&gt;0",$F$10),)+IF($G$8="CO6",SUMIF($G118,"&gt;0",$G$10),)+IF($H$8="CO6",SUMIF($H118,"&gt;0",$H$10),)+IF($I$8="CO6",SUMIF($I118,"&gt;0",$I$10),)+IF(#REF!="CO6",SUMIF(#REF!,"&gt;0",#REF!),)+IF(#REF!="CO6",SUMIF(#REF!,"&gt;0",#REF!),)</f>
        <v>#REF!</v>
      </c>
      <c r="AA118" s="56" t="e">
        <f t="shared" si="11"/>
        <v>#REF!</v>
      </c>
      <c r="AB118" s="6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ht="16.2" spans="1:50">
      <c r="A119" s="34">
        <v>109</v>
      </c>
      <c r="B119" s="30" t="s">
        <v>243</v>
      </c>
      <c r="C119" s="31" t="s">
        <v>244</v>
      </c>
      <c r="D119" s="32">
        <v>18</v>
      </c>
      <c r="E119" s="32">
        <v>9</v>
      </c>
      <c r="F119" s="32">
        <v>9</v>
      </c>
      <c r="G119" s="32">
        <v>10</v>
      </c>
      <c r="H119" s="33">
        <v>46</v>
      </c>
      <c r="I119" s="32">
        <f t="shared" si="12"/>
        <v>46</v>
      </c>
      <c r="J119" s="48" t="e">
        <f>IF($D$8="CO1",SUM(D119),)+IF($E$8="CO1",SUM(E119),)+IF($F$8="CO1",SUM(F119),)+IF($G$8="CO1",SUM(G119),)+IF($H$8="CO1",SUM(H119),)+IF($I$8="CO1",SUM(I119),)+IF(#REF!="CO1",SUM(#REF!),)+IF(#REF!="CO1",SUM(#REF!),)</f>
        <v>#REF!</v>
      </c>
      <c r="K119" s="49" t="e">
        <f>IF($D$8="CO1",SUMIF($D119,"&gt;0",$D$10),)+IF($E$8="CO1",SUMIF($E119,"&gt;0",$E$10),)+IF($F$8="CO1",SUMIF($F119,"&gt;0",$F$10),)+IF($G$8="CO1",SUMIF($G119,"&gt;0",$G$10),)+IF($H$8="CO1",SUMIF($H119,"&gt;0",$H$10),)+IF($I$8="CO1",SUMIF($I119,"&gt;0",$I$10),)+IF(#REF!="CO1",SUMIF(#REF!,"&gt;0",#REF!),)+IF(#REF!="CO1",SUMIF(#REF!,"&gt;0",#REF!),)</f>
        <v>#REF!</v>
      </c>
      <c r="L119" s="49" t="e">
        <f t="shared" si="0"/>
        <v>#REF!</v>
      </c>
      <c r="M119" s="49" t="e">
        <f>IF($D$8="CO2",SUM(D119),)+IF($E$8="CO2",SUM(E119),)+IF($F$8="CO2",SUM(F119),)+IF($G$8="CO2",SUM(G119),)+IF($H$8="CO2",SUM(H119),)+IF($I$8="CO2",SUM(I119),)+IF(#REF!="CO2",SUM(#REF!),)+IF(#REF!="CO2",SUM(#REF!),)</f>
        <v>#REF!</v>
      </c>
      <c r="N119" s="49" t="e">
        <f>IF($D$8="CO2",SUMIF($D119,"&gt;0",$D$10),)+IF($E$8="CO2",SUMIF($E119,"&gt;0",$E$10),)+IF($F$8="CO2",SUMIF($F119,"&gt;0",$F$10),)+IF($G$8="CO2",SUMIF($G119,"&gt;0",$G$10),)+IF($H$8="CO2",SUMIF($H119,"&gt;0",$H$10),)+IF($I$8="CO2",SUMIF($I119,"&gt;0",$I$10),)+IF(#REF!="CO2",SUMIF(#REF!,"&gt;0",#REF!),)+IF(#REF!="CO2",SUMIF(#REF!,"&gt;0",#REF!),)</f>
        <v>#REF!</v>
      </c>
      <c r="O119" s="49" t="e">
        <f t="shared" si="7"/>
        <v>#REF!</v>
      </c>
      <c r="P119" s="49" t="e">
        <f>IF($D$8="CO3",SUM(D119),)+IF($E$8="CO3",SUM(E119),)+IF($F$8="CO3",SUM(F119),)+IF($G$8="CO3",SUM(G119),)+IF($H$8="CO3",SUM(H119),)+IF($I$8="CO3",SUM(I119),)+IF(#REF!="CO3",SUM(#REF!),)+IF(#REF!="CO3",SUM(#REF!),)</f>
        <v>#REF!</v>
      </c>
      <c r="Q119" s="49" t="e">
        <f>IF($D$8="CO3",SUMIF($D119,"&gt;0",$D$10),)+IF($E$8="CO3",SUMIF($E119,"&gt;0",$E$10),)+IF($F$8="CO3",SUMIF($F119,"&gt;0",$F$10),)+IF($G$8="CO3",SUMIF($G119,"&gt;0",$G$10),)+IF($H$8="CO3",SUMIF($H119,"&gt;0",$H$10),)+IF($I$8="CO3",SUMIF($I119,"&gt;0",$I$10),)+IF(#REF!="CO3",SUMIF(#REF!,"&gt;0",#REF!),)+IF(#REF!="CO3",SUMIF(#REF!,"&gt;0",#REF!),)</f>
        <v>#REF!</v>
      </c>
      <c r="R119" s="49" t="e">
        <f t="shared" si="8"/>
        <v>#REF!</v>
      </c>
      <c r="S119" s="49" t="e">
        <f>IF($D$8="CO4",SUM(D119),)+IF($E$8="CO4",SUM(E119),)+IF($F$8="CO4",SUM(F119),)+IF($G$8="CO4",SUM(G119),)+IF($H$8="CO4",SUM(H119),)+IF($I$8="CO4",SUM(I119),)+IF(#REF!="CO4",SUM(#REF!),)+IF(#REF!="CO4",SUM(#REF!),)</f>
        <v>#REF!</v>
      </c>
      <c r="T119" s="49" t="e">
        <f>IF($D$8="CO4",SUMIF($D119,"&gt;0",$D$10),)+IF($E$8="CO4",SUMIF($E119,"&gt;0",$E$10),)+IF($F$8="CO4",SUMIF($F119,"&gt;0",$F$10),)+IF($G$8="CO4",SUMIF($G119,"&gt;0",$G$10),)+IF($H$8="CO4",SUMIF($H119,"&gt;0",$H$10),)+IF($I$8="CO4",SUMIF($I119,"&gt;0",$I$10),)+IF(#REF!="CO4",SUMIF(#REF!,"&gt;0",#REF!),)+IF(#REF!="CO4",SUMIF(#REF!,"&gt;0",#REF!),)</f>
        <v>#REF!</v>
      </c>
      <c r="U119" s="49" t="e">
        <f t="shared" si="9"/>
        <v>#REF!</v>
      </c>
      <c r="V119" s="49" t="e">
        <f>IF($D$8="CO5",SUM(D119),)+IF($E$8="CO5",SUM(E119),)+IF($F$8="CO5",SUM(F119),)+IF($G$8="CO5",SUM(G119),)+IF($H$8="CO5",SUM(H119),)+IF($I$8="CO5",SUM(I119),)+IF(#REF!="CO5",SUM(#REF!),)+IF(#REF!="CO5",SUM(#REF!),)</f>
        <v>#REF!</v>
      </c>
      <c r="W119" s="49" t="e">
        <f>IF($D$8="CO5",SUMIF($D119,"&gt;0",$D$10),)+IF($E$8="CO5",SUMIF($E119,"&gt;0",$E$10),)+IF($F$8="CO5",SUMIF($F119,"&gt;0",$F$10),)+IF($G$8="CO5",SUMIF($G119,"&gt;0",$G$10),)+IF($H$8="CO5",SUMIF($H119,"&gt;0",$H$10),)+IF($I$8="CO5",SUMIF($I119,"&gt;0",$I$10),)+IF(#REF!="CO5",SUMIF(#REF!,"&gt;0",#REF!),)+IF(#REF!="CO5",SUMIF(#REF!,"&gt;0",#REF!),)</f>
        <v>#REF!</v>
      </c>
      <c r="X119" s="49" t="e">
        <f t="shared" si="10"/>
        <v>#REF!</v>
      </c>
      <c r="Y119" s="49" t="e">
        <f>IF($D$8="CO6",SUM(D119),)+IF($E$8="CO6",SUM(E119),)+IF($F$8="CO6",SUM(F119),)+IF($G$8="CO6",SUM(G119),)+IF($H$8="CO6",SUM(H119),)+IF($I$8="CO6",SUM(I119),)+IF(#REF!="CO6",SUM(#REF!),)+IF(#REF!="CO6",SUM(#REF!),)</f>
        <v>#REF!</v>
      </c>
      <c r="Z119" s="55" t="e">
        <f>IF($D$8="CO6",SUMIF($D119,"&gt;0",$D$10),)+IF($E$8="CO6",SUMIF($E119,"&gt;0",$E$10),)+IF($F$8="CO6",SUMIF($F119,"&gt;0",$F$10),)+IF($G$8="CO6",SUMIF($G119,"&gt;0",$G$10),)+IF($H$8="CO6",SUMIF($H119,"&gt;0",$H$10),)+IF($I$8="CO6",SUMIF($I119,"&gt;0",$I$10),)+IF(#REF!="CO6",SUMIF(#REF!,"&gt;0",#REF!),)+IF(#REF!="CO6",SUMIF(#REF!,"&gt;0",#REF!),)</f>
        <v>#REF!</v>
      </c>
      <c r="AA119" s="56" t="e">
        <f t="shared" si="11"/>
        <v>#REF!</v>
      </c>
      <c r="AB119" s="6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ht="16.2" spans="1:50">
      <c r="A120" s="34">
        <v>110</v>
      </c>
      <c r="B120" s="30" t="s">
        <v>245</v>
      </c>
      <c r="C120" s="31" t="s">
        <v>246</v>
      </c>
      <c r="D120" s="32">
        <v>19</v>
      </c>
      <c r="E120" s="32">
        <v>9</v>
      </c>
      <c r="F120" s="32">
        <v>9</v>
      </c>
      <c r="G120" s="32">
        <v>10</v>
      </c>
      <c r="H120" s="33">
        <v>47</v>
      </c>
      <c r="I120" s="32">
        <f t="shared" si="12"/>
        <v>47</v>
      </c>
      <c r="J120" s="48" t="e">
        <f>IF($D$8="CO1",SUM(D120),)+IF($E$8="CO1",SUM(E120),)+IF($F$8="CO1",SUM(F120),)+IF($G$8="CO1",SUM(G120),)+IF($H$8="CO1",SUM(H120),)+IF($I$8="CO1",SUM(I120),)+IF(#REF!="CO1",SUM(#REF!),)+IF(#REF!="CO1",SUM(#REF!),)</f>
        <v>#REF!</v>
      </c>
      <c r="K120" s="49" t="e">
        <f>IF($D$8="CO1",SUMIF($D120,"&gt;0",$D$10),)+IF($E$8="CO1",SUMIF($E120,"&gt;0",$E$10),)+IF($F$8="CO1",SUMIF($F120,"&gt;0",$F$10),)+IF($G$8="CO1",SUMIF($G120,"&gt;0",$G$10),)+IF($H$8="CO1",SUMIF($H120,"&gt;0",$H$10),)+IF($I$8="CO1",SUMIF($I120,"&gt;0",$I$10),)+IF(#REF!="CO1",SUMIF(#REF!,"&gt;0",#REF!),)+IF(#REF!="CO1",SUMIF(#REF!,"&gt;0",#REF!),)</f>
        <v>#REF!</v>
      </c>
      <c r="L120" s="49" t="e">
        <f t="shared" si="0"/>
        <v>#REF!</v>
      </c>
      <c r="M120" s="49" t="e">
        <f>IF($D$8="CO2",SUM(D120),)+IF($E$8="CO2",SUM(E120),)+IF($F$8="CO2",SUM(F120),)+IF($G$8="CO2",SUM(G120),)+IF($H$8="CO2",SUM(H120),)+IF($I$8="CO2",SUM(I120),)+IF(#REF!="CO2",SUM(#REF!),)+IF(#REF!="CO2",SUM(#REF!),)</f>
        <v>#REF!</v>
      </c>
      <c r="N120" s="49" t="e">
        <f>IF($D$8="CO2",SUMIF($D120,"&gt;0",$D$10),)+IF($E$8="CO2",SUMIF($E120,"&gt;0",$E$10),)+IF($F$8="CO2",SUMIF($F120,"&gt;0",$F$10),)+IF($G$8="CO2",SUMIF($G120,"&gt;0",$G$10),)+IF($H$8="CO2",SUMIF($H120,"&gt;0",$H$10),)+IF($I$8="CO2",SUMIF($I120,"&gt;0",$I$10),)+IF(#REF!="CO2",SUMIF(#REF!,"&gt;0",#REF!),)+IF(#REF!="CO2",SUMIF(#REF!,"&gt;0",#REF!),)</f>
        <v>#REF!</v>
      </c>
      <c r="O120" s="49" t="e">
        <f t="shared" si="7"/>
        <v>#REF!</v>
      </c>
      <c r="P120" s="49" t="e">
        <f>IF($D$8="CO3",SUM(D120),)+IF($E$8="CO3",SUM(E120),)+IF($F$8="CO3",SUM(F120),)+IF($G$8="CO3",SUM(G120),)+IF($H$8="CO3",SUM(H120),)+IF($I$8="CO3",SUM(I120),)+IF(#REF!="CO3",SUM(#REF!),)+IF(#REF!="CO3",SUM(#REF!),)</f>
        <v>#REF!</v>
      </c>
      <c r="Q120" s="49" t="e">
        <f>IF($D$8="CO3",SUMIF($D120,"&gt;0",$D$10),)+IF($E$8="CO3",SUMIF($E120,"&gt;0",$E$10),)+IF($F$8="CO3",SUMIF($F120,"&gt;0",$F$10),)+IF($G$8="CO3",SUMIF($G120,"&gt;0",$G$10),)+IF($H$8="CO3",SUMIF($H120,"&gt;0",$H$10),)+IF($I$8="CO3",SUMIF($I120,"&gt;0",$I$10),)+IF(#REF!="CO3",SUMIF(#REF!,"&gt;0",#REF!),)+IF(#REF!="CO3",SUMIF(#REF!,"&gt;0",#REF!),)</f>
        <v>#REF!</v>
      </c>
      <c r="R120" s="49" t="e">
        <f t="shared" si="8"/>
        <v>#REF!</v>
      </c>
      <c r="S120" s="49" t="e">
        <f>IF($D$8="CO4",SUM(D120),)+IF($E$8="CO4",SUM(E120),)+IF($F$8="CO4",SUM(F120),)+IF($G$8="CO4",SUM(G120),)+IF($H$8="CO4",SUM(H120),)+IF($I$8="CO4",SUM(I120),)+IF(#REF!="CO4",SUM(#REF!),)+IF(#REF!="CO4",SUM(#REF!),)</f>
        <v>#REF!</v>
      </c>
      <c r="T120" s="49" t="e">
        <f>IF($D$8="CO4",SUMIF($D120,"&gt;0",$D$10),)+IF($E$8="CO4",SUMIF($E120,"&gt;0",$E$10),)+IF($F$8="CO4",SUMIF($F120,"&gt;0",$F$10),)+IF($G$8="CO4",SUMIF($G120,"&gt;0",$G$10),)+IF($H$8="CO4",SUMIF($H120,"&gt;0",$H$10),)+IF($I$8="CO4",SUMIF($I120,"&gt;0",$I$10),)+IF(#REF!="CO4",SUMIF(#REF!,"&gt;0",#REF!),)+IF(#REF!="CO4",SUMIF(#REF!,"&gt;0",#REF!),)</f>
        <v>#REF!</v>
      </c>
      <c r="U120" s="49" t="e">
        <f t="shared" si="9"/>
        <v>#REF!</v>
      </c>
      <c r="V120" s="49" t="e">
        <f>IF($D$8="CO5",SUM(D120),)+IF($E$8="CO5",SUM(E120),)+IF($F$8="CO5",SUM(F120),)+IF($G$8="CO5",SUM(G120),)+IF($H$8="CO5",SUM(H120),)+IF($I$8="CO5",SUM(I120),)+IF(#REF!="CO5",SUM(#REF!),)+IF(#REF!="CO5",SUM(#REF!),)</f>
        <v>#REF!</v>
      </c>
      <c r="W120" s="49" t="e">
        <f>IF($D$8="CO5",SUMIF($D120,"&gt;0",$D$10),)+IF($E$8="CO5",SUMIF($E120,"&gt;0",$E$10),)+IF($F$8="CO5",SUMIF($F120,"&gt;0",$F$10),)+IF($G$8="CO5",SUMIF($G120,"&gt;0",$G$10),)+IF($H$8="CO5",SUMIF($H120,"&gt;0",$H$10),)+IF($I$8="CO5",SUMIF($I120,"&gt;0",$I$10),)+IF(#REF!="CO5",SUMIF(#REF!,"&gt;0",#REF!),)+IF(#REF!="CO5",SUMIF(#REF!,"&gt;0",#REF!),)</f>
        <v>#REF!</v>
      </c>
      <c r="X120" s="49" t="e">
        <f t="shared" si="10"/>
        <v>#REF!</v>
      </c>
      <c r="Y120" s="49" t="e">
        <f>IF($D$8="CO6",SUM(D120),)+IF($E$8="CO6",SUM(E120),)+IF($F$8="CO6",SUM(F120),)+IF($G$8="CO6",SUM(G120),)+IF($H$8="CO6",SUM(H120),)+IF($I$8="CO6",SUM(I120),)+IF(#REF!="CO6",SUM(#REF!),)+IF(#REF!="CO6",SUM(#REF!),)</f>
        <v>#REF!</v>
      </c>
      <c r="Z120" s="55" t="e">
        <f>IF($D$8="CO6",SUMIF($D120,"&gt;0",$D$10),)+IF($E$8="CO6",SUMIF($E120,"&gt;0",$E$10),)+IF($F$8="CO6",SUMIF($F120,"&gt;0",$F$10),)+IF($G$8="CO6",SUMIF($G120,"&gt;0",$G$10),)+IF($H$8="CO6",SUMIF($H120,"&gt;0",$H$10),)+IF($I$8="CO6",SUMIF($I120,"&gt;0",$I$10),)+IF(#REF!="CO6",SUMIF(#REF!,"&gt;0",#REF!),)+IF(#REF!="CO6",SUMIF(#REF!,"&gt;0",#REF!),)</f>
        <v>#REF!</v>
      </c>
      <c r="AA120" s="56" t="e">
        <f t="shared" si="11"/>
        <v>#REF!</v>
      </c>
      <c r="AB120" s="6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ht="16.2" spans="1:50">
      <c r="A121" s="29">
        <v>111</v>
      </c>
      <c r="B121" s="30" t="s">
        <v>247</v>
      </c>
      <c r="C121" s="31" t="s">
        <v>248</v>
      </c>
      <c r="D121" s="32">
        <v>20</v>
      </c>
      <c r="E121" s="32">
        <v>9</v>
      </c>
      <c r="F121" s="32">
        <v>10</v>
      </c>
      <c r="G121" s="32">
        <v>10</v>
      </c>
      <c r="H121" s="33">
        <v>49</v>
      </c>
      <c r="I121" s="32">
        <f t="shared" si="12"/>
        <v>49</v>
      </c>
      <c r="J121" s="48" t="e">
        <f>IF($D$8="CO1",SUM(D121),)+IF($E$8="CO1",SUM(E121),)+IF($F$8="CO1",SUM(F121),)+IF($G$8="CO1",SUM(G121),)+IF($H$8="CO1",SUM(H121),)+IF($I$8="CO1",SUM(I121),)+IF(#REF!="CO1",SUM(#REF!),)+IF(#REF!="CO1",SUM(#REF!),)</f>
        <v>#REF!</v>
      </c>
      <c r="K121" s="49" t="e">
        <f>IF($D$8="CO1",SUMIF($D121,"&gt;0",$D$10),)+IF($E$8="CO1",SUMIF($E121,"&gt;0",$E$10),)+IF($F$8="CO1",SUMIF($F121,"&gt;0",$F$10),)+IF($G$8="CO1",SUMIF($G121,"&gt;0",$G$10),)+IF($H$8="CO1",SUMIF($H121,"&gt;0",$H$10),)+IF($I$8="CO1",SUMIF($I121,"&gt;0",$I$10),)+IF(#REF!="CO1",SUMIF(#REF!,"&gt;0",#REF!),)+IF(#REF!="CO1",SUMIF(#REF!,"&gt;0",#REF!),)</f>
        <v>#REF!</v>
      </c>
      <c r="L121" s="49" t="e">
        <f t="shared" si="0"/>
        <v>#REF!</v>
      </c>
      <c r="M121" s="49" t="e">
        <f>IF($D$8="CO2",SUM(D121),)+IF($E$8="CO2",SUM(E121),)+IF($F$8="CO2",SUM(F121),)+IF($G$8="CO2",SUM(G121),)+IF($H$8="CO2",SUM(H121),)+IF($I$8="CO2",SUM(I121),)+IF(#REF!="CO2",SUM(#REF!),)+IF(#REF!="CO2",SUM(#REF!),)</f>
        <v>#REF!</v>
      </c>
      <c r="N121" s="49" t="e">
        <f>IF($D$8="CO2",SUMIF($D121,"&gt;0",$D$10),)+IF($E$8="CO2",SUMIF($E121,"&gt;0",$E$10),)+IF($F$8="CO2",SUMIF($F121,"&gt;0",$F$10),)+IF($G$8="CO2",SUMIF($G121,"&gt;0",$G$10),)+IF($H$8="CO2",SUMIF($H121,"&gt;0",$H$10),)+IF($I$8="CO2",SUMIF($I121,"&gt;0",$I$10),)+IF(#REF!="CO2",SUMIF(#REF!,"&gt;0",#REF!),)+IF(#REF!="CO2",SUMIF(#REF!,"&gt;0",#REF!),)</f>
        <v>#REF!</v>
      </c>
      <c r="O121" s="49" t="e">
        <f t="shared" si="7"/>
        <v>#REF!</v>
      </c>
      <c r="P121" s="49" t="e">
        <f>IF($D$8="CO3",SUM(D121),)+IF($E$8="CO3",SUM(E121),)+IF($F$8="CO3",SUM(F121),)+IF($G$8="CO3",SUM(G121),)+IF($H$8="CO3",SUM(H121),)+IF($I$8="CO3",SUM(I121),)+IF(#REF!="CO3",SUM(#REF!),)+IF(#REF!="CO3",SUM(#REF!),)</f>
        <v>#REF!</v>
      </c>
      <c r="Q121" s="49" t="e">
        <f>IF($D$8="CO3",SUMIF($D121,"&gt;0",$D$10),)+IF($E$8="CO3",SUMIF($E121,"&gt;0",$E$10),)+IF($F$8="CO3",SUMIF($F121,"&gt;0",$F$10),)+IF($G$8="CO3",SUMIF($G121,"&gt;0",$G$10),)+IF($H$8="CO3",SUMIF($H121,"&gt;0",$H$10),)+IF($I$8="CO3",SUMIF($I121,"&gt;0",$I$10),)+IF(#REF!="CO3",SUMIF(#REF!,"&gt;0",#REF!),)+IF(#REF!="CO3",SUMIF(#REF!,"&gt;0",#REF!),)</f>
        <v>#REF!</v>
      </c>
      <c r="R121" s="49" t="e">
        <f t="shared" si="8"/>
        <v>#REF!</v>
      </c>
      <c r="S121" s="49" t="e">
        <f>IF($D$8="CO4",SUM(D121),)+IF($E$8="CO4",SUM(E121),)+IF($F$8="CO4",SUM(F121),)+IF($G$8="CO4",SUM(G121),)+IF($H$8="CO4",SUM(H121),)+IF($I$8="CO4",SUM(I121),)+IF(#REF!="CO4",SUM(#REF!),)+IF(#REF!="CO4",SUM(#REF!),)</f>
        <v>#REF!</v>
      </c>
      <c r="T121" s="49" t="e">
        <f>IF($D$8="CO4",SUMIF($D121,"&gt;0",$D$10),)+IF($E$8="CO4",SUMIF($E121,"&gt;0",$E$10),)+IF($F$8="CO4",SUMIF($F121,"&gt;0",$F$10),)+IF($G$8="CO4",SUMIF($G121,"&gt;0",$G$10),)+IF($H$8="CO4",SUMIF($H121,"&gt;0",$H$10),)+IF($I$8="CO4",SUMIF($I121,"&gt;0",$I$10),)+IF(#REF!="CO4",SUMIF(#REF!,"&gt;0",#REF!),)+IF(#REF!="CO4",SUMIF(#REF!,"&gt;0",#REF!),)</f>
        <v>#REF!</v>
      </c>
      <c r="U121" s="49" t="e">
        <f t="shared" si="9"/>
        <v>#REF!</v>
      </c>
      <c r="V121" s="49" t="e">
        <f>IF($D$8="CO5",SUM(D121),)+IF($E$8="CO5",SUM(E121),)+IF($F$8="CO5",SUM(F121),)+IF($G$8="CO5",SUM(G121),)+IF($H$8="CO5",SUM(H121),)+IF($I$8="CO5",SUM(I121),)+IF(#REF!="CO5",SUM(#REF!),)+IF(#REF!="CO5",SUM(#REF!),)</f>
        <v>#REF!</v>
      </c>
      <c r="W121" s="49" t="e">
        <f>IF($D$8="CO5",SUMIF($D121,"&gt;0",$D$10),)+IF($E$8="CO5",SUMIF($E121,"&gt;0",$E$10),)+IF($F$8="CO5",SUMIF($F121,"&gt;0",$F$10),)+IF($G$8="CO5",SUMIF($G121,"&gt;0",$G$10),)+IF($H$8="CO5",SUMIF($H121,"&gt;0",$H$10),)+IF($I$8="CO5",SUMIF($I121,"&gt;0",$I$10),)+IF(#REF!="CO5",SUMIF(#REF!,"&gt;0",#REF!),)+IF(#REF!="CO5",SUMIF(#REF!,"&gt;0",#REF!),)</f>
        <v>#REF!</v>
      </c>
      <c r="X121" s="49" t="e">
        <f t="shared" si="10"/>
        <v>#REF!</v>
      </c>
      <c r="Y121" s="49" t="e">
        <f>IF($D$8="CO6",SUM(D121),)+IF($E$8="CO6",SUM(E121),)+IF($F$8="CO6",SUM(F121),)+IF($G$8="CO6",SUM(G121),)+IF($H$8="CO6",SUM(H121),)+IF($I$8="CO6",SUM(I121),)+IF(#REF!="CO6",SUM(#REF!),)+IF(#REF!="CO6",SUM(#REF!),)</f>
        <v>#REF!</v>
      </c>
      <c r="Z121" s="55" t="e">
        <f>IF($D$8="CO6",SUMIF($D121,"&gt;0",$D$10),)+IF($E$8="CO6",SUMIF($E121,"&gt;0",$E$10),)+IF($F$8="CO6",SUMIF($F121,"&gt;0",$F$10),)+IF($G$8="CO6",SUMIF($G121,"&gt;0",$G$10),)+IF($H$8="CO6",SUMIF($H121,"&gt;0",$H$10),)+IF($I$8="CO6",SUMIF($I121,"&gt;0",$I$10),)+IF(#REF!="CO6",SUMIF(#REF!,"&gt;0",#REF!),)+IF(#REF!="CO6",SUMIF(#REF!,"&gt;0",#REF!),)</f>
        <v>#REF!</v>
      </c>
      <c r="AA121" s="56" t="e">
        <f t="shared" si="11"/>
        <v>#REF!</v>
      </c>
      <c r="AB121" s="6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ht="16.2" spans="1:50">
      <c r="A122" s="34">
        <v>112</v>
      </c>
      <c r="B122" s="30" t="s">
        <v>249</v>
      </c>
      <c r="C122" s="31" t="s">
        <v>250</v>
      </c>
      <c r="D122" s="32">
        <v>19</v>
      </c>
      <c r="E122" s="32">
        <v>9</v>
      </c>
      <c r="F122" s="32">
        <v>9</v>
      </c>
      <c r="G122" s="32">
        <v>10</v>
      </c>
      <c r="H122" s="33">
        <v>47</v>
      </c>
      <c r="I122" s="32">
        <f t="shared" si="12"/>
        <v>47</v>
      </c>
      <c r="J122" s="48" t="e">
        <f>IF($D$8="CO1",SUM(D122),)+IF($E$8="CO1",SUM(E122),)+IF($F$8="CO1",SUM(F122),)+IF($G$8="CO1",SUM(G122),)+IF($H$8="CO1",SUM(H122),)+IF($I$8="CO1",SUM(I122),)+IF(#REF!="CO1",SUM(#REF!),)+IF(#REF!="CO1",SUM(#REF!),)</f>
        <v>#REF!</v>
      </c>
      <c r="K122" s="49" t="e">
        <f>IF($D$8="CO1",SUMIF($D122,"&gt;0",$D$10),)+IF($E$8="CO1",SUMIF($E122,"&gt;0",$E$10),)+IF($F$8="CO1",SUMIF($F122,"&gt;0",$F$10),)+IF($G$8="CO1",SUMIF($G122,"&gt;0",$G$10),)+IF($H$8="CO1",SUMIF($H122,"&gt;0",$H$10),)+IF($I$8="CO1",SUMIF($I122,"&gt;0",$I$10),)+IF(#REF!="CO1",SUMIF(#REF!,"&gt;0",#REF!),)+IF(#REF!="CO1",SUMIF(#REF!,"&gt;0",#REF!),)</f>
        <v>#REF!</v>
      </c>
      <c r="L122" s="49" t="e">
        <f t="shared" si="0"/>
        <v>#REF!</v>
      </c>
      <c r="M122" s="49" t="e">
        <f>IF($D$8="CO2",SUM(D122),)+IF($E$8="CO2",SUM(E122),)+IF($F$8="CO2",SUM(F122),)+IF($G$8="CO2",SUM(G122),)+IF($H$8="CO2",SUM(H122),)+IF($I$8="CO2",SUM(I122),)+IF(#REF!="CO2",SUM(#REF!),)+IF(#REF!="CO2",SUM(#REF!),)</f>
        <v>#REF!</v>
      </c>
      <c r="N122" s="49" t="e">
        <f>IF($D$8="CO2",SUMIF($D122,"&gt;0",$D$10),)+IF($E$8="CO2",SUMIF($E122,"&gt;0",$E$10),)+IF($F$8="CO2",SUMIF($F122,"&gt;0",$F$10),)+IF($G$8="CO2",SUMIF($G122,"&gt;0",$G$10),)+IF($H$8="CO2",SUMIF($H122,"&gt;0",$H$10),)+IF($I$8="CO2",SUMIF($I122,"&gt;0",$I$10),)+IF(#REF!="CO2",SUMIF(#REF!,"&gt;0",#REF!),)+IF(#REF!="CO2",SUMIF(#REF!,"&gt;0",#REF!),)</f>
        <v>#REF!</v>
      </c>
      <c r="O122" s="49" t="e">
        <f t="shared" si="7"/>
        <v>#REF!</v>
      </c>
      <c r="P122" s="49" t="e">
        <f>IF($D$8="CO3",SUM(D122),)+IF($E$8="CO3",SUM(E122),)+IF($F$8="CO3",SUM(F122),)+IF($G$8="CO3",SUM(G122),)+IF($H$8="CO3",SUM(H122),)+IF($I$8="CO3",SUM(I122),)+IF(#REF!="CO3",SUM(#REF!),)+IF(#REF!="CO3",SUM(#REF!),)</f>
        <v>#REF!</v>
      </c>
      <c r="Q122" s="49" t="e">
        <f>IF($D$8="CO3",SUMIF($D122,"&gt;0",$D$10),)+IF($E$8="CO3",SUMIF($E122,"&gt;0",$E$10),)+IF($F$8="CO3",SUMIF($F122,"&gt;0",$F$10),)+IF($G$8="CO3",SUMIF($G122,"&gt;0",$G$10),)+IF($H$8="CO3",SUMIF($H122,"&gt;0",$H$10),)+IF($I$8="CO3",SUMIF($I122,"&gt;0",$I$10),)+IF(#REF!="CO3",SUMIF(#REF!,"&gt;0",#REF!),)+IF(#REF!="CO3",SUMIF(#REF!,"&gt;0",#REF!),)</f>
        <v>#REF!</v>
      </c>
      <c r="R122" s="49" t="e">
        <f t="shared" si="8"/>
        <v>#REF!</v>
      </c>
      <c r="S122" s="49" t="e">
        <f>IF($D$8="CO4",SUM(D122),)+IF($E$8="CO4",SUM(E122),)+IF($F$8="CO4",SUM(F122),)+IF($G$8="CO4",SUM(G122),)+IF($H$8="CO4",SUM(H122),)+IF($I$8="CO4",SUM(I122),)+IF(#REF!="CO4",SUM(#REF!),)+IF(#REF!="CO4",SUM(#REF!),)</f>
        <v>#REF!</v>
      </c>
      <c r="T122" s="49" t="e">
        <f>IF($D$8="CO4",SUMIF($D122,"&gt;0",$D$10),)+IF($E$8="CO4",SUMIF($E122,"&gt;0",$E$10),)+IF($F$8="CO4",SUMIF($F122,"&gt;0",$F$10),)+IF($G$8="CO4",SUMIF($G122,"&gt;0",$G$10),)+IF($H$8="CO4",SUMIF($H122,"&gt;0",$H$10),)+IF($I$8="CO4",SUMIF($I122,"&gt;0",$I$10),)+IF(#REF!="CO4",SUMIF(#REF!,"&gt;0",#REF!),)+IF(#REF!="CO4",SUMIF(#REF!,"&gt;0",#REF!),)</f>
        <v>#REF!</v>
      </c>
      <c r="U122" s="49" t="e">
        <f t="shared" si="9"/>
        <v>#REF!</v>
      </c>
      <c r="V122" s="49" t="e">
        <f>IF($D$8="CO5",SUM(D122),)+IF($E$8="CO5",SUM(E122),)+IF($F$8="CO5",SUM(F122),)+IF($G$8="CO5",SUM(G122),)+IF($H$8="CO5",SUM(H122),)+IF($I$8="CO5",SUM(I122),)+IF(#REF!="CO5",SUM(#REF!),)+IF(#REF!="CO5",SUM(#REF!),)</f>
        <v>#REF!</v>
      </c>
      <c r="W122" s="49" t="e">
        <f>IF($D$8="CO5",SUMIF($D122,"&gt;0",$D$10),)+IF($E$8="CO5",SUMIF($E122,"&gt;0",$E$10),)+IF($F$8="CO5",SUMIF($F122,"&gt;0",$F$10),)+IF($G$8="CO5",SUMIF($G122,"&gt;0",$G$10),)+IF($H$8="CO5",SUMIF($H122,"&gt;0",$H$10),)+IF($I$8="CO5",SUMIF($I122,"&gt;0",$I$10),)+IF(#REF!="CO5",SUMIF(#REF!,"&gt;0",#REF!),)+IF(#REF!="CO5",SUMIF(#REF!,"&gt;0",#REF!),)</f>
        <v>#REF!</v>
      </c>
      <c r="X122" s="49" t="e">
        <f t="shared" si="10"/>
        <v>#REF!</v>
      </c>
      <c r="Y122" s="49" t="e">
        <f>IF($D$8="CO6",SUM(D122),)+IF($E$8="CO6",SUM(E122),)+IF($F$8="CO6",SUM(F122),)+IF($G$8="CO6",SUM(G122),)+IF($H$8="CO6",SUM(H122),)+IF($I$8="CO6",SUM(I122),)+IF(#REF!="CO6",SUM(#REF!),)+IF(#REF!="CO6",SUM(#REF!),)</f>
        <v>#REF!</v>
      </c>
      <c r="Z122" s="55" t="e">
        <f>IF($D$8="CO6",SUMIF($D122,"&gt;0",$D$10),)+IF($E$8="CO6",SUMIF($E122,"&gt;0",$E$10),)+IF($F$8="CO6",SUMIF($F122,"&gt;0",$F$10),)+IF($G$8="CO6",SUMIF($G122,"&gt;0",$G$10),)+IF($H$8="CO6",SUMIF($H122,"&gt;0",$H$10),)+IF($I$8="CO6",SUMIF($I122,"&gt;0",$I$10),)+IF(#REF!="CO6",SUMIF(#REF!,"&gt;0",#REF!),)+IF(#REF!="CO6",SUMIF(#REF!,"&gt;0",#REF!),)</f>
        <v>#REF!</v>
      </c>
      <c r="AA122" s="56" t="e">
        <f t="shared" si="11"/>
        <v>#REF!</v>
      </c>
      <c r="AB122" s="6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ht="16.2" spans="1:50">
      <c r="A123" s="34">
        <v>113</v>
      </c>
      <c r="B123" s="30" t="s">
        <v>251</v>
      </c>
      <c r="C123" s="31" t="s">
        <v>252</v>
      </c>
      <c r="D123" s="32">
        <v>17</v>
      </c>
      <c r="E123" s="32">
        <v>9</v>
      </c>
      <c r="F123" s="32">
        <v>9</v>
      </c>
      <c r="G123" s="32">
        <v>10</v>
      </c>
      <c r="H123" s="33">
        <v>45</v>
      </c>
      <c r="I123" s="32">
        <f t="shared" si="12"/>
        <v>45</v>
      </c>
      <c r="J123" s="48" t="e">
        <f>IF($D$8="CO1",SUM(D123),)+IF($E$8="CO1",SUM(E123),)+IF($F$8="CO1",SUM(F123),)+IF($G$8="CO1",SUM(G123),)+IF($H$8="CO1",SUM(H123),)+IF($I$8="CO1",SUM(I123),)+IF(#REF!="CO1",SUM(#REF!),)+IF(#REF!="CO1",SUM(#REF!),)</f>
        <v>#REF!</v>
      </c>
      <c r="K123" s="49" t="e">
        <f>IF($D$8="CO1",SUMIF($D123,"&gt;0",$D$10),)+IF($E$8="CO1",SUMIF($E123,"&gt;0",$E$10),)+IF($F$8="CO1",SUMIF($F123,"&gt;0",$F$10),)+IF($G$8="CO1",SUMIF($G123,"&gt;0",$G$10),)+IF($H$8="CO1",SUMIF($H123,"&gt;0",$H$10),)+IF($I$8="CO1",SUMIF($I123,"&gt;0",$I$10),)+IF(#REF!="CO1",SUMIF(#REF!,"&gt;0",#REF!),)+IF(#REF!="CO1",SUMIF(#REF!,"&gt;0",#REF!),)</f>
        <v>#REF!</v>
      </c>
      <c r="L123" s="49" t="e">
        <f t="shared" si="0"/>
        <v>#REF!</v>
      </c>
      <c r="M123" s="49" t="e">
        <f>IF($D$8="CO2",SUM(D123),)+IF($E$8="CO2",SUM(E123),)+IF($F$8="CO2",SUM(F123),)+IF($G$8="CO2",SUM(G123),)+IF($H$8="CO2",SUM(H123),)+IF($I$8="CO2",SUM(I123),)+IF(#REF!="CO2",SUM(#REF!),)+IF(#REF!="CO2",SUM(#REF!),)</f>
        <v>#REF!</v>
      </c>
      <c r="N123" s="49" t="e">
        <f>IF($D$8="CO2",SUMIF($D123,"&gt;0",$D$10),)+IF($E$8="CO2",SUMIF($E123,"&gt;0",$E$10),)+IF($F$8="CO2",SUMIF($F123,"&gt;0",$F$10),)+IF($G$8="CO2",SUMIF($G123,"&gt;0",$G$10),)+IF($H$8="CO2",SUMIF($H123,"&gt;0",$H$10),)+IF($I$8="CO2",SUMIF($I123,"&gt;0",$I$10),)+IF(#REF!="CO2",SUMIF(#REF!,"&gt;0",#REF!),)+IF(#REF!="CO2",SUMIF(#REF!,"&gt;0",#REF!),)</f>
        <v>#REF!</v>
      </c>
      <c r="O123" s="49" t="e">
        <f t="shared" si="7"/>
        <v>#REF!</v>
      </c>
      <c r="P123" s="49" t="e">
        <f>IF($D$8="CO3",SUM(D123),)+IF($E$8="CO3",SUM(E123),)+IF($F$8="CO3",SUM(F123),)+IF($G$8="CO3",SUM(G123),)+IF($H$8="CO3",SUM(H123),)+IF($I$8="CO3",SUM(I123),)+IF(#REF!="CO3",SUM(#REF!),)+IF(#REF!="CO3",SUM(#REF!),)</f>
        <v>#REF!</v>
      </c>
      <c r="Q123" s="49" t="e">
        <f>IF($D$8="CO3",SUMIF($D123,"&gt;0",$D$10),)+IF($E$8="CO3",SUMIF($E123,"&gt;0",$E$10),)+IF($F$8="CO3",SUMIF($F123,"&gt;0",$F$10),)+IF($G$8="CO3",SUMIF($G123,"&gt;0",$G$10),)+IF($H$8="CO3",SUMIF($H123,"&gt;0",$H$10),)+IF($I$8="CO3",SUMIF($I123,"&gt;0",$I$10),)+IF(#REF!="CO3",SUMIF(#REF!,"&gt;0",#REF!),)+IF(#REF!="CO3",SUMIF(#REF!,"&gt;0",#REF!),)</f>
        <v>#REF!</v>
      </c>
      <c r="R123" s="49" t="e">
        <f t="shared" si="8"/>
        <v>#REF!</v>
      </c>
      <c r="S123" s="49" t="e">
        <f>IF($D$8="CO4",SUM(D123),)+IF($E$8="CO4",SUM(E123),)+IF($F$8="CO4",SUM(F123),)+IF($G$8="CO4",SUM(G123),)+IF($H$8="CO4",SUM(H123),)+IF($I$8="CO4",SUM(I123),)+IF(#REF!="CO4",SUM(#REF!),)+IF(#REF!="CO4",SUM(#REF!),)</f>
        <v>#REF!</v>
      </c>
      <c r="T123" s="49" t="e">
        <f>IF($D$8="CO4",SUMIF($D123,"&gt;0",$D$10),)+IF($E$8="CO4",SUMIF($E123,"&gt;0",$E$10),)+IF($F$8="CO4",SUMIF($F123,"&gt;0",$F$10),)+IF($G$8="CO4",SUMIF($G123,"&gt;0",$G$10),)+IF($H$8="CO4",SUMIF($H123,"&gt;0",$H$10),)+IF($I$8="CO4",SUMIF($I123,"&gt;0",$I$10),)+IF(#REF!="CO4",SUMIF(#REF!,"&gt;0",#REF!),)+IF(#REF!="CO4",SUMIF(#REF!,"&gt;0",#REF!),)</f>
        <v>#REF!</v>
      </c>
      <c r="U123" s="49" t="e">
        <f t="shared" si="9"/>
        <v>#REF!</v>
      </c>
      <c r="V123" s="49" t="e">
        <f>IF($D$8="CO5",SUM(D123),)+IF($E$8="CO5",SUM(E123),)+IF($F$8="CO5",SUM(F123),)+IF($G$8="CO5",SUM(G123),)+IF($H$8="CO5",SUM(H123),)+IF($I$8="CO5",SUM(I123),)+IF(#REF!="CO5",SUM(#REF!),)+IF(#REF!="CO5",SUM(#REF!),)</f>
        <v>#REF!</v>
      </c>
      <c r="W123" s="49" t="e">
        <f>IF($D$8="CO5",SUMIF($D123,"&gt;0",$D$10),)+IF($E$8="CO5",SUMIF($E123,"&gt;0",$E$10),)+IF($F$8="CO5",SUMIF($F123,"&gt;0",$F$10),)+IF($G$8="CO5",SUMIF($G123,"&gt;0",$G$10),)+IF($H$8="CO5",SUMIF($H123,"&gt;0",$H$10),)+IF($I$8="CO5",SUMIF($I123,"&gt;0",$I$10),)+IF(#REF!="CO5",SUMIF(#REF!,"&gt;0",#REF!),)+IF(#REF!="CO5",SUMIF(#REF!,"&gt;0",#REF!),)</f>
        <v>#REF!</v>
      </c>
      <c r="X123" s="49" t="e">
        <f t="shared" si="10"/>
        <v>#REF!</v>
      </c>
      <c r="Y123" s="49" t="e">
        <f>IF($D$8="CO6",SUM(D123),)+IF($E$8="CO6",SUM(E123),)+IF($F$8="CO6",SUM(F123),)+IF($G$8="CO6",SUM(G123),)+IF($H$8="CO6",SUM(H123),)+IF($I$8="CO6",SUM(I123),)+IF(#REF!="CO6",SUM(#REF!),)+IF(#REF!="CO6",SUM(#REF!),)</f>
        <v>#REF!</v>
      </c>
      <c r="Z123" s="55" t="e">
        <f>IF($D$8="CO6",SUMIF($D123,"&gt;0",$D$10),)+IF($E$8="CO6",SUMIF($E123,"&gt;0",$E$10),)+IF($F$8="CO6",SUMIF($F123,"&gt;0",$F$10),)+IF($G$8="CO6",SUMIF($G123,"&gt;0",$G$10),)+IF($H$8="CO6",SUMIF($H123,"&gt;0",$H$10),)+IF($I$8="CO6",SUMIF($I123,"&gt;0",$I$10),)+IF(#REF!="CO6",SUMIF(#REF!,"&gt;0",#REF!),)+IF(#REF!="CO6",SUMIF(#REF!,"&gt;0",#REF!),)</f>
        <v>#REF!</v>
      </c>
      <c r="AA123" s="56" t="e">
        <f t="shared" si="11"/>
        <v>#REF!</v>
      </c>
      <c r="AB123" s="6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ht="16.2" spans="1:50">
      <c r="A124" s="29">
        <v>114</v>
      </c>
      <c r="B124" s="30" t="s">
        <v>253</v>
      </c>
      <c r="C124" s="31" t="s">
        <v>254</v>
      </c>
      <c r="D124" s="32">
        <v>18</v>
      </c>
      <c r="E124" s="32">
        <v>10</v>
      </c>
      <c r="F124" s="32">
        <v>10</v>
      </c>
      <c r="G124" s="32">
        <v>10</v>
      </c>
      <c r="H124" s="33">
        <v>48</v>
      </c>
      <c r="I124" s="32">
        <f t="shared" si="12"/>
        <v>48</v>
      </c>
      <c r="J124" s="48" t="e">
        <f>IF($D$8="CO1",SUM(D124),)+IF($E$8="CO1",SUM(E124),)+IF($F$8="CO1",SUM(F124),)+IF($G$8="CO1",SUM(G124),)+IF($H$8="CO1",SUM(H124),)+IF($I$8="CO1",SUM(I124),)+IF(#REF!="CO1",SUM(#REF!),)+IF(#REF!="CO1",SUM(#REF!),)</f>
        <v>#REF!</v>
      </c>
      <c r="K124" s="49" t="e">
        <f>IF($D$8="CO1",SUMIF($D124,"&gt;0",$D$10),)+IF($E$8="CO1",SUMIF($E124,"&gt;0",$E$10),)+IF($F$8="CO1",SUMIF($F124,"&gt;0",$F$10),)+IF($G$8="CO1",SUMIF($G124,"&gt;0",$G$10),)+IF($H$8="CO1",SUMIF($H124,"&gt;0",$H$10),)+IF($I$8="CO1",SUMIF($I124,"&gt;0",$I$10),)+IF(#REF!="CO1",SUMIF(#REF!,"&gt;0",#REF!),)+IF(#REF!="CO1",SUMIF(#REF!,"&gt;0",#REF!),)</f>
        <v>#REF!</v>
      </c>
      <c r="L124" s="49" t="e">
        <f t="shared" si="0"/>
        <v>#REF!</v>
      </c>
      <c r="M124" s="49" t="e">
        <f>IF($D$8="CO2",SUM(D124),)+IF($E$8="CO2",SUM(E124),)+IF($F$8="CO2",SUM(F124),)+IF($G$8="CO2",SUM(G124),)+IF($H$8="CO2",SUM(H124),)+IF($I$8="CO2",SUM(I124),)+IF(#REF!="CO2",SUM(#REF!),)+IF(#REF!="CO2",SUM(#REF!),)</f>
        <v>#REF!</v>
      </c>
      <c r="N124" s="49" t="e">
        <f>IF($D$8="CO2",SUMIF($D124,"&gt;0",$D$10),)+IF($E$8="CO2",SUMIF($E124,"&gt;0",$E$10),)+IF($F$8="CO2",SUMIF($F124,"&gt;0",$F$10),)+IF($G$8="CO2",SUMIF($G124,"&gt;0",$G$10),)+IF($H$8="CO2",SUMIF($H124,"&gt;0",$H$10),)+IF($I$8="CO2",SUMIF($I124,"&gt;0",$I$10),)+IF(#REF!="CO2",SUMIF(#REF!,"&gt;0",#REF!),)+IF(#REF!="CO2",SUMIF(#REF!,"&gt;0",#REF!),)</f>
        <v>#REF!</v>
      </c>
      <c r="O124" s="49" t="e">
        <f t="shared" si="7"/>
        <v>#REF!</v>
      </c>
      <c r="P124" s="49" t="e">
        <f>IF($D$8="CO3",SUM(D124),)+IF($E$8="CO3",SUM(E124),)+IF($F$8="CO3",SUM(F124),)+IF($G$8="CO3",SUM(G124),)+IF($H$8="CO3",SUM(H124),)+IF($I$8="CO3",SUM(I124),)+IF(#REF!="CO3",SUM(#REF!),)+IF(#REF!="CO3",SUM(#REF!),)</f>
        <v>#REF!</v>
      </c>
      <c r="Q124" s="49" t="e">
        <f>IF($D$8="CO3",SUMIF($D124,"&gt;0",$D$10),)+IF($E$8="CO3",SUMIF($E124,"&gt;0",$E$10),)+IF($F$8="CO3",SUMIF($F124,"&gt;0",$F$10),)+IF($G$8="CO3",SUMIF($G124,"&gt;0",$G$10),)+IF($H$8="CO3",SUMIF($H124,"&gt;0",$H$10),)+IF($I$8="CO3",SUMIF($I124,"&gt;0",$I$10),)+IF(#REF!="CO3",SUMIF(#REF!,"&gt;0",#REF!),)+IF(#REF!="CO3",SUMIF(#REF!,"&gt;0",#REF!),)</f>
        <v>#REF!</v>
      </c>
      <c r="R124" s="49" t="e">
        <f t="shared" si="8"/>
        <v>#REF!</v>
      </c>
      <c r="S124" s="49" t="e">
        <f>IF($D$8="CO4",SUM(D124),)+IF($E$8="CO4",SUM(E124),)+IF($F$8="CO4",SUM(F124),)+IF($G$8="CO4",SUM(G124),)+IF($H$8="CO4",SUM(H124),)+IF($I$8="CO4",SUM(I124),)+IF(#REF!="CO4",SUM(#REF!),)+IF(#REF!="CO4",SUM(#REF!),)</f>
        <v>#REF!</v>
      </c>
      <c r="T124" s="49" t="e">
        <f>IF($D$8="CO4",SUMIF($D124,"&gt;0",$D$10),)+IF($E$8="CO4",SUMIF($E124,"&gt;0",$E$10),)+IF($F$8="CO4",SUMIF($F124,"&gt;0",$F$10),)+IF($G$8="CO4",SUMIF($G124,"&gt;0",$G$10),)+IF($H$8="CO4",SUMIF($H124,"&gt;0",$H$10),)+IF($I$8="CO4",SUMIF($I124,"&gt;0",$I$10),)+IF(#REF!="CO4",SUMIF(#REF!,"&gt;0",#REF!),)+IF(#REF!="CO4",SUMIF(#REF!,"&gt;0",#REF!),)</f>
        <v>#REF!</v>
      </c>
      <c r="U124" s="49" t="e">
        <f t="shared" si="9"/>
        <v>#REF!</v>
      </c>
      <c r="V124" s="49" t="e">
        <f>IF($D$8="CO5",SUM(D124),)+IF($E$8="CO5",SUM(E124),)+IF($F$8="CO5",SUM(F124),)+IF($G$8="CO5",SUM(G124),)+IF($H$8="CO5",SUM(H124),)+IF($I$8="CO5",SUM(I124),)+IF(#REF!="CO5",SUM(#REF!),)+IF(#REF!="CO5",SUM(#REF!),)</f>
        <v>#REF!</v>
      </c>
      <c r="W124" s="49" t="e">
        <f>IF($D$8="CO5",SUMIF($D124,"&gt;0",$D$10),)+IF($E$8="CO5",SUMIF($E124,"&gt;0",$E$10),)+IF($F$8="CO5",SUMIF($F124,"&gt;0",$F$10),)+IF($G$8="CO5",SUMIF($G124,"&gt;0",$G$10),)+IF($H$8="CO5",SUMIF($H124,"&gt;0",$H$10),)+IF($I$8="CO5",SUMIF($I124,"&gt;0",$I$10),)+IF(#REF!="CO5",SUMIF(#REF!,"&gt;0",#REF!),)+IF(#REF!="CO5",SUMIF(#REF!,"&gt;0",#REF!),)</f>
        <v>#REF!</v>
      </c>
      <c r="X124" s="49" t="e">
        <f t="shared" si="10"/>
        <v>#REF!</v>
      </c>
      <c r="Y124" s="49" t="e">
        <f>IF($D$8="CO6",SUM(D124),)+IF($E$8="CO6",SUM(E124),)+IF($F$8="CO6",SUM(F124),)+IF($G$8="CO6",SUM(G124),)+IF($H$8="CO6",SUM(H124),)+IF($I$8="CO6",SUM(I124),)+IF(#REF!="CO6",SUM(#REF!),)+IF(#REF!="CO6",SUM(#REF!),)</f>
        <v>#REF!</v>
      </c>
      <c r="Z124" s="55" t="e">
        <f>IF($D$8="CO6",SUMIF($D124,"&gt;0",$D$10),)+IF($E$8="CO6",SUMIF($E124,"&gt;0",$E$10),)+IF($F$8="CO6",SUMIF($F124,"&gt;0",$F$10),)+IF($G$8="CO6",SUMIF($G124,"&gt;0",$G$10),)+IF($H$8="CO6",SUMIF($H124,"&gt;0",$H$10),)+IF($I$8="CO6",SUMIF($I124,"&gt;0",$I$10),)+IF(#REF!="CO6",SUMIF(#REF!,"&gt;0",#REF!),)+IF(#REF!="CO6",SUMIF(#REF!,"&gt;0",#REF!),)</f>
        <v>#REF!</v>
      </c>
      <c r="AA124" s="56" t="e">
        <f t="shared" si="11"/>
        <v>#REF!</v>
      </c>
      <c r="AB124" s="6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ht="16.2" spans="1:50">
      <c r="A125" s="34">
        <v>115</v>
      </c>
      <c r="B125" s="30" t="s">
        <v>255</v>
      </c>
      <c r="C125" s="31" t="s">
        <v>254</v>
      </c>
      <c r="D125" s="32">
        <v>18</v>
      </c>
      <c r="E125" s="32">
        <v>10</v>
      </c>
      <c r="F125" s="32">
        <v>10</v>
      </c>
      <c r="G125" s="32">
        <v>10</v>
      </c>
      <c r="H125" s="33">
        <v>48</v>
      </c>
      <c r="I125" s="32">
        <f t="shared" si="12"/>
        <v>48</v>
      </c>
      <c r="J125" s="48" t="e">
        <f>IF($D$8="CO1",SUM(D125),)+IF($E$8="CO1",SUM(E125),)+IF($F$8="CO1",SUM(F125),)+IF($G$8="CO1",SUM(G125),)+IF($H$8="CO1",SUM(H125),)+IF($I$8="CO1",SUM(I125),)+IF(#REF!="CO1",SUM(#REF!),)+IF(#REF!="CO1",SUM(#REF!),)</f>
        <v>#REF!</v>
      </c>
      <c r="K125" s="49" t="e">
        <f>IF($D$8="CO1",SUMIF($D125,"&gt;0",$D$10),)+IF($E$8="CO1",SUMIF($E125,"&gt;0",$E$10),)+IF($F$8="CO1",SUMIF($F125,"&gt;0",$F$10),)+IF($G$8="CO1",SUMIF($G125,"&gt;0",$G$10),)+IF($H$8="CO1",SUMIF($H125,"&gt;0",$H$10),)+IF($I$8="CO1",SUMIF($I125,"&gt;0",$I$10),)+IF(#REF!="CO1",SUMIF(#REF!,"&gt;0",#REF!),)+IF(#REF!="CO1",SUMIF(#REF!,"&gt;0",#REF!),)</f>
        <v>#REF!</v>
      </c>
      <c r="L125" s="49" t="e">
        <f t="shared" si="0"/>
        <v>#REF!</v>
      </c>
      <c r="M125" s="49" t="e">
        <f>IF($D$8="CO2",SUM(D125),)+IF($E$8="CO2",SUM(E125),)+IF($F$8="CO2",SUM(F125),)+IF($G$8="CO2",SUM(G125),)+IF($H$8="CO2",SUM(H125),)+IF($I$8="CO2",SUM(I125),)+IF(#REF!="CO2",SUM(#REF!),)+IF(#REF!="CO2",SUM(#REF!),)</f>
        <v>#REF!</v>
      </c>
      <c r="N125" s="49" t="e">
        <f>IF($D$8="CO2",SUMIF($D125,"&gt;0",$D$10),)+IF($E$8="CO2",SUMIF($E125,"&gt;0",$E$10),)+IF($F$8="CO2",SUMIF($F125,"&gt;0",$F$10),)+IF($G$8="CO2",SUMIF($G125,"&gt;0",$G$10),)+IF($H$8="CO2",SUMIF($H125,"&gt;0",$H$10),)+IF($I$8="CO2",SUMIF($I125,"&gt;0",$I$10),)+IF(#REF!="CO2",SUMIF(#REF!,"&gt;0",#REF!),)+IF(#REF!="CO2",SUMIF(#REF!,"&gt;0",#REF!),)</f>
        <v>#REF!</v>
      </c>
      <c r="O125" s="49" t="e">
        <f t="shared" si="7"/>
        <v>#REF!</v>
      </c>
      <c r="P125" s="49" t="e">
        <f>IF($D$8="CO3",SUM(D125),)+IF($E$8="CO3",SUM(E125),)+IF($F$8="CO3",SUM(F125),)+IF($G$8="CO3",SUM(G125),)+IF($H$8="CO3",SUM(H125),)+IF($I$8="CO3",SUM(I125),)+IF(#REF!="CO3",SUM(#REF!),)+IF(#REF!="CO3",SUM(#REF!),)</f>
        <v>#REF!</v>
      </c>
      <c r="Q125" s="49" t="e">
        <f>IF($D$8="CO3",SUMIF($D125,"&gt;0",$D$10),)+IF($E$8="CO3",SUMIF($E125,"&gt;0",$E$10),)+IF($F$8="CO3",SUMIF($F125,"&gt;0",$F$10),)+IF($G$8="CO3",SUMIF($G125,"&gt;0",$G$10),)+IF($H$8="CO3",SUMIF($H125,"&gt;0",$H$10),)+IF($I$8="CO3",SUMIF($I125,"&gt;0",$I$10),)+IF(#REF!="CO3",SUMIF(#REF!,"&gt;0",#REF!),)+IF(#REF!="CO3",SUMIF(#REF!,"&gt;0",#REF!),)</f>
        <v>#REF!</v>
      </c>
      <c r="R125" s="49" t="e">
        <f t="shared" si="8"/>
        <v>#REF!</v>
      </c>
      <c r="S125" s="49" t="e">
        <f>IF($D$8="CO4",SUM(D125),)+IF($E$8="CO4",SUM(E125),)+IF($F$8="CO4",SUM(F125),)+IF($G$8="CO4",SUM(G125),)+IF($H$8="CO4",SUM(H125),)+IF($I$8="CO4",SUM(I125),)+IF(#REF!="CO4",SUM(#REF!),)+IF(#REF!="CO4",SUM(#REF!),)</f>
        <v>#REF!</v>
      </c>
      <c r="T125" s="49" t="e">
        <f>IF($D$8="CO4",SUMIF($D125,"&gt;0",$D$10),)+IF($E$8="CO4",SUMIF($E125,"&gt;0",$E$10),)+IF($F$8="CO4",SUMIF($F125,"&gt;0",$F$10),)+IF($G$8="CO4",SUMIF($G125,"&gt;0",$G$10),)+IF($H$8="CO4",SUMIF($H125,"&gt;0",$H$10),)+IF($I$8="CO4",SUMIF($I125,"&gt;0",$I$10),)+IF(#REF!="CO4",SUMIF(#REF!,"&gt;0",#REF!),)+IF(#REF!="CO4",SUMIF(#REF!,"&gt;0",#REF!),)</f>
        <v>#REF!</v>
      </c>
      <c r="U125" s="49" t="e">
        <f t="shared" si="9"/>
        <v>#REF!</v>
      </c>
      <c r="V125" s="49" t="e">
        <f>IF($D$8="CO5",SUM(D125),)+IF($E$8="CO5",SUM(E125),)+IF($F$8="CO5",SUM(F125),)+IF($G$8="CO5",SUM(G125),)+IF($H$8="CO5",SUM(H125),)+IF($I$8="CO5",SUM(I125),)+IF(#REF!="CO5",SUM(#REF!),)+IF(#REF!="CO5",SUM(#REF!),)</f>
        <v>#REF!</v>
      </c>
      <c r="W125" s="49" t="e">
        <f>IF($D$8="CO5",SUMIF($D125,"&gt;0",$D$10),)+IF($E$8="CO5",SUMIF($E125,"&gt;0",$E$10),)+IF($F$8="CO5",SUMIF($F125,"&gt;0",$F$10),)+IF($G$8="CO5",SUMIF($G125,"&gt;0",$G$10),)+IF($H$8="CO5",SUMIF($H125,"&gt;0",$H$10),)+IF($I$8="CO5",SUMIF($I125,"&gt;0",$I$10),)+IF(#REF!="CO5",SUMIF(#REF!,"&gt;0",#REF!),)+IF(#REF!="CO5",SUMIF(#REF!,"&gt;0",#REF!),)</f>
        <v>#REF!</v>
      </c>
      <c r="X125" s="49" t="e">
        <f t="shared" si="10"/>
        <v>#REF!</v>
      </c>
      <c r="Y125" s="49" t="e">
        <f>IF($D$8="CO6",SUM(D125),)+IF($E$8="CO6",SUM(E125),)+IF($F$8="CO6",SUM(F125),)+IF($G$8="CO6",SUM(G125),)+IF($H$8="CO6",SUM(H125),)+IF($I$8="CO6",SUM(I125),)+IF(#REF!="CO6",SUM(#REF!),)+IF(#REF!="CO6",SUM(#REF!),)</f>
        <v>#REF!</v>
      </c>
      <c r="Z125" s="55" t="e">
        <f>IF($D$8="CO6",SUMIF($D125,"&gt;0",$D$10),)+IF($E$8="CO6",SUMIF($E125,"&gt;0",$E$10),)+IF($F$8="CO6",SUMIF($F125,"&gt;0",$F$10),)+IF($G$8="CO6",SUMIF($G125,"&gt;0",$G$10),)+IF($H$8="CO6",SUMIF($H125,"&gt;0",$H$10),)+IF($I$8="CO6",SUMIF($I125,"&gt;0",$I$10),)+IF(#REF!="CO6",SUMIF(#REF!,"&gt;0",#REF!),)+IF(#REF!="CO6",SUMIF(#REF!,"&gt;0",#REF!),)</f>
        <v>#REF!</v>
      </c>
      <c r="AA125" s="56"/>
      <c r="AB125" s="6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ht="16.2" spans="1:50">
      <c r="A126" s="34">
        <v>116</v>
      </c>
      <c r="B126" s="30" t="s">
        <v>256</v>
      </c>
      <c r="C126" s="31" t="s">
        <v>257</v>
      </c>
      <c r="D126" s="32">
        <v>20</v>
      </c>
      <c r="E126" s="32">
        <v>9</v>
      </c>
      <c r="F126" s="32">
        <v>10</v>
      </c>
      <c r="G126" s="32">
        <v>10</v>
      </c>
      <c r="H126" s="33">
        <v>49</v>
      </c>
      <c r="I126" s="32">
        <f t="shared" si="12"/>
        <v>49</v>
      </c>
      <c r="J126" s="48" t="e">
        <f>IF($D$8="CO1",SUM(D126),)+IF($E$8="CO1",SUM(E126),)+IF($F$8="CO1",SUM(F126),)+IF($G$8="CO1",SUM(G126),)+IF($H$8="CO1",SUM(H126),)+IF($I$8="CO1",SUM(I126),)+IF(#REF!="CO1",SUM(#REF!),)+IF(#REF!="CO1",SUM(#REF!),)</f>
        <v>#REF!</v>
      </c>
      <c r="K126" s="49" t="e">
        <f>IF($D$8="CO1",SUMIF($D126,"&gt;0",$D$10),)+IF($E$8="CO1",SUMIF($E126,"&gt;0",$E$10),)+IF($F$8="CO1",SUMIF($F126,"&gt;0",$F$10),)+IF($G$8="CO1",SUMIF($G126,"&gt;0",$G$10),)+IF($H$8="CO1",SUMIF($H126,"&gt;0",$H$10),)+IF($I$8="CO1",SUMIF($I126,"&gt;0",$I$10),)+IF(#REF!="CO1",SUMIF(#REF!,"&gt;0",#REF!),)+IF(#REF!="CO1",SUMIF(#REF!,"&gt;0",#REF!),)</f>
        <v>#REF!</v>
      </c>
      <c r="L126" s="49" t="e">
        <f t="shared" si="0"/>
        <v>#REF!</v>
      </c>
      <c r="M126" s="49" t="e">
        <f>IF($D$8="CO2",SUM(D126),)+IF($E$8="CO2",SUM(E126),)+IF($F$8="CO2",SUM(F126),)+IF($G$8="CO2",SUM(G126),)+IF($H$8="CO2",SUM(H126),)+IF($I$8="CO2",SUM(I126),)+IF(#REF!="CO2",SUM(#REF!),)+IF(#REF!="CO2",SUM(#REF!),)</f>
        <v>#REF!</v>
      </c>
      <c r="N126" s="49" t="e">
        <f>IF($D$8="CO2",SUMIF($D126,"&gt;0",$D$10),)+IF($E$8="CO2",SUMIF($E126,"&gt;0",$E$10),)+IF($F$8="CO2",SUMIF($F126,"&gt;0",$F$10),)+IF($G$8="CO2",SUMIF($G126,"&gt;0",$G$10),)+IF($H$8="CO2",SUMIF($H126,"&gt;0",$H$10),)+IF($I$8="CO2",SUMIF($I126,"&gt;0",$I$10),)+IF(#REF!="CO2",SUMIF(#REF!,"&gt;0",#REF!),)+IF(#REF!="CO2",SUMIF(#REF!,"&gt;0",#REF!),)</f>
        <v>#REF!</v>
      </c>
      <c r="O126" s="49" t="e">
        <f t="shared" si="7"/>
        <v>#REF!</v>
      </c>
      <c r="P126" s="49" t="e">
        <f>IF($D$8="CO3",SUM(D126),)+IF($E$8="CO3",SUM(E126),)+IF($F$8="CO3",SUM(F126),)+IF($G$8="CO3",SUM(G126),)+IF($H$8="CO3",SUM(H126),)+IF($I$8="CO3",SUM(I126),)+IF(#REF!="CO3",SUM(#REF!),)+IF(#REF!="CO3",SUM(#REF!),)</f>
        <v>#REF!</v>
      </c>
      <c r="Q126" s="49" t="e">
        <f>IF($D$8="CO3",SUMIF($D126,"&gt;0",$D$10),)+IF($E$8="CO3",SUMIF($E126,"&gt;0",$E$10),)+IF($F$8="CO3",SUMIF($F126,"&gt;0",$F$10),)+IF($G$8="CO3",SUMIF($G126,"&gt;0",$G$10),)+IF($H$8="CO3",SUMIF($H126,"&gt;0",$H$10),)+IF($I$8="CO3",SUMIF($I126,"&gt;0",$I$10),)+IF(#REF!="CO3",SUMIF(#REF!,"&gt;0",#REF!),)+IF(#REF!="CO3",SUMIF(#REF!,"&gt;0",#REF!),)</f>
        <v>#REF!</v>
      </c>
      <c r="R126" s="49" t="e">
        <f t="shared" si="8"/>
        <v>#REF!</v>
      </c>
      <c r="S126" s="49" t="e">
        <f>IF($D$8="CO4",SUM(D126),)+IF($E$8="CO4",SUM(E126),)+IF($F$8="CO4",SUM(F126),)+IF($G$8="CO4",SUM(G126),)+IF($H$8="CO4",SUM(H126),)+IF($I$8="CO4",SUM(I126),)+IF(#REF!="CO4",SUM(#REF!),)+IF(#REF!="CO4",SUM(#REF!),)</f>
        <v>#REF!</v>
      </c>
      <c r="T126" s="49" t="e">
        <f>IF($D$8="CO4",SUMIF($D126,"&gt;0",$D$10),)+IF($E$8="CO4",SUMIF($E126,"&gt;0",$E$10),)+IF($F$8="CO4",SUMIF($F126,"&gt;0",$F$10),)+IF($G$8="CO4",SUMIF($G126,"&gt;0",$G$10),)+IF($H$8="CO4",SUMIF($H126,"&gt;0",$H$10),)+IF($I$8="CO4",SUMIF($I126,"&gt;0",$I$10),)+IF(#REF!="CO4",SUMIF(#REF!,"&gt;0",#REF!),)+IF(#REF!="CO4",SUMIF(#REF!,"&gt;0",#REF!),)</f>
        <v>#REF!</v>
      </c>
      <c r="U126" s="49" t="e">
        <f t="shared" si="9"/>
        <v>#REF!</v>
      </c>
      <c r="V126" s="49" t="e">
        <f>IF($D$8="CO5",SUM(D126),)+IF($E$8="CO5",SUM(E126),)+IF($F$8="CO5",SUM(F126),)+IF($G$8="CO5",SUM(G126),)+IF($H$8="CO5",SUM(H126),)+IF($I$8="CO5",SUM(I126),)+IF(#REF!="CO5",SUM(#REF!),)+IF(#REF!="CO5",SUM(#REF!),)</f>
        <v>#REF!</v>
      </c>
      <c r="W126" s="49" t="e">
        <f>IF($D$8="CO5",SUMIF($D126,"&gt;0",$D$10),)+IF($E$8="CO5",SUMIF($E126,"&gt;0",$E$10),)+IF($F$8="CO5",SUMIF($F126,"&gt;0",$F$10),)+IF($G$8="CO5",SUMIF($G126,"&gt;0",$G$10),)+IF($H$8="CO5",SUMIF($H126,"&gt;0",$H$10),)+IF($I$8="CO5",SUMIF($I126,"&gt;0",$I$10),)+IF(#REF!="CO5",SUMIF(#REF!,"&gt;0",#REF!),)+IF(#REF!="CO5",SUMIF(#REF!,"&gt;0",#REF!),)</f>
        <v>#REF!</v>
      </c>
      <c r="X126" s="49" t="e">
        <f t="shared" si="10"/>
        <v>#REF!</v>
      </c>
      <c r="Y126" s="49" t="e">
        <f>IF($D$8="CO6",SUM(D126),)+IF($E$8="CO6",SUM(E126),)+IF($F$8="CO6",SUM(F126),)+IF($G$8="CO6",SUM(G126),)+IF($H$8="CO6",SUM(H126),)+IF($I$8="CO6",SUM(I126),)+IF(#REF!="CO6",SUM(#REF!),)+IF(#REF!="CO6",SUM(#REF!),)</f>
        <v>#REF!</v>
      </c>
      <c r="Z126" s="55" t="e">
        <f>IF($D$8="CO6",SUMIF($D126,"&gt;0",$D$10),)+IF($E$8="CO6",SUMIF($E126,"&gt;0",$E$10),)+IF($F$8="CO6",SUMIF($F126,"&gt;0",$F$10),)+IF($G$8="CO6",SUMIF($G126,"&gt;0",$G$10),)+IF($H$8="CO6",SUMIF($H126,"&gt;0",$H$10),)+IF($I$8="CO6",SUMIF($I126,"&gt;0",$I$10),)+IF(#REF!="CO6",SUMIF(#REF!,"&gt;0",#REF!),)+IF(#REF!="CO6",SUMIF(#REF!,"&gt;0",#REF!),)</f>
        <v>#REF!</v>
      </c>
      <c r="AA126" s="56"/>
      <c r="AB126" s="6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ht="16.2" spans="1:50">
      <c r="A127" s="29">
        <v>117</v>
      </c>
      <c r="B127" s="30" t="s">
        <v>258</v>
      </c>
      <c r="C127" s="31" t="s">
        <v>254</v>
      </c>
      <c r="D127" s="32">
        <v>20</v>
      </c>
      <c r="E127" s="32">
        <v>9</v>
      </c>
      <c r="F127" s="32">
        <v>10</v>
      </c>
      <c r="G127" s="32">
        <v>10</v>
      </c>
      <c r="H127" s="33">
        <v>49</v>
      </c>
      <c r="I127" s="32">
        <f t="shared" si="12"/>
        <v>49</v>
      </c>
      <c r="J127" s="48" t="e">
        <f>IF($D$8="CO1",SUM(D127),)+IF($E$8="CO1",SUM(E127),)+IF($F$8="CO1",SUM(F127),)+IF($G$8="CO1",SUM(G127),)+IF($H$8="CO1",SUM(H127),)+IF($I$8="CO1",SUM(I127),)+IF(#REF!="CO1",SUM(#REF!),)+IF(#REF!="CO1",SUM(#REF!),)</f>
        <v>#REF!</v>
      </c>
      <c r="K127" s="49" t="e">
        <f>IF($D$8="CO1",SUMIF($D127,"&gt;0",$D$10),)+IF($E$8="CO1",SUMIF($E127,"&gt;0",$E$10),)+IF($F$8="CO1",SUMIF($F127,"&gt;0",$F$10),)+IF($G$8="CO1",SUMIF($G127,"&gt;0",$G$10),)+IF($H$8="CO1",SUMIF($H127,"&gt;0",$H$10),)+IF($I$8="CO1",SUMIF($I127,"&gt;0",$I$10),)+IF(#REF!="CO1",SUMIF(#REF!,"&gt;0",#REF!),)+IF(#REF!="CO1",SUMIF(#REF!,"&gt;0",#REF!),)</f>
        <v>#REF!</v>
      </c>
      <c r="L127" s="49" t="e">
        <f t="shared" si="0"/>
        <v>#REF!</v>
      </c>
      <c r="M127" s="49" t="e">
        <f>IF($D$8="CO2",SUM(D127),)+IF($E$8="CO2",SUM(E127),)+IF($F$8="CO2",SUM(F127),)+IF($G$8="CO2",SUM(G127),)+IF($H$8="CO2",SUM(H127),)+IF($I$8="CO2",SUM(I127),)+IF(#REF!="CO2",SUM(#REF!),)+IF(#REF!="CO2",SUM(#REF!),)</f>
        <v>#REF!</v>
      </c>
      <c r="N127" s="49" t="e">
        <f>IF($D$8="CO2",SUMIF($D127,"&gt;0",$D$10),)+IF($E$8="CO2",SUMIF($E127,"&gt;0",$E$10),)+IF($F$8="CO2",SUMIF($F127,"&gt;0",$F$10),)+IF($G$8="CO2",SUMIF($G127,"&gt;0",$G$10),)+IF($H$8="CO2",SUMIF($H127,"&gt;0",$H$10),)+IF($I$8="CO2",SUMIF($I127,"&gt;0",$I$10),)+IF(#REF!="CO2",SUMIF(#REF!,"&gt;0",#REF!),)+IF(#REF!="CO2",SUMIF(#REF!,"&gt;0",#REF!),)</f>
        <v>#REF!</v>
      </c>
      <c r="O127" s="49" t="e">
        <f t="shared" si="7"/>
        <v>#REF!</v>
      </c>
      <c r="P127" s="49" t="e">
        <f>IF($D$8="CO3",SUM(D127),)+IF($E$8="CO3",SUM(E127),)+IF($F$8="CO3",SUM(F127),)+IF($G$8="CO3",SUM(G127),)+IF($H$8="CO3",SUM(H127),)+IF($I$8="CO3",SUM(I127),)+IF(#REF!="CO3",SUM(#REF!),)+IF(#REF!="CO3",SUM(#REF!),)</f>
        <v>#REF!</v>
      </c>
      <c r="Q127" s="49" t="e">
        <f>IF($D$8="CO3",SUMIF($D127,"&gt;0",$D$10),)+IF($E$8="CO3",SUMIF($E127,"&gt;0",$E$10),)+IF($F$8="CO3",SUMIF($F127,"&gt;0",$F$10),)+IF($G$8="CO3",SUMIF($G127,"&gt;0",$G$10),)+IF($H$8="CO3",SUMIF($H127,"&gt;0",$H$10),)+IF($I$8="CO3",SUMIF($I127,"&gt;0",$I$10),)+IF(#REF!="CO3",SUMIF(#REF!,"&gt;0",#REF!),)+IF(#REF!="CO3",SUMIF(#REF!,"&gt;0",#REF!),)</f>
        <v>#REF!</v>
      </c>
      <c r="R127" s="49" t="e">
        <f t="shared" si="8"/>
        <v>#REF!</v>
      </c>
      <c r="S127" s="49" t="e">
        <f>IF($D$8="CO4",SUM(D127),)+IF($E$8="CO4",SUM(E127),)+IF($F$8="CO4",SUM(F127),)+IF($G$8="CO4",SUM(G127),)+IF($H$8="CO4",SUM(H127),)+IF($I$8="CO4",SUM(I127),)+IF(#REF!="CO4",SUM(#REF!),)+IF(#REF!="CO4",SUM(#REF!),)</f>
        <v>#REF!</v>
      </c>
      <c r="T127" s="49" t="e">
        <f>IF($D$8="CO4",SUMIF($D127,"&gt;0",$D$10),)+IF($E$8="CO4",SUMIF($E127,"&gt;0",$E$10),)+IF($F$8="CO4",SUMIF($F127,"&gt;0",$F$10),)+IF($G$8="CO4",SUMIF($G127,"&gt;0",$G$10),)+IF($H$8="CO4",SUMIF($H127,"&gt;0",$H$10),)+IF($I$8="CO4",SUMIF($I127,"&gt;0",$I$10),)+IF(#REF!="CO4",SUMIF(#REF!,"&gt;0",#REF!),)+IF(#REF!="CO4",SUMIF(#REF!,"&gt;0",#REF!),)</f>
        <v>#REF!</v>
      </c>
      <c r="U127" s="49" t="e">
        <f t="shared" si="9"/>
        <v>#REF!</v>
      </c>
      <c r="V127" s="49" t="e">
        <f>IF($D$8="CO5",SUM(D127),)+IF($E$8="CO5",SUM(E127),)+IF($F$8="CO5",SUM(F127),)+IF($G$8="CO5",SUM(G127),)+IF($H$8="CO5",SUM(H127),)+IF($I$8="CO5",SUM(I127),)+IF(#REF!="CO5",SUM(#REF!),)+IF(#REF!="CO5",SUM(#REF!),)</f>
        <v>#REF!</v>
      </c>
      <c r="W127" s="49" t="e">
        <f>IF($D$8="CO5",SUMIF($D127,"&gt;0",$D$10),)+IF($E$8="CO5",SUMIF($E127,"&gt;0",$E$10),)+IF($F$8="CO5",SUMIF($F127,"&gt;0",$F$10),)+IF($G$8="CO5",SUMIF($G127,"&gt;0",$G$10),)+IF($H$8="CO5",SUMIF($H127,"&gt;0",$H$10),)+IF($I$8="CO5",SUMIF($I127,"&gt;0",$I$10),)+IF(#REF!="CO5",SUMIF(#REF!,"&gt;0",#REF!),)+IF(#REF!="CO5",SUMIF(#REF!,"&gt;0",#REF!),)</f>
        <v>#REF!</v>
      </c>
      <c r="X127" s="49" t="e">
        <f t="shared" si="10"/>
        <v>#REF!</v>
      </c>
      <c r="Y127" s="49" t="e">
        <f>IF($D$8="CO6",SUM(D127),)+IF($E$8="CO6",SUM(E127),)+IF($F$8="CO6",SUM(F127),)+IF($G$8="CO6",SUM(G127),)+IF($H$8="CO6",SUM(H127),)+IF($I$8="CO6",SUM(I127),)+IF(#REF!="CO6",SUM(#REF!),)+IF(#REF!="CO6",SUM(#REF!),)</f>
        <v>#REF!</v>
      </c>
      <c r="Z127" s="55" t="e">
        <f>IF($D$8="CO6",SUMIF($D127,"&gt;0",$D$10),)+IF($E$8="CO6",SUMIF($E127,"&gt;0",$E$10),)+IF($F$8="CO6",SUMIF($F127,"&gt;0",$F$10),)+IF($G$8="CO6",SUMIF($G127,"&gt;0",$G$10),)+IF($H$8="CO6",SUMIF($H127,"&gt;0",$H$10),)+IF($I$8="CO6",SUMIF($I127,"&gt;0",$I$10),)+IF(#REF!="CO6",SUMIF(#REF!,"&gt;0",#REF!),)+IF(#REF!="CO6",SUMIF(#REF!,"&gt;0",#REF!),)</f>
        <v>#REF!</v>
      </c>
      <c r="AA127" s="56"/>
      <c r="AB127" s="6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ht="16.2" spans="1:50">
      <c r="A128" s="34">
        <v>118</v>
      </c>
      <c r="B128" s="30" t="s">
        <v>259</v>
      </c>
      <c r="C128" s="31" t="s">
        <v>260</v>
      </c>
      <c r="D128" s="32">
        <v>18</v>
      </c>
      <c r="E128" s="32">
        <v>10</v>
      </c>
      <c r="F128" s="32">
        <v>10</v>
      </c>
      <c r="G128" s="32">
        <v>10</v>
      </c>
      <c r="H128" s="33">
        <v>48</v>
      </c>
      <c r="I128" s="32">
        <f t="shared" si="12"/>
        <v>48</v>
      </c>
      <c r="J128" s="48" t="e">
        <f>IF($D$8="CO1",SUM(D128),)+IF($E$8="CO1",SUM(E128),)+IF($F$8="CO1",SUM(F128),)+IF($G$8="CO1",SUM(G128),)+IF($H$8="CO1",SUM(H128),)+IF($I$8="CO1",SUM(I128),)+IF(#REF!="CO1",SUM(#REF!),)+IF(#REF!="CO1",SUM(#REF!),)</f>
        <v>#REF!</v>
      </c>
      <c r="K128" s="49" t="e">
        <f>IF($D$8="CO1",SUMIF($D128,"&gt;0",$D$10),)+IF($E$8="CO1",SUMIF($E128,"&gt;0",$E$10),)+IF($F$8="CO1",SUMIF($F128,"&gt;0",$F$10),)+IF($G$8="CO1",SUMIF($G128,"&gt;0",$G$10),)+IF($H$8="CO1",SUMIF($H128,"&gt;0",$H$10),)+IF($I$8="CO1",SUMIF($I128,"&gt;0",$I$10),)+IF(#REF!="CO1",SUMIF(#REF!,"&gt;0",#REF!),)+IF(#REF!="CO1",SUMIF(#REF!,"&gt;0",#REF!),)</f>
        <v>#REF!</v>
      </c>
      <c r="L128" s="49" t="e">
        <f t="shared" si="0"/>
        <v>#REF!</v>
      </c>
      <c r="M128" s="49" t="e">
        <f>IF($D$8="CO2",SUM(D128),)+IF($E$8="CO2",SUM(E128),)+IF($F$8="CO2",SUM(F128),)+IF($G$8="CO2",SUM(G128),)+IF($H$8="CO2",SUM(H128),)+IF($I$8="CO2",SUM(I128),)+IF(#REF!="CO2",SUM(#REF!),)+IF(#REF!="CO2",SUM(#REF!),)</f>
        <v>#REF!</v>
      </c>
      <c r="N128" s="49" t="e">
        <f>IF($D$8="CO2",SUMIF($D128,"&gt;0",$D$10),)+IF($E$8="CO2",SUMIF($E128,"&gt;0",$E$10),)+IF($F$8="CO2",SUMIF($F128,"&gt;0",$F$10),)+IF($G$8="CO2",SUMIF($G128,"&gt;0",$G$10),)+IF($H$8="CO2",SUMIF($H128,"&gt;0",$H$10),)+IF($I$8="CO2",SUMIF($I128,"&gt;0",$I$10),)+IF(#REF!="CO2",SUMIF(#REF!,"&gt;0",#REF!),)+IF(#REF!="CO2",SUMIF(#REF!,"&gt;0",#REF!),)</f>
        <v>#REF!</v>
      </c>
      <c r="O128" s="49" t="e">
        <f t="shared" si="7"/>
        <v>#REF!</v>
      </c>
      <c r="P128" s="49" t="e">
        <f>IF($D$8="CO3",SUM(D128),)+IF($E$8="CO3",SUM(E128),)+IF($F$8="CO3",SUM(F128),)+IF($G$8="CO3",SUM(G128),)+IF($H$8="CO3",SUM(H128),)+IF($I$8="CO3",SUM(I128),)+IF(#REF!="CO3",SUM(#REF!),)+IF(#REF!="CO3",SUM(#REF!),)</f>
        <v>#REF!</v>
      </c>
      <c r="Q128" s="49" t="e">
        <f>IF($D$8="CO3",SUMIF($D128,"&gt;0",$D$10),)+IF($E$8="CO3",SUMIF($E128,"&gt;0",$E$10),)+IF($F$8="CO3",SUMIF($F128,"&gt;0",$F$10),)+IF($G$8="CO3",SUMIF($G128,"&gt;0",$G$10),)+IF($H$8="CO3",SUMIF($H128,"&gt;0",$H$10),)+IF($I$8="CO3",SUMIF($I128,"&gt;0",$I$10),)+IF(#REF!="CO3",SUMIF(#REF!,"&gt;0",#REF!),)+IF(#REF!="CO3",SUMIF(#REF!,"&gt;0",#REF!),)</f>
        <v>#REF!</v>
      </c>
      <c r="R128" s="49" t="e">
        <f t="shared" si="8"/>
        <v>#REF!</v>
      </c>
      <c r="S128" s="49" t="e">
        <f>IF($D$8="CO4",SUM(D128),)+IF($E$8="CO4",SUM(E128),)+IF($F$8="CO4",SUM(F128),)+IF($G$8="CO4",SUM(G128),)+IF($H$8="CO4",SUM(H128),)+IF($I$8="CO4",SUM(I128),)+IF(#REF!="CO4",SUM(#REF!),)+IF(#REF!="CO4",SUM(#REF!),)</f>
        <v>#REF!</v>
      </c>
      <c r="T128" s="49" t="e">
        <f>IF($D$8="CO4",SUMIF($D128,"&gt;0",$D$10),)+IF($E$8="CO4",SUMIF($E128,"&gt;0",$E$10),)+IF($F$8="CO4",SUMIF($F128,"&gt;0",$F$10),)+IF($G$8="CO4",SUMIF($G128,"&gt;0",$G$10),)+IF($H$8="CO4",SUMIF($H128,"&gt;0",$H$10),)+IF($I$8="CO4",SUMIF($I128,"&gt;0",$I$10),)+IF(#REF!="CO4",SUMIF(#REF!,"&gt;0",#REF!),)+IF(#REF!="CO4",SUMIF(#REF!,"&gt;0",#REF!),)</f>
        <v>#REF!</v>
      </c>
      <c r="U128" s="49" t="e">
        <f t="shared" si="9"/>
        <v>#REF!</v>
      </c>
      <c r="V128" s="49" t="e">
        <f>IF($D$8="CO5",SUM(D128),)+IF($E$8="CO5",SUM(E128),)+IF($F$8="CO5",SUM(F128),)+IF($G$8="CO5",SUM(G128),)+IF($H$8="CO5",SUM(H128),)+IF($I$8="CO5",SUM(I128),)+IF(#REF!="CO5",SUM(#REF!),)+IF(#REF!="CO5",SUM(#REF!),)</f>
        <v>#REF!</v>
      </c>
      <c r="W128" s="49" t="e">
        <f>IF($D$8="CO5",SUMIF($D128,"&gt;0",$D$10),)+IF($E$8="CO5",SUMIF($E128,"&gt;0",$E$10),)+IF($F$8="CO5",SUMIF($F128,"&gt;0",$F$10),)+IF($G$8="CO5",SUMIF($G128,"&gt;0",$G$10),)+IF($H$8="CO5",SUMIF($H128,"&gt;0",$H$10),)+IF($I$8="CO5",SUMIF($I128,"&gt;0",$I$10),)+IF(#REF!="CO5",SUMIF(#REF!,"&gt;0",#REF!),)+IF(#REF!="CO5",SUMIF(#REF!,"&gt;0",#REF!),)</f>
        <v>#REF!</v>
      </c>
      <c r="X128" s="49" t="e">
        <f t="shared" si="10"/>
        <v>#REF!</v>
      </c>
      <c r="Y128" s="49" t="e">
        <f>IF($D$8="CO6",SUM(D128),)+IF($E$8="CO6",SUM(E128),)+IF($F$8="CO6",SUM(F128),)+IF($G$8="CO6",SUM(G128),)+IF($H$8="CO6",SUM(H128),)+IF($I$8="CO6",SUM(I128),)+IF(#REF!="CO6",SUM(#REF!),)+IF(#REF!="CO6",SUM(#REF!),)</f>
        <v>#REF!</v>
      </c>
      <c r="Z128" s="55" t="e">
        <f>IF($D$8="CO6",SUMIF($D128,"&gt;0",$D$10),)+IF($E$8="CO6",SUMIF($E128,"&gt;0",$E$10),)+IF($F$8="CO6",SUMIF($F128,"&gt;0",$F$10),)+IF($G$8="CO6",SUMIF($G128,"&gt;0",$G$10),)+IF($H$8="CO6",SUMIF($H128,"&gt;0",$H$10),)+IF($I$8="CO6",SUMIF($I128,"&gt;0",$I$10),)+IF(#REF!="CO6",SUMIF(#REF!,"&gt;0",#REF!),)+IF(#REF!="CO6",SUMIF(#REF!,"&gt;0",#REF!),)</f>
        <v>#REF!</v>
      </c>
      <c r="AA128" s="56"/>
      <c r="AB128" s="6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ht="16.2" spans="1:50">
      <c r="A129" s="34">
        <v>119</v>
      </c>
      <c r="B129" s="30" t="s">
        <v>261</v>
      </c>
      <c r="C129" s="36" t="s">
        <v>262</v>
      </c>
      <c r="D129" s="32">
        <v>14</v>
      </c>
      <c r="E129" s="32">
        <v>10</v>
      </c>
      <c r="F129" s="32">
        <v>10</v>
      </c>
      <c r="G129" s="32">
        <v>10</v>
      </c>
      <c r="H129" s="33">
        <v>44</v>
      </c>
      <c r="I129" s="32">
        <f t="shared" si="12"/>
        <v>44</v>
      </c>
      <c r="J129" s="48" t="e">
        <f>IF($D$8="CO1",SUM(D129),)+IF($E$8="CO1",SUM(E129),)+IF($F$8="CO1",SUM(F129),)+IF($G$8="CO1",SUM(G129),)+IF($H$8="CO1",SUM(H129),)+IF($I$8="CO1",SUM(I129),)+IF(#REF!="CO1",SUM(#REF!),)+IF(#REF!="CO1",SUM(#REF!),)</f>
        <v>#REF!</v>
      </c>
      <c r="K129" s="49" t="e">
        <f>IF($D$8="CO1",SUMIF($D129,"&gt;0",$D$10),)+IF($E$8="CO1",SUMIF($E129,"&gt;0",$E$10),)+IF($F$8="CO1",SUMIF($F129,"&gt;0",$F$10),)+IF($G$8="CO1",SUMIF($G129,"&gt;0",$G$10),)+IF($H$8="CO1",SUMIF($H129,"&gt;0",$H$10),)+IF($I$8="CO1",SUMIF($I129,"&gt;0",$I$10),)+IF(#REF!="CO1",SUMIF(#REF!,"&gt;0",#REF!),)+IF(#REF!="CO1",SUMIF(#REF!,"&gt;0",#REF!),)</f>
        <v>#REF!</v>
      </c>
      <c r="L129" s="49" t="e">
        <f t="shared" si="0"/>
        <v>#REF!</v>
      </c>
      <c r="M129" s="49" t="e">
        <f>IF($D$8="CO2",SUM(D129),)+IF($E$8="CO2",SUM(E129),)+IF($F$8="CO2",SUM(F129),)+IF($G$8="CO2",SUM(G129),)+IF($H$8="CO2",SUM(H129),)+IF($I$8="CO2",SUM(I129),)+IF(#REF!="CO2",SUM(#REF!),)+IF(#REF!="CO2",SUM(#REF!),)</f>
        <v>#REF!</v>
      </c>
      <c r="N129" s="49" t="e">
        <f>IF($D$8="CO2",SUMIF($D129,"&gt;0",$D$10),)+IF($E$8="CO2",SUMIF($E129,"&gt;0",$E$10),)+IF($F$8="CO2",SUMIF($F129,"&gt;0",$F$10),)+IF($G$8="CO2",SUMIF($G129,"&gt;0",$G$10),)+IF($H$8="CO2",SUMIF($H129,"&gt;0",$H$10),)+IF($I$8="CO2",SUMIF($I129,"&gt;0",$I$10),)+IF(#REF!="CO2",SUMIF(#REF!,"&gt;0",#REF!),)+IF(#REF!="CO2",SUMIF(#REF!,"&gt;0",#REF!),)</f>
        <v>#REF!</v>
      </c>
      <c r="O129" s="49" t="e">
        <f t="shared" si="7"/>
        <v>#REF!</v>
      </c>
      <c r="P129" s="49" t="e">
        <f>IF($D$8="CO3",SUM(D129),)+IF($E$8="CO3",SUM(E129),)+IF($F$8="CO3",SUM(F129),)+IF($G$8="CO3",SUM(G129),)+IF($H$8="CO3",SUM(H129),)+IF($I$8="CO3",SUM(I129),)+IF(#REF!="CO3",SUM(#REF!),)+IF(#REF!="CO3",SUM(#REF!),)</f>
        <v>#REF!</v>
      </c>
      <c r="Q129" s="49" t="e">
        <f>IF($D$8="CO3",SUMIF($D129,"&gt;0",$D$10),)+IF($E$8="CO3",SUMIF($E129,"&gt;0",$E$10),)+IF($F$8="CO3",SUMIF($F129,"&gt;0",$F$10),)+IF($G$8="CO3",SUMIF($G129,"&gt;0",$G$10),)+IF($H$8="CO3",SUMIF($H129,"&gt;0",$H$10),)+IF($I$8="CO3",SUMIF($I129,"&gt;0",$I$10),)+IF(#REF!="CO3",SUMIF(#REF!,"&gt;0",#REF!),)+IF(#REF!="CO3",SUMIF(#REF!,"&gt;0",#REF!),)</f>
        <v>#REF!</v>
      </c>
      <c r="R129" s="49" t="e">
        <f t="shared" si="8"/>
        <v>#REF!</v>
      </c>
      <c r="S129" s="49" t="e">
        <f>IF($D$8="CO4",SUM(D129),)+IF($E$8="CO4",SUM(E129),)+IF($F$8="CO4",SUM(F129),)+IF($G$8="CO4",SUM(G129),)+IF($H$8="CO4",SUM(H129),)+IF($I$8="CO4",SUM(I129),)+IF(#REF!="CO4",SUM(#REF!),)+IF(#REF!="CO4",SUM(#REF!),)</f>
        <v>#REF!</v>
      </c>
      <c r="T129" s="49" t="e">
        <f>IF($D$8="CO4",SUMIF($D129,"&gt;0",$D$10),)+IF($E$8="CO4",SUMIF($E129,"&gt;0",$E$10),)+IF($F$8="CO4",SUMIF($F129,"&gt;0",$F$10),)+IF($G$8="CO4",SUMIF($G129,"&gt;0",$G$10),)+IF($H$8="CO4",SUMIF($H129,"&gt;0",$H$10),)+IF($I$8="CO4",SUMIF($I129,"&gt;0",$I$10),)+IF(#REF!="CO4",SUMIF(#REF!,"&gt;0",#REF!),)+IF(#REF!="CO4",SUMIF(#REF!,"&gt;0",#REF!),)</f>
        <v>#REF!</v>
      </c>
      <c r="U129" s="49" t="e">
        <f t="shared" si="9"/>
        <v>#REF!</v>
      </c>
      <c r="V129" s="49" t="e">
        <f>IF($D$8="CO5",SUM(D129),)+IF($E$8="CO5",SUM(E129),)+IF($F$8="CO5",SUM(F129),)+IF($G$8="CO5",SUM(G129),)+IF($H$8="CO5",SUM(H129),)+IF($I$8="CO5",SUM(I129),)+IF(#REF!="CO5",SUM(#REF!),)+IF(#REF!="CO5",SUM(#REF!),)</f>
        <v>#REF!</v>
      </c>
      <c r="W129" s="49" t="e">
        <f>IF($D$8="CO5",SUMIF($D129,"&gt;0",$D$10),)+IF($E$8="CO5",SUMIF($E129,"&gt;0",$E$10),)+IF($F$8="CO5",SUMIF($F129,"&gt;0",$F$10),)+IF($G$8="CO5",SUMIF($G129,"&gt;0",$G$10),)+IF($H$8="CO5",SUMIF($H129,"&gt;0",$H$10),)+IF($I$8="CO5",SUMIF($I129,"&gt;0",$I$10),)+IF(#REF!="CO5",SUMIF(#REF!,"&gt;0",#REF!),)+IF(#REF!="CO5",SUMIF(#REF!,"&gt;0",#REF!),)</f>
        <v>#REF!</v>
      </c>
      <c r="X129" s="49" t="e">
        <f t="shared" si="10"/>
        <v>#REF!</v>
      </c>
      <c r="Y129" s="49" t="e">
        <f>IF($D$8="CO6",SUM(D129),)+IF($E$8="CO6",SUM(E129),)+IF($F$8="CO6",SUM(F129),)+IF($G$8="CO6",SUM(G129),)+IF($H$8="CO6",SUM(H129),)+IF($I$8="CO6",SUM(I129),)+IF(#REF!="CO6",SUM(#REF!),)+IF(#REF!="CO6",SUM(#REF!),)</f>
        <v>#REF!</v>
      </c>
      <c r="Z129" s="55" t="e">
        <f>IF($D$8="CO6",SUMIF($D129,"&gt;0",$D$10),)+IF($E$8="CO6",SUMIF($E129,"&gt;0",$E$10),)+IF($F$8="CO6",SUMIF($F129,"&gt;0",$F$10),)+IF($G$8="CO6",SUMIF($G129,"&gt;0",$G$10),)+IF($H$8="CO6",SUMIF($H129,"&gt;0",$H$10),)+IF($I$8="CO6",SUMIF($I129,"&gt;0",$I$10),)+IF(#REF!="CO6",SUMIF(#REF!,"&gt;0",#REF!),)+IF(#REF!="CO6",SUMIF(#REF!,"&gt;0",#REF!),)</f>
        <v>#REF!</v>
      </c>
      <c r="AA129" s="56"/>
      <c r="AB129" s="6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ht="16.2" spans="1:50">
      <c r="A130" s="29">
        <v>120</v>
      </c>
      <c r="B130" s="30" t="s">
        <v>263</v>
      </c>
      <c r="C130" s="31" t="s">
        <v>264</v>
      </c>
      <c r="D130" s="32">
        <v>19</v>
      </c>
      <c r="E130" s="32">
        <v>9</v>
      </c>
      <c r="F130" s="32">
        <v>9</v>
      </c>
      <c r="G130" s="32">
        <v>10</v>
      </c>
      <c r="H130" s="33">
        <v>47</v>
      </c>
      <c r="I130" s="32">
        <f t="shared" si="12"/>
        <v>47</v>
      </c>
      <c r="J130" s="48" t="e">
        <f>IF($D$8="CO1",SUM(D130),)+IF($E$8="CO1",SUM(E130),)+IF($F$8="CO1",SUM(F130),)+IF($G$8="CO1",SUM(G130),)+IF($H$8="CO1",SUM(H130),)+IF($I$8="CO1",SUM(I130),)+IF(#REF!="CO1",SUM(#REF!),)+IF(#REF!="CO1",SUM(#REF!),)</f>
        <v>#REF!</v>
      </c>
      <c r="K130" s="49" t="e">
        <f>IF($D$8="CO1",SUMIF($D130,"&gt;0",$D$10),)+IF($E$8="CO1",SUMIF($E130,"&gt;0",$E$10),)+IF($F$8="CO1",SUMIF($F130,"&gt;0",$F$10),)+IF($G$8="CO1",SUMIF($G130,"&gt;0",$G$10),)+IF($H$8="CO1",SUMIF($H130,"&gt;0",$H$10),)+IF($I$8="CO1",SUMIF($I130,"&gt;0",$I$10),)+IF(#REF!="CO1",SUMIF(#REF!,"&gt;0",#REF!),)+IF(#REF!="CO1",SUMIF(#REF!,"&gt;0",#REF!),)</f>
        <v>#REF!</v>
      </c>
      <c r="L130" s="49" t="e">
        <f t="shared" si="0"/>
        <v>#REF!</v>
      </c>
      <c r="M130" s="49" t="e">
        <f>IF($D$8="CO2",SUM(D130),)+IF($E$8="CO2",SUM(E130),)+IF($F$8="CO2",SUM(F130),)+IF($G$8="CO2",SUM(G130),)+IF($H$8="CO2",SUM(H130),)+IF($I$8="CO2",SUM(I130),)+IF(#REF!="CO2",SUM(#REF!),)+IF(#REF!="CO2",SUM(#REF!),)</f>
        <v>#REF!</v>
      </c>
      <c r="N130" s="49" t="e">
        <f>IF($D$8="CO2",SUMIF($D130,"&gt;0",$D$10),)+IF($E$8="CO2",SUMIF($E130,"&gt;0",$E$10),)+IF($F$8="CO2",SUMIF($F130,"&gt;0",$F$10),)+IF($G$8="CO2",SUMIF($G130,"&gt;0",$G$10),)+IF($H$8="CO2",SUMIF($H130,"&gt;0",$H$10),)+IF($I$8="CO2",SUMIF($I130,"&gt;0",$I$10),)+IF(#REF!="CO2",SUMIF(#REF!,"&gt;0",#REF!),)+IF(#REF!="CO2",SUMIF(#REF!,"&gt;0",#REF!),)</f>
        <v>#REF!</v>
      </c>
      <c r="O130" s="49" t="e">
        <f t="shared" si="7"/>
        <v>#REF!</v>
      </c>
      <c r="P130" s="49" t="e">
        <f>IF($D$8="CO3",SUM(D130),)+IF($E$8="CO3",SUM(E130),)+IF($F$8="CO3",SUM(F130),)+IF($G$8="CO3",SUM(G130),)+IF($H$8="CO3",SUM(H130),)+IF($I$8="CO3",SUM(I130),)+IF(#REF!="CO3",SUM(#REF!),)+IF(#REF!="CO3",SUM(#REF!),)</f>
        <v>#REF!</v>
      </c>
      <c r="Q130" s="49" t="e">
        <f>IF($D$8="CO3",SUMIF($D130,"&gt;0",$D$10),)+IF($E$8="CO3",SUMIF($E130,"&gt;0",$E$10),)+IF($F$8="CO3",SUMIF($F130,"&gt;0",$F$10),)+IF($G$8="CO3",SUMIF($G130,"&gt;0",$G$10),)+IF($H$8="CO3",SUMIF($H130,"&gt;0",$H$10),)+IF($I$8="CO3",SUMIF($I130,"&gt;0",$I$10),)+IF(#REF!="CO3",SUMIF(#REF!,"&gt;0",#REF!),)+IF(#REF!="CO3",SUMIF(#REF!,"&gt;0",#REF!),)</f>
        <v>#REF!</v>
      </c>
      <c r="R130" s="49" t="e">
        <f t="shared" si="8"/>
        <v>#REF!</v>
      </c>
      <c r="S130" s="49" t="e">
        <f>IF($D$8="CO4",SUM(D130),)+IF($E$8="CO4",SUM(E130),)+IF($F$8="CO4",SUM(F130),)+IF($G$8="CO4",SUM(G130),)+IF($H$8="CO4",SUM(H130),)+IF($I$8="CO4",SUM(I130),)+IF(#REF!="CO4",SUM(#REF!),)+IF(#REF!="CO4",SUM(#REF!),)</f>
        <v>#REF!</v>
      </c>
      <c r="T130" s="49" t="e">
        <f>IF($D$8="CO4",SUMIF($D130,"&gt;0",$D$10),)+IF($E$8="CO4",SUMIF($E130,"&gt;0",$E$10),)+IF($F$8="CO4",SUMIF($F130,"&gt;0",$F$10),)+IF($G$8="CO4",SUMIF($G130,"&gt;0",$G$10),)+IF($H$8="CO4",SUMIF($H130,"&gt;0",$H$10),)+IF($I$8="CO4",SUMIF($I130,"&gt;0",$I$10),)+IF(#REF!="CO4",SUMIF(#REF!,"&gt;0",#REF!),)+IF(#REF!="CO4",SUMIF(#REF!,"&gt;0",#REF!),)</f>
        <v>#REF!</v>
      </c>
      <c r="U130" s="49" t="e">
        <f t="shared" si="9"/>
        <v>#REF!</v>
      </c>
      <c r="V130" s="49" t="e">
        <f>IF($D$8="CO5",SUM(D130),)+IF($E$8="CO5",SUM(E130),)+IF($F$8="CO5",SUM(F130),)+IF($G$8="CO5",SUM(G130),)+IF($H$8="CO5",SUM(H130),)+IF($I$8="CO5",SUM(I130),)+IF(#REF!="CO5",SUM(#REF!),)+IF(#REF!="CO5",SUM(#REF!),)</f>
        <v>#REF!</v>
      </c>
      <c r="W130" s="49" t="e">
        <f>IF($D$8="CO5",SUMIF($D130,"&gt;0",$D$10),)+IF($E$8="CO5",SUMIF($E130,"&gt;0",$E$10),)+IF($F$8="CO5",SUMIF($F130,"&gt;0",$F$10),)+IF($G$8="CO5",SUMIF($G130,"&gt;0",$G$10),)+IF($H$8="CO5",SUMIF($H130,"&gt;0",$H$10),)+IF($I$8="CO5",SUMIF($I130,"&gt;0",$I$10),)+IF(#REF!="CO5",SUMIF(#REF!,"&gt;0",#REF!),)+IF(#REF!="CO5",SUMIF(#REF!,"&gt;0",#REF!),)</f>
        <v>#REF!</v>
      </c>
      <c r="X130" s="49" t="e">
        <f t="shared" si="10"/>
        <v>#REF!</v>
      </c>
      <c r="Y130" s="49" t="e">
        <f>IF($D$8="CO6",SUM(D130),)+IF($E$8="CO6",SUM(E130),)+IF($F$8="CO6",SUM(F130),)+IF($G$8="CO6",SUM(G130),)+IF($H$8="CO6",SUM(H130),)+IF($I$8="CO6",SUM(I130),)+IF(#REF!="CO6",SUM(#REF!),)+IF(#REF!="CO6",SUM(#REF!),)</f>
        <v>#REF!</v>
      </c>
      <c r="Z130" s="55" t="e">
        <f>IF($D$8="CO6",SUMIF($D130,"&gt;0",$D$10),)+IF($E$8="CO6",SUMIF($E130,"&gt;0",$E$10),)+IF($F$8="CO6",SUMIF($F130,"&gt;0",$F$10),)+IF($G$8="CO6",SUMIF($G130,"&gt;0",$G$10),)+IF($H$8="CO6",SUMIF($H130,"&gt;0",$H$10),)+IF($I$8="CO6",SUMIF($I130,"&gt;0",$I$10),)+IF(#REF!="CO6",SUMIF(#REF!,"&gt;0",#REF!),)+IF(#REF!="CO6",SUMIF(#REF!,"&gt;0",#REF!),)</f>
        <v>#REF!</v>
      </c>
      <c r="AA130" s="56"/>
      <c r="AB130" s="6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ht="16.2" spans="1:50">
      <c r="A131" s="34">
        <v>121</v>
      </c>
      <c r="B131" s="30" t="s">
        <v>265</v>
      </c>
      <c r="C131" s="31" t="s">
        <v>266</v>
      </c>
      <c r="D131" s="32">
        <v>19</v>
      </c>
      <c r="E131" s="32">
        <v>9</v>
      </c>
      <c r="F131" s="32">
        <v>9</v>
      </c>
      <c r="G131" s="32">
        <v>10</v>
      </c>
      <c r="H131" s="33">
        <v>47</v>
      </c>
      <c r="I131" s="32">
        <f t="shared" si="12"/>
        <v>47</v>
      </c>
      <c r="J131" s="48" t="e">
        <f>IF($D$8="CO1",SUM(D131),)+IF($E$8="CO1",SUM(E131),)+IF($F$8="CO1",SUM(F131),)+IF($G$8="CO1",SUM(G131),)+IF($H$8="CO1",SUM(H131),)+IF($I$8="CO1",SUM(I131),)+IF(#REF!="CO1",SUM(#REF!),)+IF(#REF!="CO1",SUM(#REF!),)</f>
        <v>#REF!</v>
      </c>
      <c r="K131" s="49" t="e">
        <f>IF($D$8="CO1",SUMIF($D131,"&gt;0",$D$10),)+IF($E$8="CO1",SUMIF($E131,"&gt;0",$E$10),)+IF($F$8="CO1",SUMIF($F131,"&gt;0",$F$10),)+IF($G$8="CO1",SUMIF($G131,"&gt;0",$G$10),)+IF($H$8="CO1",SUMIF($H131,"&gt;0",$H$10),)+IF($I$8="CO1",SUMIF($I131,"&gt;0",$I$10),)+IF(#REF!="CO1",SUMIF(#REF!,"&gt;0",#REF!),)+IF(#REF!="CO1",SUMIF(#REF!,"&gt;0",#REF!),)</f>
        <v>#REF!</v>
      </c>
      <c r="L131" s="49" t="e">
        <f t="shared" si="0"/>
        <v>#REF!</v>
      </c>
      <c r="M131" s="49" t="e">
        <f>IF($D$8="CO2",SUM(D131),)+IF($E$8="CO2",SUM(E131),)+IF($F$8="CO2",SUM(F131),)+IF($G$8="CO2",SUM(G131),)+IF($H$8="CO2",SUM(H131),)+IF($I$8="CO2",SUM(I131),)+IF(#REF!="CO2",SUM(#REF!),)+IF(#REF!="CO2",SUM(#REF!),)</f>
        <v>#REF!</v>
      </c>
      <c r="N131" s="49" t="e">
        <f>IF($D$8="CO2",SUMIF($D131,"&gt;0",$D$10),)+IF($E$8="CO2",SUMIF($E131,"&gt;0",$E$10),)+IF($F$8="CO2",SUMIF($F131,"&gt;0",$F$10),)+IF($G$8="CO2",SUMIF($G131,"&gt;0",$G$10),)+IF($H$8="CO2",SUMIF($H131,"&gt;0",$H$10),)+IF($I$8="CO2",SUMIF($I131,"&gt;0",$I$10),)+IF(#REF!="CO2",SUMIF(#REF!,"&gt;0",#REF!),)+IF(#REF!="CO2",SUMIF(#REF!,"&gt;0",#REF!),)</f>
        <v>#REF!</v>
      </c>
      <c r="O131" s="49" t="e">
        <f t="shared" si="7"/>
        <v>#REF!</v>
      </c>
      <c r="P131" s="49" t="e">
        <f>IF($D$8="CO3",SUM(D131),)+IF($E$8="CO3",SUM(E131),)+IF($F$8="CO3",SUM(F131),)+IF($G$8="CO3",SUM(G131),)+IF($H$8="CO3",SUM(H131),)+IF($I$8="CO3",SUM(I131),)+IF(#REF!="CO3",SUM(#REF!),)+IF(#REF!="CO3",SUM(#REF!),)</f>
        <v>#REF!</v>
      </c>
      <c r="Q131" s="49" t="e">
        <f>IF($D$8="CO3",SUMIF($D131,"&gt;0",$D$10),)+IF($E$8="CO3",SUMIF($E131,"&gt;0",$E$10),)+IF($F$8="CO3",SUMIF($F131,"&gt;0",$F$10),)+IF($G$8="CO3",SUMIF($G131,"&gt;0",$G$10),)+IF($H$8="CO3",SUMIF($H131,"&gt;0",$H$10),)+IF($I$8="CO3",SUMIF($I131,"&gt;0",$I$10),)+IF(#REF!="CO3",SUMIF(#REF!,"&gt;0",#REF!),)+IF(#REF!="CO3",SUMIF(#REF!,"&gt;0",#REF!),)</f>
        <v>#REF!</v>
      </c>
      <c r="R131" s="49" t="e">
        <f t="shared" si="8"/>
        <v>#REF!</v>
      </c>
      <c r="S131" s="49" t="e">
        <f>IF($D$8="CO4",SUM(D131),)+IF($E$8="CO4",SUM(E131),)+IF($F$8="CO4",SUM(F131),)+IF($G$8="CO4",SUM(G131),)+IF($H$8="CO4",SUM(H131),)+IF($I$8="CO4",SUM(I131),)+IF(#REF!="CO4",SUM(#REF!),)+IF(#REF!="CO4",SUM(#REF!),)</f>
        <v>#REF!</v>
      </c>
      <c r="T131" s="49" t="e">
        <f>IF($D$8="CO4",SUMIF($D131,"&gt;0",$D$10),)+IF($E$8="CO4",SUMIF($E131,"&gt;0",$E$10),)+IF($F$8="CO4",SUMIF($F131,"&gt;0",$F$10),)+IF($G$8="CO4",SUMIF($G131,"&gt;0",$G$10),)+IF($H$8="CO4",SUMIF($H131,"&gt;0",$H$10),)+IF($I$8="CO4",SUMIF($I131,"&gt;0",$I$10),)+IF(#REF!="CO4",SUMIF(#REF!,"&gt;0",#REF!),)+IF(#REF!="CO4",SUMIF(#REF!,"&gt;0",#REF!),)</f>
        <v>#REF!</v>
      </c>
      <c r="U131" s="49" t="e">
        <f t="shared" si="9"/>
        <v>#REF!</v>
      </c>
      <c r="V131" s="49" t="e">
        <f>IF($D$8="CO5",SUM(D131),)+IF($E$8="CO5",SUM(E131),)+IF($F$8="CO5",SUM(F131),)+IF($G$8="CO5",SUM(G131),)+IF($H$8="CO5",SUM(H131),)+IF($I$8="CO5",SUM(I131),)+IF(#REF!="CO5",SUM(#REF!),)+IF(#REF!="CO5",SUM(#REF!),)</f>
        <v>#REF!</v>
      </c>
      <c r="W131" s="49" t="e">
        <f>IF($D$8="CO5",SUMIF($D131,"&gt;0",$D$10),)+IF($E$8="CO5",SUMIF($E131,"&gt;0",$E$10),)+IF($F$8="CO5",SUMIF($F131,"&gt;0",$F$10),)+IF($G$8="CO5",SUMIF($G131,"&gt;0",$G$10),)+IF($H$8="CO5",SUMIF($H131,"&gt;0",$H$10),)+IF($I$8="CO5",SUMIF($I131,"&gt;0",$I$10),)+IF(#REF!="CO5",SUMIF(#REF!,"&gt;0",#REF!),)+IF(#REF!="CO5",SUMIF(#REF!,"&gt;0",#REF!),)</f>
        <v>#REF!</v>
      </c>
      <c r="X131" s="49" t="e">
        <f t="shared" si="10"/>
        <v>#REF!</v>
      </c>
      <c r="Y131" s="49" t="e">
        <f>IF($D$8="CO6",SUM(D131),)+IF($E$8="CO6",SUM(E131),)+IF($F$8="CO6",SUM(F131),)+IF($G$8="CO6",SUM(G131),)+IF($H$8="CO6",SUM(H131),)+IF($I$8="CO6",SUM(I131),)+IF(#REF!="CO6",SUM(#REF!),)+IF(#REF!="CO6",SUM(#REF!),)</f>
        <v>#REF!</v>
      </c>
      <c r="Z131" s="55" t="e">
        <f>IF($D$8="CO6",SUMIF($D131,"&gt;0",$D$10),)+IF($E$8="CO6",SUMIF($E131,"&gt;0",$E$10),)+IF($F$8="CO6",SUMIF($F131,"&gt;0",$F$10),)+IF($G$8="CO6",SUMIF($G131,"&gt;0",$G$10),)+IF($H$8="CO6",SUMIF($H131,"&gt;0",$H$10),)+IF($I$8="CO6",SUMIF($I131,"&gt;0",$I$10),)+IF(#REF!="CO6",SUMIF(#REF!,"&gt;0",#REF!),)+IF(#REF!="CO6",SUMIF(#REF!,"&gt;0",#REF!),)</f>
        <v>#REF!</v>
      </c>
      <c r="AA131" s="56"/>
      <c r="AB131" s="6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ht="16.2" spans="1:50">
      <c r="A132" s="34">
        <v>122</v>
      </c>
      <c r="B132" s="30" t="s">
        <v>267</v>
      </c>
      <c r="C132" s="31" t="s">
        <v>266</v>
      </c>
      <c r="D132" s="32">
        <v>19</v>
      </c>
      <c r="E132" s="32">
        <v>9</v>
      </c>
      <c r="F132" s="32">
        <v>9</v>
      </c>
      <c r="G132" s="32">
        <v>10</v>
      </c>
      <c r="H132" s="33">
        <v>47</v>
      </c>
      <c r="I132" s="32">
        <f t="shared" si="12"/>
        <v>47</v>
      </c>
      <c r="J132" s="48" t="e">
        <f>IF($D$8="CO1",SUM(D132),)+IF($E$8="CO1",SUM(E132),)+IF($F$8="CO1",SUM(F132),)+IF($G$8="CO1",SUM(G132),)+IF($H$8="CO1",SUM(H132),)+IF($I$8="CO1",SUM(I132),)+IF(#REF!="CO1",SUM(#REF!),)+IF(#REF!="CO1",SUM(#REF!),)</f>
        <v>#REF!</v>
      </c>
      <c r="K132" s="49" t="e">
        <f>IF($D$8="CO1",SUMIF($D132,"&gt;0",$D$10),)+IF($E$8="CO1",SUMIF($E132,"&gt;0",$E$10),)+IF($F$8="CO1",SUMIF($F132,"&gt;0",$F$10),)+IF($G$8="CO1",SUMIF($G132,"&gt;0",$G$10),)+IF($H$8="CO1",SUMIF($H132,"&gt;0",$H$10),)+IF($I$8="CO1",SUMIF($I132,"&gt;0",$I$10),)+IF(#REF!="CO1",SUMIF(#REF!,"&gt;0",#REF!),)+IF(#REF!="CO1",SUMIF(#REF!,"&gt;0",#REF!),)</f>
        <v>#REF!</v>
      </c>
      <c r="L132" s="49" t="e">
        <f t="shared" si="0"/>
        <v>#REF!</v>
      </c>
      <c r="M132" s="49" t="e">
        <f>IF($D$8="CO2",SUM(D132),)+IF($E$8="CO2",SUM(E132),)+IF($F$8="CO2",SUM(F132),)+IF($G$8="CO2",SUM(G132),)+IF($H$8="CO2",SUM(H132),)+IF($I$8="CO2",SUM(I132),)+IF(#REF!="CO2",SUM(#REF!),)+IF(#REF!="CO2",SUM(#REF!),)</f>
        <v>#REF!</v>
      </c>
      <c r="N132" s="49" t="e">
        <f>IF($D$8="CO2",SUMIF($D132,"&gt;0",$D$10),)+IF($E$8="CO2",SUMIF($E132,"&gt;0",$E$10),)+IF($F$8="CO2",SUMIF($F132,"&gt;0",$F$10),)+IF($G$8="CO2",SUMIF($G132,"&gt;0",$G$10),)+IF($H$8="CO2",SUMIF($H132,"&gt;0",$H$10),)+IF($I$8="CO2",SUMIF($I132,"&gt;0",$I$10),)+IF(#REF!="CO2",SUMIF(#REF!,"&gt;0",#REF!),)+IF(#REF!="CO2",SUMIF(#REF!,"&gt;0",#REF!),)</f>
        <v>#REF!</v>
      </c>
      <c r="O132" s="49" t="e">
        <f t="shared" si="7"/>
        <v>#REF!</v>
      </c>
      <c r="P132" s="49" t="e">
        <f>IF($D$8="CO3",SUM(D132),)+IF($E$8="CO3",SUM(E132),)+IF($F$8="CO3",SUM(F132),)+IF($G$8="CO3",SUM(G132),)+IF($H$8="CO3",SUM(H132),)+IF($I$8="CO3",SUM(I132),)+IF(#REF!="CO3",SUM(#REF!),)+IF(#REF!="CO3",SUM(#REF!),)</f>
        <v>#REF!</v>
      </c>
      <c r="Q132" s="49" t="e">
        <f>IF($D$8="CO3",SUMIF($D132,"&gt;0",$D$10),)+IF($E$8="CO3",SUMIF($E132,"&gt;0",$E$10),)+IF($F$8="CO3",SUMIF($F132,"&gt;0",$F$10),)+IF($G$8="CO3",SUMIF($G132,"&gt;0",$G$10),)+IF($H$8="CO3",SUMIF($H132,"&gt;0",$H$10),)+IF($I$8="CO3",SUMIF($I132,"&gt;0",$I$10),)+IF(#REF!="CO3",SUMIF(#REF!,"&gt;0",#REF!),)+IF(#REF!="CO3",SUMIF(#REF!,"&gt;0",#REF!),)</f>
        <v>#REF!</v>
      </c>
      <c r="R132" s="49" t="e">
        <f t="shared" si="8"/>
        <v>#REF!</v>
      </c>
      <c r="S132" s="49" t="e">
        <f>IF($D$8="CO4",SUM(D132),)+IF($E$8="CO4",SUM(E132),)+IF($F$8="CO4",SUM(F132),)+IF($G$8="CO4",SUM(G132),)+IF($H$8="CO4",SUM(H132),)+IF($I$8="CO4",SUM(I132),)+IF(#REF!="CO4",SUM(#REF!),)+IF(#REF!="CO4",SUM(#REF!),)</f>
        <v>#REF!</v>
      </c>
      <c r="T132" s="49" t="e">
        <f>IF($D$8="CO4",SUMIF($D132,"&gt;0",$D$10),)+IF($E$8="CO4",SUMIF($E132,"&gt;0",$E$10),)+IF($F$8="CO4",SUMIF($F132,"&gt;0",$F$10),)+IF($G$8="CO4",SUMIF($G132,"&gt;0",$G$10),)+IF($H$8="CO4",SUMIF($H132,"&gt;0",$H$10),)+IF($I$8="CO4",SUMIF($I132,"&gt;0",$I$10),)+IF(#REF!="CO4",SUMIF(#REF!,"&gt;0",#REF!),)+IF(#REF!="CO4",SUMIF(#REF!,"&gt;0",#REF!),)</f>
        <v>#REF!</v>
      </c>
      <c r="U132" s="49" t="e">
        <f t="shared" si="9"/>
        <v>#REF!</v>
      </c>
      <c r="V132" s="49" t="e">
        <f>IF($D$8="CO5",SUM(D132),)+IF($E$8="CO5",SUM(E132),)+IF($F$8="CO5",SUM(F132),)+IF($G$8="CO5",SUM(G132),)+IF($H$8="CO5",SUM(H132),)+IF($I$8="CO5",SUM(I132),)+IF(#REF!="CO5",SUM(#REF!),)+IF(#REF!="CO5",SUM(#REF!),)</f>
        <v>#REF!</v>
      </c>
      <c r="W132" s="49" t="e">
        <f>IF($D$8="CO5",SUMIF($D132,"&gt;0",$D$10),)+IF($E$8="CO5",SUMIF($E132,"&gt;0",$E$10),)+IF($F$8="CO5",SUMIF($F132,"&gt;0",$F$10),)+IF($G$8="CO5",SUMIF($G132,"&gt;0",$G$10),)+IF($H$8="CO5",SUMIF($H132,"&gt;0",$H$10),)+IF($I$8="CO5",SUMIF($I132,"&gt;0",$I$10),)+IF(#REF!="CO5",SUMIF(#REF!,"&gt;0",#REF!),)+IF(#REF!="CO5",SUMIF(#REF!,"&gt;0",#REF!),)</f>
        <v>#REF!</v>
      </c>
      <c r="X132" s="49" t="e">
        <f t="shared" si="10"/>
        <v>#REF!</v>
      </c>
      <c r="Y132" s="49" t="e">
        <f>IF($D$8="CO6",SUM(D132),)+IF($E$8="CO6",SUM(E132),)+IF($F$8="CO6",SUM(F132),)+IF($G$8="CO6",SUM(G132),)+IF($H$8="CO6",SUM(H132),)+IF($I$8="CO6",SUM(I132),)+IF(#REF!="CO6",SUM(#REF!),)+IF(#REF!="CO6",SUM(#REF!),)</f>
        <v>#REF!</v>
      </c>
      <c r="Z132" s="55" t="e">
        <f>IF($D$8="CO6",SUMIF($D132,"&gt;0",$D$10),)+IF($E$8="CO6",SUMIF($E132,"&gt;0",$E$10),)+IF($F$8="CO6",SUMIF($F132,"&gt;0",$F$10),)+IF($G$8="CO6",SUMIF($G132,"&gt;0",$G$10),)+IF($H$8="CO6",SUMIF($H132,"&gt;0",$H$10),)+IF($I$8="CO6",SUMIF($I132,"&gt;0",$I$10),)+IF(#REF!="CO6",SUMIF(#REF!,"&gt;0",#REF!),)+IF(#REF!="CO6",SUMIF(#REF!,"&gt;0",#REF!),)</f>
        <v>#REF!</v>
      </c>
      <c r="AA132" s="56"/>
      <c r="AB132" s="6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ht="16.2" spans="1:50">
      <c r="A133" s="29">
        <v>123</v>
      </c>
      <c r="B133" s="30" t="s">
        <v>268</v>
      </c>
      <c r="C133" s="31" t="s">
        <v>269</v>
      </c>
      <c r="D133" s="32">
        <v>14</v>
      </c>
      <c r="E133" s="32">
        <v>10</v>
      </c>
      <c r="F133" s="32">
        <v>10</v>
      </c>
      <c r="G133" s="32">
        <v>10</v>
      </c>
      <c r="H133" s="33">
        <v>44</v>
      </c>
      <c r="I133" s="32">
        <f t="shared" si="12"/>
        <v>44</v>
      </c>
      <c r="J133" s="48" t="e">
        <f>IF($D$8="CO1",SUM(D133),)+IF($E$8="CO1",SUM(E133),)+IF($F$8="CO1",SUM(F133),)+IF($G$8="CO1",SUM(G133),)+IF($H$8="CO1",SUM(H133),)+IF($I$8="CO1",SUM(I133),)+IF(#REF!="CO1",SUM(#REF!),)+IF(#REF!="CO1",SUM(#REF!),)</f>
        <v>#REF!</v>
      </c>
      <c r="K133" s="49" t="e">
        <f>IF($D$8="CO1",SUMIF($D133,"&gt;0",$D$10),)+IF($E$8="CO1",SUMIF($E133,"&gt;0",$E$10),)+IF($F$8="CO1",SUMIF($F133,"&gt;0",$F$10),)+IF($G$8="CO1",SUMIF($G133,"&gt;0",$G$10),)+IF($H$8="CO1",SUMIF($H133,"&gt;0",$H$10),)+IF($I$8="CO1",SUMIF($I133,"&gt;0",$I$10),)+IF(#REF!="CO1",SUMIF(#REF!,"&gt;0",#REF!),)+IF(#REF!="CO1",SUMIF(#REF!,"&gt;0",#REF!),)</f>
        <v>#REF!</v>
      </c>
      <c r="L133" s="49" t="e">
        <f t="shared" si="0"/>
        <v>#REF!</v>
      </c>
      <c r="M133" s="49" t="e">
        <f>IF($D$8="CO2",SUM(D133),)+IF($E$8="CO2",SUM(E133),)+IF($F$8="CO2",SUM(F133),)+IF($G$8="CO2",SUM(G133),)+IF($H$8="CO2",SUM(H133),)+IF($I$8="CO2",SUM(I133),)+IF(#REF!="CO2",SUM(#REF!),)+IF(#REF!="CO2",SUM(#REF!),)</f>
        <v>#REF!</v>
      </c>
      <c r="N133" s="49" t="e">
        <f>IF($D$8="CO2",SUMIF($D133,"&gt;0",$D$10),)+IF($E$8="CO2",SUMIF($E133,"&gt;0",$E$10),)+IF($F$8="CO2",SUMIF($F133,"&gt;0",$F$10),)+IF($G$8="CO2",SUMIF($G133,"&gt;0",$G$10),)+IF($H$8="CO2",SUMIF($H133,"&gt;0",$H$10),)+IF($I$8="CO2",SUMIF($I133,"&gt;0",$I$10),)+IF(#REF!="CO2",SUMIF(#REF!,"&gt;0",#REF!),)+IF(#REF!="CO2",SUMIF(#REF!,"&gt;0",#REF!),)</f>
        <v>#REF!</v>
      </c>
      <c r="O133" s="49" t="e">
        <f t="shared" si="7"/>
        <v>#REF!</v>
      </c>
      <c r="P133" s="49" t="e">
        <f>IF($D$8="CO3",SUM(D133),)+IF($E$8="CO3",SUM(E133),)+IF($F$8="CO3",SUM(F133),)+IF($G$8="CO3",SUM(G133),)+IF($H$8="CO3",SUM(H133),)+IF($I$8="CO3",SUM(I133),)+IF(#REF!="CO3",SUM(#REF!),)+IF(#REF!="CO3",SUM(#REF!),)</f>
        <v>#REF!</v>
      </c>
      <c r="Q133" s="49" t="e">
        <f>IF($D$8="CO3",SUMIF($D133,"&gt;0",$D$10),)+IF($E$8="CO3",SUMIF($E133,"&gt;0",$E$10),)+IF($F$8="CO3",SUMIF($F133,"&gt;0",$F$10),)+IF($G$8="CO3",SUMIF($G133,"&gt;0",$G$10),)+IF($H$8="CO3",SUMIF($H133,"&gt;0",$H$10),)+IF($I$8="CO3",SUMIF($I133,"&gt;0",$I$10),)+IF(#REF!="CO3",SUMIF(#REF!,"&gt;0",#REF!),)+IF(#REF!="CO3",SUMIF(#REF!,"&gt;0",#REF!),)</f>
        <v>#REF!</v>
      </c>
      <c r="R133" s="49" t="e">
        <f t="shared" si="8"/>
        <v>#REF!</v>
      </c>
      <c r="S133" s="49" t="e">
        <f>IF($D$8="CO4",SUM(D133),)+IF($E$8="CO4",SUM(E133),)+IF($F$8="CO4",SUM(F133),)+IF($G$8="CO4",SUM(G133),)+IF($H$8="CO4",SUM(H133),)+IF($I$8="CO4",SUM(I133),)+IF(#REF!="CO4",SUM(#REF!),)+IF(#REF!="CO4",SUM(#REF!),)</f>
        <v>#REF!</v>
      </c>
      <c r="T133" s="49" t="e">
        <f>IF($D$8="CO4",SUMIF($D133,"&gt;0",$D$10),)+IF($E$8="CO4",SUMIF($E133,"&gt;0",$E$10),)+IF($F$8="CO4",SUMIF($F133,"&gt;0",$F$10),)+IF($G$8="CO4",SUMIF($G133,"&gt;0",$G$10),)+IF($H$8="CO4",SUMIF($H133,"&gt;0",$H$10),)+IF($I$8="CO4",SUMIF($I133,"&gt;0",$I$10),)+IF(#REF!="CO4",SUMIF(#REF!,"&gt;0",#REF!),)+IF(#REF!="CO4",SUMIF(#REF!,"&gt;0",#REF!),)</f>
        <v>#REF!</v>
      </c>
      <c r="U133" s="49" t="e">
        <f t="shared" si="9"/>
        <v>#REF!</v>
      </c>
      <c r="V133" s="49" t="e">
        <f>IF($D$8="CO5",SUM(D133),)+IF($E$8="CO5",SUM(E133),)+IF($F$8="CO5",SUM(F133),)+IF($G$8="CO5",SUM(G133),)+IF($H$8="CO5",SUM(H133),)+IF($I$8="CO5",SUM(I133),)+IF(#REF!="CO5",SUM(#REF!),)+IF(#REF!="CO5",SUM(#REF!),)</f>
        <v>#REF!</v>
      </c>
      <c r="W133" s="49" t="e">
        <f>IF($D$8="CO5",SUMIF($D133,"&gt;0",$D$10),)+IF($E$8="CO5",SUMIF($E133,"&gt;0",$E$10),)+IF($F$8="CO5",SUMIF($F133,"&gt;0",$F$10),)+IF($G$8="CO5",SUMIF($G133,"&gt;0",$G$10),)+IF($H$8="CO5",SUMIF($H133,"&gt;0",$H$10),)+IF($I$8="CO5",SUMIF($I133,"&gt;0",$I$10),)+IF(#REF!="CO5",SUMIF(#REF!,"&gt;0",#REF!),)+IF(#REF!="CO5",SUMIF(#REF!,"&gt;0",#REF!),)</f>
        <v>#REF!</v>
      </c>
      <c r="X133" s="49" t="e">
        <f t="shared" si="10"/>
        <v>#REF!</v>
      </c>
      <c r="Y133" s="49" t="e">
        <f>IF($D$8="CO6",SUM(D133),)+IF($E$8="CO6",SUM(E133),)+IF($F$8="CO6",SUM(F133),)+IF($G$8="CO6",SUM(G133),)+IF($H$8="CO6",SUM(H133),)+IF($I$8="CO6",SUM(I133),)+IF(#REF!="CO6",SUM(#REF!),)+IF(#REF!="CO6",SUM(#REF!),)</f>
        <v>#REF!</v>
      </c>
      <c r="Z133" s="55" t="e">
        <f>IF($D$8="CO6",SUMIF($D133,"&gt;0",$D$10),)+IF($E$8="CO6",SUMIF($E133,"&gt;0",$E$10),)+IF($F$8="CO6",SUMIF($F133,"&gt;0",$F$10),)+IF($G$8="CO6",SUMIF($G133,"&gt;0",$G$10),)+IF($H$8="CO6",SUMIF($H133,"&gt;0",$H$10),)+IF($I$8="CO6",SUMIF($I133,"&gt;0",$I$10),)+IF(#REF!="CO6",SUMIF(#REF!,"&gt;0",#REF!),)+IF(#REF!="CO6",SUMIF(#REF!,"&gt;0",#REF!),)</f>
        <v>#REF!</v>
      </c>
      <c r="AA133" s="56"/>
      <c r="AB133" s="6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ht="16.2" spans="1:50">
      <c r="A134" s="34">
        <v>124</v>
      </c>
      <c r="B134" s="30" t="s">
        <v>270</v>
      </c>
      <c r="C134" s="31" t="s">
        <v>271</v>
      </c>
      <c r="D134" s="32">
        <v>13</v>
      </c>
      <c r="E134" s="32">
        <v>9</v>
      </c>
      <c r="F134" s="32">
        <v>10</v>
      </c>
      <c r="G134" s="32">
        <v>10</v>
      </c>
      <c r="H134" s="33">
        <v>42</v>
      </c>
      <c r="I134" s="32">
        <f t="shared" si="12"/>
        <v>42</v>
      </c>
      <c r="J134" s="48" t="e">
        <f>IF($D$8="CO1",SUM(D135),)+IF($E$8="CO1",SUM(E135),)+IF($F$8="CO1",SUM(F135),)+IF($G$8="CO1",SUM(G135),)+IF($H$8="CO1",SUM(H134),)+IF($I$8="CO1",SUM(I134),)+IF(#REF!="CO1",SUM(#REF!),)+IF(#REF!="CO1",SUM(#REF!),)</f>
        <v>#REF!</v>
      </c>
      <c r="K134" s="49" t="e">
        <f>IF($D$8="CO1",SUMIF($D135,"&gt;0",$D$10),)+IF($E$8="CO1",SUMIF($E135,"&gt;0",$E$10),)+IF($F$8="CO1",SUMIF($F135,"&gt;0",$F$10),)+IF($G$8="CO1",SUMIF($G135,"&gt;0",$G$10),)+IF($H$8="CO1",SUMIF($H134,"&gt;0",$H$10),)+IF($I$8="CO1",SUMIF($I134,"&gt;0",$I$10),)+IF(#REF!="CO1",SUMIF(#REF!,"&gt;0",#REF!),)+IF(#REF!="CO1",SUMIF(#REF!,"&gt;0",#REF!),)</f>
        <v>#REF!</v>
      </c>
      <c r="L134" s="49" t="e">
        <f t="shared" si="0"/>
        <v>#REF!</v>
      </c>
      <c r="M134" s="49" t="e">
        <f>IF($D$8="CO2",SUM(D135),)+IF($E$8="CO2",SUM(E135),)+IF($F$8="CO2",SUM(F135),)+IF($G$8="CO2",SUM(G135),)+IF($H$8="CO2",SUM(H134),)+IF($I$8="CO2",SUM(I134),)+IF(#REF!="CO2",SUM(#REF!),)+IF(#REF!="CO2",SUM(#REF!),)</f>
        <v>#REF!</v>
      </c>
      <c r="N134" s="49" t="e">
        <f>IF($D$8="CO2",SUMIF($D135,"&gt;0",$D$10),)+IF($E$8="CO2",SUMIF($E135,"&gt;0",$E$10),)+IF($F$8="CO2",SUMIF($F135,"&gt;0",$F$10),)+IF($G$8="CO2",SUMIF($G135,"&gt;0",$G$10),)+IF($H$8="CO2",SUMIF($H134,"&gt;0",$H$10),)+IF($I$8="CO2",SUMIF($I134,"&gt;0",$I$10),)+IF(#REF!="CO2",SUMIF(#REF!,"&gt;0",#REF!),)+IF(#REF!="CO2",SUMIF(#REF!,"&gt;0",#REF!),)</f>
        <v>#REF!</v>
      </c>
      <c r="O134" s="49" t="e">
        <f t="shared" si="7"/>
        <v>#REF!</v>
      </c>
      <c r="P134" s="49" t="e">
        <f>IF($D$8="CO3",SUM(D135),)+IF($E$8="CO3",SUM(E135),)+IF($F$8="CO3",SUM(F135),)+IF($G$8="CO3",SUM(G135),)+IF($H$8="CO3",SUM(H134),)+IF($I$8="CO3",SUM(I134),)+IF(#REF!="CO3",SUM(#REF!),)+IF(#REF!="CO3",SUM(#REF!),)</f>
        <v>#REF!</v>
      </c>
      <c r="Q134" s="49" t="e">
        <f>IF($D$8="CO3",SUMIF($D135,"&gt;0",$D$10),)+IF($E$8="CO3",SUMIF($E135,"&gt;0",$E$10),)+IF($F$8="CO3",SUMIF($F135,"&gt;0",$F$10),)+IF($G$8="CO3",SUMIF($G135,"&gt;0",$G$10),)+IF($H$8="CO3",SUMIF($H134,"&gt;0",$H$10),)+IF($I$8="CO3",SUMIF($I134,"&gt;0",$I$10),)+IF(#REF!="CO3",SUMIF(#REF!,"&gt;0",#REF!),)+IF(#REF!="CO3",SUMIF(#REF!,"&gt;0",#REF!),)</f>
        <v>#REF!</v>
      </c>
      <c r="R134" s="49" t="e">
        <f t="shared" si="8"/>
        <v>#REF!</v>
      </c>
      <c r="S134" s="49" t="e">
        <f>IF($D$8="CO4",SUM(D135),)+IF($E$8="CO4",SUM(E135),)+IF($F$8="CO4",SUM(F135),)+IF($G$8="CO4",SUM(G135),)+IF($H$8="CO4",SUM(H134),)+IF($I$8="CO4",SUM(I134),)+IF(#REF!="CO4",SUM(#REF!),)+IF(#REF!="CO4",SUM(#REF!),)</f>
        <v>#REF!</v>
      </c>
      <c r="T134" s="49" t="e">
        <f>IF($D$8="CO4",SUMIF($D135,"&gt;0",$D$10),)+IF($E$8="CO4",SUMIF($E135,"&gt;0",$E$10),)+IF($F$8="CO4",SUMIF($F135,"&gt;0",$F$10),)+IF($G$8="CO4",SUMIF($G135,"&gt;0",$G$10),)+IF($H$8="CO4",SUMIF($H134,"&gt;0",$H$10),)+IF($I$8="CO4",SUMIF($I134,"&gt;0",$I$10),)+IF(#REF!="CO4",SUMIF(#REF!,"&gt;0",#REF!),)+IF(#REF!="CO4",SUMIF(#REF!,"&gt;0",#REF!),)</f>
        <v>#REF!</v>
      </c>
      <c r="U134" s="49" t="e">
        <f t="shared" si="9"/>
        <v>#REF!</v>
      </c>
      <c r="V134" s="49" t="e">
        <f>IF($D$8="CO5",SUM(D135),)+IF($E$8="CO5",SUM(E135),)+IF($F$8="CO5",SUM(F135),)+IF($G$8="CO5",SUM(G135),)+IF($H$8="CO5",SUM(H134),)+IF($I$8="CO5",SUM(I134),)+IF(#REF!="CO5",SUM(#REF!),)+IF(#REF!="CO5",SUM(#REF!),)</f>
        <v>#REF!</v>
      </c>
      <c r="W134" s="49" t="e">
        <f>IF($D$8="CO5",SUMIF($D135,"&gt;0",$D$10),)+IF($E$8="CO5",SUMIF($E135,"&gt;0",$E$10),)+IF($F$8="CO5",SUMIF($F135,"&gt;0",$F$10),)+IF($G$8="CO5",SUMIF($G135,"&gt;0",$G$10),)+IF($H$8="CO5",SUMIF($H134,"&gt;0",$H$10),)+IF($I$8="CO5",SUMIF($I134,"&gt;0",$I$10),)+IF(#REF!="CO5",SUMIF(#REF!,"&gt;0",#REF!),)+IF(#REF!="CO5",SUMIF(#REF!,"&gt;0",#REF!),)</f>
        <v>#REF!</v>
      </c>
      <c r="X134" s="49" t="e">
        <f t="shared" si="10"/>
        <v>#REF!</v>
      </c>
      <c r="Y134" s="49" t="e">
        <f>IF($D$8="CO6",SUM(D135),)+IF($E$8="CO6",SUM(E135),)+IF($F$8="CO6",SUM(F135),)+IF($G$8="CO6",SUM(G135),)+IF($H$8="CO6",SUM(H134),)+IF($I$8="CO6",SUM(I134),)+IF(#REF!="CO6",SUM(#REF!),)+IF(#REF!="CO6",SUM(#REF!),)</f>
        <v>#REF!</v>
      </c>
      <c r="Z134" s="55" t="e">
        <f>IF($D$8="CO6",SUMIF($D135,"&gt;0",$D$10),)+IF($E$8="CO6",SUMIF($E135,"&gt;0",$E$10),)+IF($F$8="CO6",SUMIF($F135,"&gt;0",$F$10),)+IF($G$8="CO6",SUMIF($G135,"&gt;0",$G$10),)+IF($H$8="CO6",SUMIF($H134,"&gt;0",$H$10),)+IF($I$8="CO6",SUMIF($I134,"&gt;0",$I$10),)+IF(#REF!="CO6",SUMIF(#REF!,"&gt;0",#REF!),)+IF(#REF!="CO6",SUMIF(#REF!,"&gt;0",#REF!),)</f>
        <v>#REF!</v>
      </c>
      <c r="AA134" s="56"/>
      <c r="AB134" s="6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ht="16.2" spans="1:50">
      <c r="A135" s="34">
        <v>125</v>
      </c>
      <c r="B135" s="30" t="s">
        <v>272</v>
      </c>
      <c r="C135" s="31" t="s">
        <v>273</v>
      </c>
      <c r="D135" s="32">
        <v>18</v>
      </c>
      <c r="E135" s="32">
        <v>9</v>
      </c>
      <c r="F135" s="32">
        <v>9</v>
      </c>
      <c r="G135" s="32">
        <v>10</v>
      </c>
      <c r="H135" s="33">
        <v>46</v>
      </c>
      <c r="I135" s="32">
        <f t="shared" si="12"/>
        <v>46</v>
      </c>
      <c r="J135" s="48" t="e">
        <f>IF($D$8="CO1",SUM(#REF!),)+IF($E$8="CO1",SUM(#REF!),)+IF($F$8="CO1",SUM(#REF!),)+IF($G$8="CO1",SUM(#REF!),)+IF($H$8="CO1",SUM(H135),)+IF($I$8="CO1",SUM(I135),)+IF(#REF!="CO1",SUM(#REF!),)+IF(#REF!="CO1",SUM(#REF!),)</f>
        <v>#REF!</v>
      </c>
      <c r="K135" s="49" t="e">
        <f>IF($D$8="CO1",SUMIF(#REF!,"&gt;0",$D$10),)+IF($E$8="CO1",SUMIF(#REF!,"&gt;0",$E$10),)+IF($F$8="CO1",SUMIF(#REF!,"&gt;0",$F$10),)+IF($G$8="CO1",SUMIF(#REF!,"&gt;0",$G$10),)+IF($H$8="CO1",SUMIF($H135,"&gt;0",$H$10),)+IF($I$8="CO1",SUMIF($I135,"&gt;0",$I$10),)+IF(#REF!="CO1",SUMIF(#REF!,"&gt;0",#REF!),)+IF(#REF!="CO1",SUMIF(#REF!,"&gt;0",#REF!),)</f>
        <v>#REF!</v>
      </c>
      <c r="L135" s="49" t="e">
        <f t="shared" si="0"/>
        <v>#REF!</v>
      </c>
      <c r="M135" s="49" t="e">
        <f>IF($D$8="CO2",SUM(#REF!),)+IF($E$8="CO2",SUM(#REF!),)+IF($F$8="CO2",SUM(#REF!),)+IF($G$8="CO2",SUM(#REF!),)+IF($H$8="CO2",SUM(H135),)+IF($I$8="CO2",SUM(I135),)+IF(#REF!="CO2",SUM(#REF!),)+IF(#REF!="CO2",SUM(#REF!),)</f>
        <v>#REF!</v>
      </c>
      <c r="N135" s="49" t="e">
        <f>IF($D$8="CO2",SUMIF(#REF!,"&gt;0",$D$10),)+IF($E$8="CO2",SUMIF(#REF!,"&gt;0",$E$10),)+IF($F$8="CO2",SUMIF(#REF!,"&gt;0",$F$10),)+IF($G$8="CO2",SUMIF(#REF!,"&gt;0",$G$10),)+IF($H$8="CO2",SUMIF($H135,"&gt;0",$H$10),)+IF($I$8="CO2",SUMIF($I135,"&gt;0",$I$10),)+IF(#REF!="CO2",SUMIF(#REF!,"&gt;0",#REF!),)+IF(#REF!="CO2",SUMIF(#REF!,"&gt;0",#REF!),)</f>
        <v>#REF!</v>
      </c>
      <c r="O135" s="49" t="e">
        <f t="shared" si="7"/>
        <v>#REF!</v>
      </c>
      <c r="P135" s="49" t="e">
        <f>IF($D$8="CO3",SUM(#REF!),)+IF($E$8="CO3",SUM(#REF!),)+IF($F$8="CO3",SUM(#REF!),)+IF($G$8="CO3",SUM(#REF!),)+IF($H$8="CO3",SUM(H135),)+IF($I$8="CO3",SUM(I135),)+IF(#REF!="CO3",SUM(#REF!),)+IF(#REF!="CO3",SUM(#REF!),)</f>
        <v>#REF!</v>
      </c>
      <c r="Q135" s="49" t="e">
        <f>IF($D$8="CO3",SUMIF(#REF!,"&gt;0",$D$10),)+IF($E$8="CO3",SUMIF(#REF!,"&gt;0",$E$10),)+IF($F$8="CO3",SUMIF(#REF!,"&gt;0",$F$10),)+IF($G$8="CO3",SUMIF(#REF!,"&gt;0",$G$10),)+IF($H$8="CO3",SUMIF($H135,"&gt;0",$H$10),)+IF($I$8="CO3",SUMIF($I135,"&gt;0",$I$10),)+IF(#REF!="CO3",SUMIF(#REF!,"&gt;0",#REF!),)+IF(#REF!="CO3",SUMIF(#REF!,"&gt;0",#REF!),)</f>
        <v>#REF!</v>
      </c>
      <c r="R135" s="49" t="e">
        <f t="shared" si="8"/>
        <v>#REF!</v>
      </c>
      <c r="S135" s="49" t="e">
        <f>IF($D$8="CO4",SUM(#REF!),)+IF($E$8="CO4",SUM(#REF!),)+IF($F$8="CO4",SUM(#REF!),)+IF($G$8="CO4",SUM(#REF!),)+IF($H$8="CO4",SUM(H135),)+IF($I$8="CO4",SUM(I135),)+IF(#REF!="CO4",SUM(#REF!),)+IF(#REF!="CO4",SUM(#REF!),)</f>
        <v>#REF!</v>
      </c>
      <c r="T135" s="49" t="e">
        <f>IF($D$8="CO4",SUMIF(#REF!,"&gt;0",$D$10),)+IF($E$8="CO4",SUMIF(#REF!,"&gt;0",$E$10),)+IF($F$8="CO4",SUMIF(#REF!,"&gt;0",$F$10),)+IF($G$8="CO4",SUMIF(#REF!,"&gt;0",$G$10),)+IF($H$8="CO4",SUMIF($H135,"&gt;0",$H$10),)+IF($I$8="CO4",SUMIF($I135,"&gt;0",$I$10),)+IF(#REF!="CO4",SUMIF(#REF!,"&gt;0",#REF!),)+IF(#REF!="CO4",SUMIF(#REF!,"&gt;0",#REF!),)</f>
        <v>#REF!</v>
      </c>
      <c r="U135" s="49" t="e">
        <f t="shared" si="9"/>
        <v>#REF!</v>
      </c>
      <c r="V135" s="49" t="e">
        <f>IF($D$8="CO5",SUM(#REF!),)+IF($E$8="CO5",SUM(#REF!),)+IF($F$8="CO5",SUM(#REF!),)+IF($G$8="CO5",SUM(#REF!),)+IF($H$8="CO5",SUM(H135),)+IF($I$8="CO5",SUM(I135),)+IF(#REF!="CO5",SUM(#REF!),)+IF(#REF!="CO5",SUM(#REF!),)</f>
        <v>#REF!</v>
      </c>
      <c r="W135" s="49" t="e">
        <f>IF($D$8="CO5",SUMIF(#REF!,"&gt;0",$D$10),)+IF($E$8="CO5",SUMIF(#REF!,"&gt;0",$E$10),)+IF($F$8="CO5",SUMIF(#REF!,"&gt;0",$F$10),)+IF($G$8="CO5",SUMIF(#REF!,"&gt;0",$G$10),)+IF($H$8="CO5",SUMIF($H135,"&gt;0",$H$10),)+IF($I$8="CO5",SUMIF($I135,"&gt;0",$I$10),)+IF(#REF!="CO5",SUMIF(#REF!,"&gt;0",#REF!),)+IF(#REF!="CO5",SUMIF(#REF!,"&gt;0",#REF!),)</f>
        <v>#REF!</v>
      </c>
      <c r="X135" s="49" t="e">
        <f t="shared" si="10"/>
        <v>#REF!</v>
      </c>
      <c r="Y135" s="49" t="e">
        <f>IF($D$8="CO6",SUM(#REF!),)+IF($E$8="CO6",SUM(#REF!),)+IF($F$8="CO6",SUM(#REF!),)+IF($G$8="CO6",SUM(#REF!),)+IF($H$8="CO6",SUM(H135),)+IF($I$8="CO6",SUM(I135),)+IF(#REF!="CO6",SUM(#REF!),)+IF(#REF!="CO6",SUM(#REF!),)</f>
        <v>#REF!</v>
      </c>
      <c r="Z135" s="55" t="e">
        <f>IF($D$8="CO6",SUMIF(#REF!,"&gt;0",$D$10),)+IF($E$8="CO6",SUMIF(#REF!,"&gt;0",$E$10),)+IF($F$8="CO6",SUMIF(#REF!,"&gt;0",$F$10),)+IF($G$8="CO6",SUMIF(#REF!,"&gt;0",$G$10),)+IF($H$8="CO6",SUMIF($H135,"&gt;0",$H$10),)+IF($I$8="CO6",SUMIF($I135,"&gt;0",$I$10),)+IF(#REF!="CO6",SUMIF(#REF!,"&gt;0",#REF!),)+IF(#REF!="CO6",SUMIF(#REF!,"&gt;0",#REF!),)</f>
        <v>#REF!</v>
      </c>
      <c r="AA135" s="56"/>
      <c r="AB135" s="6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ht="16.2" spans="1:50">
      <c r="A136" s="29"/>
      <c r="B136" s="59"/>
      <c r="C136" s="59"/>
      <c r="D136" s="60"/>
      <c r="E136" s="60"/>
      <c r="F136" s="60"/>
      <c r="G136" s="60"/>
      <c r="H136" s="60"/>
      <c r="I136" s="60"/>
      <c r="J136" s="48" t="e">
        <f>IF($D$8="CO1",SUM(D136),)+IF($E$8="CO1",SUM(E136),)+IF($F$8="CO1",SUM(F136),)+IF($G$8="CO1",SUM(G136),)+IF($H$8="CO1",SUM(H136),)+IF($I$8="CO1",SUM(I136),)+IF(#REF!="CO1",SUM(#REF!),)+IF(#REF!="CO1",SUM(#REF!),)</f>
        <v>#REF!</v>
      </c>
      <c r="K136" s="49" t="e">
        <f>IF($D$8="CO1",SUMIF($D136,"&gt;0",$D$10),)+IF($E$8="CO1",SUMIF($E136,"&gt;0",$E$10),)+IF($F$8="CO1",SUMIF($F136,"&gt;0",$F$10),)+IF($G$8="CO1",SUMIF($G136,"&gt;0",$G$10),)+IF($H$8="CO1",SUMIF($H136,"&gt;0",$H$10),)+IF($I$8="CO1",SUMIF($I136,"&gt;0",$I$10),)+IF(#REF!="CO1",SUMIF(#REF!,"&gt;0",#REF!),)+IF(#REF!="CO1",SUMIF(#REF!,"&gt;0",#REF!),)</f>
        <v>#REF!</v>
      </c>
      <c r="L136" s="49" t="e">
        <f t="shared" si="0"/>
        <v>#REF!</v>
      </c>
      <c r="M136" s="49" t="e">
        <f>IF($D$8="CO2",SUM(D136),)+IF($E$8="CO2",SUM(E136),)+IF($F$8="CO2",SUM(F136),)+IF($G$8="CO2",SUM(G136),)+IF($H$8="CO2",SUM(H136),)+IF($I$8="CO2",SUM(I136),)+IF(#REF!="CO2",SUM(#REF!),)+IF(#REF!="CO2",SUM(#REF!),)</f>
        <v>#REF!</v>
      </c>
      <c r="N136" s="49" t="e">
        <f>IF($D$8="CO2",SUMIF($D136,"&gt;0",$D$10),)+IF($E$8="CO2",SUMIF($E136,"&gt;0",$E$10),)+IF($F$8="CO2",SUMIF($F136,"&gt;0",$F$10),)+IF($G$8="CO2",SUMIF($G136,"&gt;0",$G$10),)+IF($H$8="CO2",SUMIF($H136,"&gt;0",$H$10),)+IF($I$8="CO2",SUMIF($I136,"&gt;0",$I$10),)+IF(#REF!="CO2",SUMIF(#REF!,"&gt;0",#REF!),)+IF(#REF!="CO2",SUMIF(#REF!,"&gt;0",#REF!),)</f>
        <v>#REF!</v>
      </c>
      <c r="O136" s="49" t="e">
        <f t="shared" si="7"/>
        <v>#REF!</v>
      </c>
      <c r="P136" s="49" t="e">
        <f>IF($D$8="CO3",SUM(D136),)+IF($E$8="CO3",SUM(E136),)+IF($F$8="CO3",SUM(F136),)+IF($G$8="CO3",SUM(G136),)+IF($H$8="CO3",SUM(H136),)+IF($I$8="CO3",SUM(I136),)+IF(#REF!="CO3",SUM(#REF!),)+IF(#REF!="CO3",SUM(#REF!),)</f>
        <v>#REF!</v>
      </c>
      <c r="Q136" s="49" t="e">
        <f>IF($D$8="CO3",SUMIF($D136,"&gt;0",$D$10),)+IF($E$8="CO3",SUMIF($E136,"&gt;0",$E$10),)+IF($F$8="CO3",SUMIF($F136,"&gt;0",$F$10),)+IF($G$8="CO3",SUMIF($G136,"&gt;0",$G$10),)+IF($H$8="CO3",SUMIF($H136,"&gt;0",$H$10),)+IF($I$8="CO3",SUMIF($I136,"&gt;0",$I$10),)+IF(#REF!="CO3",SUMIF(#REF!,"&gt;0",#REF!),)+IF(#REF!="CO3",SUMIF(#REF!,"&gt;0",#REF!),)</f>
        <v>#REF!</v>
      </c>
      <c r="R136" s="49" t="e">
        <f t="shared" si="8"/>
        <v>#REF!</v>
      </c>
      <c r="S136" s="49" t="e">
        <f>IF($D$8="CO4",SUM(D136),)+IF($E$8="CO4",SUM(E136),)+IF($F$8="CO4",SUM(F136),)+IF($G$8="CO4",SUM(G136),)+IF($H$8="CO4",SUM(H136),)+IF($I$8="CO4",SUM(I136),)+IF(#REF!="CO4",SUM(#REF!),)+IF(#REF!="CO4",SUM(#REF!),)</f>
        <v>#REF!</v>
      </c>
      <c r="T136" s="49" t="e">
        <f>IF($D$8="CO4",SUMIF($D136,"&gt;0",$D$10),)+IF($E$8="CO4",SUMIF($E136,"&gt;0",$E$10),)+IF($F$8="CO4",SUMIF($F136,"&gt;0",$F$10),)+IF($G$8="CO4",SUMIF($G136,"&gt;0",$G$10),)+IF($H$8="CO4",SUMIF($H136,"&gt;0",$H$10),)+IF($I$8="CO4",SUMIF($I136,"&gt;0",$I$10),)+IF(#REF!="CO4",SUMIF(#REF!,"&gt;0",#REF!),)+IF(#REF!="CO4",SUMIF(#REF!,"&gt;0",#REF!),)</f>
        <v>#REF!</v>
      </c>
      <c r="U136" s="49" t="e">
        <f t="shared" si="9"/>
        <v>#REF!</v>
      </c>
      <c r="V136" s="49" t="e">
        <f>IF($D$8="CO5",SUM(D136),)+IF($E$8="CO5",SUM(E136),)+IF($F$8="CO5",SUM(F136),)+IF($G$8="CO5",SUM(G136),)+IF($H$8="CO5",SUM(H136),)+IF($I$8="CO5",SUM(I136),)+IF(#REF!="CO5",SUM(#REF!),)+IF(#REF!="CO5",SUM(#REF!),)</f>
        <v>#REF!</v>
      </c>
      <c r="W136" s="49" t="e">
        <f>IF($D$8="CO5",SUMIF($D136,"&gt;0",$D$10),)+IF($E$8="CO5",SUMIF($E136,"&gt;0",$E$10),)+IF($F$8="CO5",SUMIF($F136,"&gt;0",$F$10),)+IF($G$8="CO5",SUMIF($G136,"&gt;0",$G$10),)+IF($H$8="CO5",SUMIF($H136,"&gt;0",$H$10),)+IF($I$8="CO5",SUMIF($I136,"&gt;0",$I$10),)+IF(#REF!="CO5",SUMIF(#REF!,"&gt;0",#REF!),)+IF(#REF!="CO5",SUMIF(#REF!,"&gt;0",#REF!),)</f>
        <v>#REF!</v>
      </c>
      <c r="X136" s="49" t="e">
        <f t="shared" si="10"/>
        <v>#REF!</v>
      </c>
      <c r="Y136" s="49" t="e">
        <f>IF($D$8="CO6",SUM(D136),)+IF($E$8="CO6",SUM(E136),)+IF($F$8="CO6",SUM(F136),)+IF($G$8="CO6",SUM(G136),)+IF($H$8="CO6",SUM(H136),)+IF($I$8="CO6",SUM(I136),)+IF(#REF!="CO6",SUM(#REF!),)+IF(#REF!="CO6",SUM(#REF!),)</f>
        <v>#REF!</v>
      </c>
      <c r="Z136" s="55" t="e">
        <f>IF($D$8="CO6",SUMIF($D136,"&gt;0",$D$10),)+IF($E$8="CO6",SUMIF($E136,"&gt;0",$E$10),)+IF($F$8="CO6",SUMIF($F136,"&gt;0",$F$10),)+IF($G$8="CO6",SUMIF($G136,"&gt;0",$G$10),)+IF($H$8="CO6",SUMIF($H136,"&gt;0",$H$10),)+IF($I$8="CO6",SUMIF($I136,"&gt;0",$I$10),)+IF(#REF!="CO6",SUMIF(#REF!,"&gt;0",#REF!),)+IF(#REF!="CO6",SUMIF(#REF!,"&gt;0",#REF!),)</f>
        <v>#REF!</v>
      </c>
      <c r="AA136" s="56"/>
      <c r="AB136" s="6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ht="16.2" spans="1:50">
      <c r="A137" s="34"/>
      <c r="B137" s="59"/>
      <c r="C137" s="59"/>
      <c r="D137" s="60"/>
      <c r="E137" s="60"/>
      <c r="F137" s="60"/>
      <c r="G137" s="60"/>
      <c r="H137" s="60"/>
      <c r="I137" s="60"/>
      <c r="J137" s="48" t="e">
        <f>IF($D$8="CO1",SUM(D137),)+IF($E$8="CO1",SUM(E137),)+IF($F$8="CO1",SUM(F137),)+IF($G$8="CO1",SUM(G137),)+IF($H$8="CO1",SUM(H137),)+IF($I$8="CO1",SUM(I137),)+IF(#REF!="CO1",SUM(#REF!),)+IF(#REF!="CO1",SUM(#REF!),)</f>
        <v>#REF!</v>
      </c>
      <c r="K137" s="49" t="e">
        <f>IF($D$8="CO1",SUMIF($D137,"&gt;0",$D$10),)+IF($E$8="CO1",SUMIF($E137,"&gt;0",$E$10),)+IF($F$8="CO1",SUMIF($F137,"&gt;0",$F$10),)+IF($G$8="CO1",SUMIF($G137,"&gt;0",$G$10),)+IF($H$8="CO1",SUMIF($H137,"&gt;0",$H$10),)+IF($I$8="CO1",SUMIF($I137,"&gt;0",$I$10),)+IF(#REF!="CO1",SUMIF(#REF!,"&gt;0",#REF!),)+IF(#REF!="CO1",SUMIF(#REF!,"&gt;0",#REF!),)</f>
        <v>#REF!</v>
      </c>
      <c r="L137" s="49" t="e">
        <f t="shared" si="0"/>
        <v>#REF!</v>
      </c>
      <c r="M137" s="49" t="e">
        <f>IF($D$8="CO2",SUM(D137),)+IF($E$8="CO2",SUM(E137),)+IF($F$8="CO2",SUM(F137),)+IF($G$8="CO2",SUM(G137),)+IF($H$8="CO2",SUM(H137),)+IF($I$8="CO2",SUM(I137),)+IF(#REF!="CO2",SUM(#REF!),)+IF(#REF!="CO2",SUM(#REF!),)</f>
        <v>#REF!</v>
      </c>
      <c r="N137" s="49" t="e">
        <f>IF($D$8="CO2",SUMIF($D137,"&gt;0",$D$10),)+IF($E$8="CO2",SUMIF($E137,"&gt;0",$E$10),)+IF($F$8="CO2",SUMIF($F137,"&gt;0",$F$10),)+IF($G$8="CO2",SUMIF($G137,"&gt;0",$G$10),)+IF($H$8="CO2",SUMIF($H137,"&gt;0",$H$10),)+IF($I$8="CO2",SUMIF($I137,"&gt;0",$I$10),)+IF(#REF!="CO2",SUMIF(#REF!,"&gt;0",#REF!),)+IF(#REF!="CO2",SUMIF(#REF!,"&gt;0",#REF!),)</f>
        <v>#REF!</v>
      </c>
      <c r="O137" s="49" t="e">
        <f t="shared" si="7"/>
        <v>#REF!</v>
      </c>
      <c r="P137" s="49" t="e">
        <f>IF($D$8="CO3",SUM(D137),)+IF($E$8="CO3",SUM(E137),)+IF($F$8="CO3",SUM(F137),)+IF($G$8="CO3",SUM(G137),)+IF($H$8="CO3",SUM(H137),)+IF($I$8="CO3",SUM(I137),)+IF(#REF!="CO3",SUM(#REF!),)+IF(#REF!="CO3",SUM(#REF!),)</f>
        <v>#REF!</v>
      </c>
      <c r="Q137" s="49" t="e">
        <f>IF($D$8="CO3",SUMIF($D137,"&gt;0",$D$10),)+IF($E$8="CO3",SUMIF($E137,"&gt;0",$E$10),)+IF($F$8="CO3",SUMIF($F137,"&gt;0",$F$10),)+IF($G$8="CO3",SUMIF($G137,"&gt;0",$G$10),)+IF($H$8="CO3",SUMIF($H137,"&gt;0",$H$10),)+IF($I$8="CO3",SUMIF($I137,"&gt;0",$I$10),)+IF(#REF!="CO3",SUMIF(#REF!,"&gt;0",#REF!),)+IF(#REF!="CO3",SUMIF(#REF!,"&gt;0",#REF!),)</f>
        <v>#REF!</v>
      </c>
      <c r="R137" s="49" t="e">
        <f t="shared" si="8"/>
        <v>#REF!</v>
      </c>
      <c r="S137" s="49" t="e">
        <f>IF($D$8="CO4",SUM(D137),)+IF($E$8="CO4",SUM(E137),)+IF($F$8="CO4",SUM(F137),)+IF($G$8="CO4",SUM(G137),)+IF($H$8="CO4",SUM(H137),)+IF($I$8="CO4",SUM(I137),)+IF(#REF!="CO4",SUM(#REF!),)+IF(#REF!="CO4",SUM(#REF!),)</f>
        <v>#REF!</v>
      </c>
      <c r="T137" s="49" t="e">
        <f>IF($D$8="CO4",SUMIF($D137,"&gt;0",$D$10),)+IF($E$8="CO4",SUMIF($E137,"&gt;0",$E$10),)+IF($F$8="CO4",SUMIF($F137,"&gt;0",$F$10),)+IF($G$8="CO4",SUMIF($G137,"&gt;0",$G$10),)+IF($H$8="CO4",SUMIF($H137,"&gt;0",$H$10),)+IF($I$8="CO4",SUMIF($I137,"&gt;0",$I$10),)+IF(#REF!="CO4",SUMIF(#REF!,"&gt;0",#REF!),)+IF(#REF!="CO4",SUMIF(#REF!,"&gt;0",#REF!),)</f>
        <v>#REF!</v>
      </c>
      <c r="U137" s="49" t="e">
        <f t="shared" si="9"/>
        <v>#REF!</v>
      </c>
      <c r="V137" s="49" t="e">
        <f>IF($D$8="CO5",SUM(D137),)+IF($E$8="CO5",SUM(E137),)+IF($F$8="CO5",SUM(F137),)+IF($G$8="CO5",SUM(G137),)+IF($H$8="CO5",SUM(H137),)+IF($I$8="CO5",SUM(I137),)+IF(#REF!="CO5",SUM(#REF!),)+IF(#REF!="CO5",SUM(#REF!),)</f>
        <v>#REF!</v>
      </c>
      <c r="W137" s="49" t="e">
        <f>IF($D$8="CO5",SUMIF($D137,"&gt;0",$D$10),)+IF($E$8="CO5",SUMIF($E137,"&gt;0",$E$10),)+IF($F$8="CO5",SUMIF($F137,"&gt;0",$F$10),)+IF($G$8="CO5",SUMIF($G137,"&gt;0",$G$10),)+IF($H$8="CO5",SUMIF($H137,"&gt;0",$H$10),)+IF($I$8="CO5",SUMIF($I137,"&gt;0",$I$10),)+IF(#REF!="CO5",SUMIF(#REF!,"&gt;0",#REF!),)+IF(#REF!="CO5",SUMIF(#REF!,"&gt;0",#REF!),)</f>
        <v>#REF!</v>
      </c>
      <c r="X137" s="49" t="e">
        <f t="shared" si="10"/>
        <v>#REF!</v>
      </c>
      <c r="Y137" s="49" t="e">
        <f>IF($D$8="CO6",SUM(D137),)+IF($E$8="CO6",SUM(E137),)+IF($F$8="CO6",SUM(F137),)+IF($G$8="CO6",SUM(G137),)+IF($H$8="CO6",SUM(H137),)+IF($I$8="CO6",SUM(I137),)+IF(#REF!="CO6",SUM(#REF!),)+IF(#REF!="CO6",SUM(#REF!),)</f>
        <v>#REF!</v>
      </c>
      <c r="Z137" s="55" t="e">
        <f>IF($D$8="CO6",SUMIF($D137,"&gt;0",$D$10),)+IF($E$8="CO6",SUMIF($E137,"&gt;0",$E$10),)+IF($F$8="CO6",SUMIF($F137,"&gt;0",$F$10),)+IF($G$8="CO6",SUMIF($G137,"&gt;0",$G$10),)+IF($H$8="CO6",SUMIF($H137,"&gt;0",$H$10),)+IF($I$8="CO6",SUMIF($I137,"&gt;0",$I$10),)+IF(#REF!="CO6",SUMIF(#REF!,"&gt;0",#REF!),)+IF(#REF!="CO6",SUMIF(#REF!,"&gt;0",#REF!),)</f>
        <v>#REF!</v>
      </c>
      <c r="AA137" s="56"/>
      <c r="AB137" s="6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ht="16.2" spans="1:50">
      <c r="A138" s="34"/>
      <c r="B138" s="59"/>
      <c r="C138" s="59"/>
      <c r="D138" s="60"/>
      <c r="E138" s="60"/>
      <c r="F138" s="60"/>
      <c r="G138" s="60"/>
      <c r="H138" s="60"/>
      <c r="I138" s="60"/>
      <c r="J138" s="48" t="e">
        <f>IF($D$8="CO1",SUM(D138),)+IF($E$8="CO1",SUM(E138),)+IF($F$8="CO1",SUM(F138),)+IF($G$8="CO1",SUM(G138),)+IF($H$8="CO1",SUM(H138),)+IF($I$8="CO1",SUM(I138),)+IF(#REF!="CO1",SUM(#REF!),)+IF(#REF!="CO1",SUM(#REF!),)</f>
        <v>#REF!</v>
      </c>
      <c r="K138" s="49" t="e">
        <f>IF($D$8="CO1",SUMIF($D138,"&gt;0",$D$10),)+IF($E$8="CO1",SUMIF($E138,"&gt;0",$E$10),)+IF($F$8="CO1",SUMIF($F138,"&gt;0",$F$10),)+IF($G$8="CO1",SUMIF($G138,"&gt;0",$G$10),)+IF($H$8="CO1",SUMIF($H138,"&gt;0",$H$10),)+IF($I$8="CO1",SUMIF($I138,"&gt;0",$I$10),)+IF(#REF!="CO1",SUMIF(#REF!,"&gt;0",#REF!),)+IF(#REF!="CO1",SUMIF(#REF!,"&gt;0",#REF!),)</f>
        <v>#REF!</v>
      </c>
      <c r="L138" s="49" t="e">
        <f t="shared" si="0"/>
        <v>#REF!</v>
      </c>
      <c r="M138" s="49" t="e">
        <f>IF($D$8="CO2",SUM(D138),)+IF($E$8="CO2",SUM(E138),)+IF($F$8="CO2",SUM(F138),)+IF($G$8="CO2",SUM(G138),)+IF($H$8="CO2",SUM(H138),)+IF($I$8="CO2",SUM(I138),)+IF(#REF!="CO2",SUM(#REF!),)+IF(#REF!="CO2",SUM(#REF!),)</f>
        <v>#REF!</v>
      </c>
      <c r="N138" s="49" t="e">
        <f>IF($D$8="CO2",SUMIF($D138,"&gt;0",$D$10),)+IF($E$8="CO2",SUMIF($E138,"&gt;0",$E$10),)+IF($F$8="CO2",SUMIF($F138,"&gt;0",$F$10),)+IF($G$8="CO2",SUMIF($G138,"&gt;0",$G$10),)+IF($H$8="CO2",SUMIF($H138,"&gt;0",$H$10),)+IF($I$8="CO2",SUMIF($I138,"&gt;0",$I$10),)+IF(#REF!="CO2",SUMIF(#REF!,"&gt;0",#REF!),)+IF(#REF!="CO2",SUMIF(#REF!,"&gt;0",#REF!),)</f>
        <v>#REF!</v>
      </c>
      <c r="O138" s="49" t="e">
        <f t="shared" si="7"/>
        <v>#REF!</v>
      </c>
      <c r="P138" s="49" t="e">
        <f>IF($D$8="CO3",SUM(D138),)+IF($E$8="CO3",SUM(E138),)+IF($F$8="CO3",SUM(F138),)+IF($G$8="CO3",SUM(G138),)+IF($H$8="CO3",SUM(H138),)+IF($I$8="CO3",SUM(I138),)+IF(#REF!="CO3",SUM(#REF!),)+IF(#REF!="CO3",SUM(#REF!),)</f>
        <v>#REF!</v>
      </c>
      <c r="Q138" s="49" t="e">
        <f>IF($D$8="CO3",SUMIF($D138,"&gt;0",$D$10),)+IF($E$8="CO3",SUMIF($E138,"&gt;0",$E$10),)+IF($F$8="CO3",SUMIF($F138,"&gt;0",$F$10),)+IF($G$8="CO3",SUMIF($G138,"&gt;0",$G$10),)+IF($H$8="CO3",SUMIF($H138,"&gt;0",$H$10),)+IF($I$8="CO3",SUMIF($I138,"&gt;0",$I$10),)+IF(#REF!="CO3",SUMIF(#REF!,"&gt;0",#REF!),)+IF(#REF!="CO3",SUMIF(#REF!,"&gt;0",#REF!),)</f>
        <v>#REF!</v>
      </c>
      <c r="R138" s="49" t="e">
        <f t="shared" si="8"/>
        <v>#REF!</v>
      </c>
      <c r="S138" s="49" t="e">
        <f>IF($D$8="CO4",SUM(D138),)+IF($E$8="CO4",SUM(E138),)+IF($F$8="CO4",SUM(F138),)+IF($G$8="CO4",SUM(G138),)+IF($H$8="CO4",SUM(H138),)+IF($I$8="CO4",SUM(I138),)+IF(#REF!="CO4",SUM(#REF!),)+IF(#REF!="CO4",SUM(#REF!),)</f>
        <v>#REF!</v>
      </c>
      <c r="T138" s="49" t="e">
        <f>IF($D$8="CO4",SUMIF($D138,"&gt;0",$D$10),)+IF($E$8="CO4",SUMIF($E138,"&gt;0",$E$10),)+IF($F$8="CO4",SUMIF($F138,"&gt;0",$F$10),)+IF($G$8="CO4",SUMIF($G138,"&gt;0",$G$10),)+IF($H$8="CO4",SUMIF($H138,"&gt;0",$H$10),)+IF($I$8="CO4",SUMIF($I138,"&gt;0",$I$10),)+IF(#REF!="CO4",SUMIF(#REF!,"&gt;0",#REF!),)+IF(#REF!="CO4",SUMIF(#REF!,"&gt;0",#REF!),)</f>
        <v>#REF!</v>
      </c>
      <c r="U138" s="49" t="e">
        <f t="shared" si="9"/>
        <v>#REF!</v>
      </c>
      <c r="V138" s="49" t="e">
        <f>IF($D$8="CO5",SUM(D138),)+IF($E$8="CO5",SUM(E138),)+IF($F$8="CO5",SUM(F138),)+IF($G$8="CO5",SUM(G138),)+IF($H$8="CO5",SUM(H138),)+IF($I$8="CO5",SUM(I138),)+IF(#REF!="CO5",SUM(#REF!),)+IF(#REF!="CO5",SUM(#REF!),)</f>
        <v>#REF!</v>
      </c>
      <c r="W138" s="49" t="e">
        <f>IF($D$8="CO5",SUMIF($D138,"&gt;0",$D$10),)+IF($E$8="CO5",SUMIF($E138,"&gt;0",$E$10),)+IF($F$8="CO5",SUMIF($F138,"&gt;0",$F$10),)+IF($G$8="CO5",SUMIF($G138,"&gt;0",$G$10),)+IF($H$8="CO5",SUMIF($H138,"&gt;0",$H$10),)+IF($I$8="CO5",SUMIF($I138,"&gt;0",$I$10),)+IF(#REF!="CO5",SUMIF(#REF!,"&gt;0",#REF!),)+IF(#REF!="CO5",SUMIF(#REF!,"&gt;0",#REF!),)</f>
        <v>#REF!</v>
      </c>
      <c r="X138" s="49" t="e">
        <f t="shared" si="10"/>
        <v>#REF!</v>
      </c>
      <c r="Y138" s="49" t="e">
        <f>IF($D$8="CO6",SUM(D138),)+IF($E$8="CO6",SUM(E138),)+IF($F$8="CO6",SUM(F138),)+IF($G$8="CO6",SUM(G138),)+IF($H$8="CO6",SUM(H138),)+IF($I$8="CO6",SUM(I138),)+IF(#REF!="CO6",SUM(#REF!),)+IF(#REF!="CO6",SUM(#REF!),)</f>
        <v>#REF!</v>
      </c>
      <c r="Z138" s="55" t="e">
        <f>IF($D$8="CO6",SUMIF($D138,"&gt;0",$D$10),)+IF($E$8="CO6",SUMIF($E138,"&gt;0",$E$10),)+IF($F$8="CO6",SUMIF($F138,"&gt;0",$F$10),)+IF($G$8="CO6",SUMIF($G138,"&gt;0",$G$10),)+IF($H$8="CO6",SUMIF($H138,"&gt;0",$H$10),)+IF($I$8="CO6",SUMIF($I138,"&gt;0",$I$10),)+IF(#REF!="CO6",SUMIF(#REF!,"&gt;0",#REF!),)+IF(#REF!="CO6",SUMIF(#REF!,"&gt;0",#REF!),)</f>
        <v>#REF!</v>
      </c>
      <c r="AA138" s="56"/>
      <c r="AB138" s="6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ht="16.2" spans="1:50">
      <c r="A139" s="29"/>
      <c r="B139" s="59"/>
      <c r="C139" s="59"/>
      <c r="D139" s="60"/>
      <c r="E139" s="60"/>
      <c r="F139" s="60"/>
      <c r="G139" s="60"/>
      <c r="H139" s="60"/>
      <c r="I139" s="60"/>
      <c r="J139" s="48" t="e">
        <f>IF($D$8="CO1",SUM(D139),)+IF($E$8="CO1",SUM(E139),)+IF($F$8="CO1",SUM(F139),)+IF($G$8="CO1",SUM(G139),)+IF($H$8="CO1",SUM(H139),)+IF($I$8="CO1",SUM(I139),)+IF(#REF!="CO1",SUM(#REF!),)+IF(#REF!="CO1",SUM(#REF!),)</f>
        <v>#REF!</v>
      </c>
      <c r="K139" s="49" t="e">
        <f>IF($D$8="CO1",SUMIF($D139,"&gt;0",$D$10),)+IF($E$8="CO1",SUMIF($E139,"&gt;0",$E$10),)+IF($F$8="CO1",SUMIF($F139,"&gt;0",$F$10),)+IF($G$8="CO1",SUMIF($G139,"&gt;0",$G$10),)+IF($H$8="CO1",SUMIF($H139,"&gt;0",$H$10),)+IF($I$8="CO1",SUMIF($I139,"&gt;0",$I$10),)+IF(#REF!="CO1",SUMIF(#REF!,"&gt;0",#REF!),)+IF(#REF!="CO1",SUMIF(#REF!,"&gt;0",#REF!),)</f>
        <v>#REF!</v>
      </c>
      <c r="L139" s="49" t="e">
        <f t="shared" si="0"/>
        <v>#REF!</v>
      </c>
      <c r="M139" s="49" t="e">
        <f>IF($D$8="CO2",SUM(D139),)+IF($E$8="CO2",SUM(E139),)+IF($F$8="CO2",SUM(F139),)+IF($G$8="CO2",SUM(G139),)+IF($H$8="CO2",SUM(H139),)+IF($I$8="CO2",SUM(I139),)+IF(#REF!="CO2",SUM(#REF!),)+IF(#REF!="CO2",SUM(#REF!),)</f>
        <v>#REF!</v>
      </c>
      <c r="N139" s="49" t="e">
        <f>IF($D$8="CO2",SUMIF($D139,"&gt;0",$D$10),)+IF($E$8="CO2",SUMIF($E139,"&gt;0",$E$10),)+IF($F$8="CO2",SUMIF($F139,"&gt;0",$F$10),)+IF($G$8="CO2",SUMIF($G139,"&gt;0",$G$10),)+IF($H$8="CO2",SUMIF($H139,"&gt;0",$H$10),)+IF($I$8="CO2",SUMIF($I139,"&gt;0",$I$10),)+IF(#REF!="CO2",SUMIF(#REF!,"&gt;0",#REF!),)+IF(#REF!="CO2",SUMIF(#REF!,"&gt;0",#REF!),)</f>
        <v>#REF!</v>
      </c>
      <c r="O139" s="49" t="e">
        <f t="shared" ref="O139:O147" si="13">IF(M139=0," ",M139/N139*100)</f>
        <v>#REF!</v>
      </c>
      <c r="P139" s="49" t="e">
        <f>IF($D$8="CO3",SUM(D139),)+IF($E$8="CO3",SUM(E139),)+IF($F$8="CO3",SUM(F139),)+IF($G$8="CO3",SUM(G139),)+IF($H$8="CO3",SUM(H139),)+IF($I$8="CO3",SUM(I139),)+IF(#REF!="CO3",SUM(#REF!),)+IF(#REF!="CO3",SUM(#REF!),)</f>
        <v>#REF!</v>
      </c>
      <c r="Q139" s="49" t="e">
        <f>IF($D$8="CO3",SUMIF($D139,"&gt;0",$D$10),)+IF($E$8="CO3",SUMIF($E139,"&gt;0",$E$10),)+IF($F$8="CO3",SUMIF($F139,"&gt;0",$F$10),)+IF($G$8="CO3",SUMIF($G139,"&gt;0",$G$10),)+IF($H$8="CO3",SUMIF($H139,"&gt;0",$H$10),)+IF($I$8="CO3",SUMIF($I139,"&gt;0",$I$10),)+IF(#REF!="CO3",SUMIF(#REF!,"&gt;0",#REF!),)+IF(#REF!="CO3",SUMIF(#REF!,"&gt;0",#REF!),)</f>
        <v>#REF!</v>
      </c>
      <c r="R139" s="49" t="e">
        <f t="shared" ref="R139:R147" si="14">IF(P139=0," ",P139/Q139*100)</f>
        <v>#REF!</v>
      </c>
      <c r="S139" s="49" t="e">
        <f>IF($D$8="CO4",SUM(D139),)+IF($E$8="CO4",SUM(E139),)+IF($F$8="CO4",SUM(F139),)+IF($G$8="CO4",SUM(G139),)+IF($H$8="CO4",SUM(H139),)+IF($I$8="CO4",SUM(I139),)+IF(#REF!="CO4",SUM(#REF!),)+IF(#REF!="CO4",SUM(#REF!),)</f>
        <v>#REF!</v>
      </c>
      <c r="T139" s="49" t="e">
        <f>IF($D$8="CO4",SUMIF($D139,"&gt;0",$D$10),)+IF($E$8="CO4",SUMIF($E139,"&gt;0",$E$10),)+IF($F$8="CO4",SUMIF($F139,"&gt;0",$F$10),)+IF($G$8="CO4",SUMIF($G139,"&gt;0",$G$10),)+IF($H$8="CO4",SUMIF($H139,"&gt;0",$H$10),)+IF($I$8="CO4",SUMIF($I139,"&gt;0",$I$10),)+IF(#REF!="CO4",SUMIF(#REF!,"&gt;0",#REF!),)+IF(#REF!="CO4",SUMIF(#REF!,"&gt;0",#REF!),)</f>
        <v>#REF!</v>
      </c>
      <c r="U139" s="49" t="e">
        <f t="shared" ref="U139:U147" si="15">IF(S139=0," ",S139/T139*100)</f>
        <v>#REF!</v>
      </c>
      <c r="V139" s="49" t="e">
        <f>IF($D$8="CO5",SUM(D139),)+IF($E$8="CO5",SUM(E139),)+IF($F$8="CO5",SUM(F139),)+IF($G$8="CO5",SUM(G139),)+IF($H$8="CO5",SUM(H139),)+IF($I$8="CO5",SUM(I139),)+IF(#REF!="CO5",SUM(#REF!),)+IF(#REF!="CO5",SUM(#REF!),)</f>
        <v>#REF!</v>
      </c>
      <c r="W139" s="49" t="e">
        <f>IF($D$8="CO5",SUMIF($D139,"&gt;0",$D$10),)+IF($E$8="CO5",SUMIF($E139,"&gt;0",$E$10),)+IF($F$8="CO5",SUMIF($F139,"&gt;0",$F$10),)+IF($G$8="CO5",SUMIF($G139,"&gt;0",$G$10),)+IF($H$8="CO5",SUMIF($H139,"&gt;0",$H$10),)+IF($I$8="CO5",SUMIF($I139,"&gt;0",$I$10),)+IF(#REF!="CO5",SUMIF(#REF!,"&gt;0",#REF!),)+IF(#REF!="CO5",SUMIF(#REF!,"&gt;0",#REF!),)</f>
        <v>#REF!</v>
      </c>
      <c r="X139" s="49" t="e">
        <f t="shared" ref="X139:X147" si="16">IF(V139=0," ",V139/W139*100)</f>
        <v>#REF!</v>
      </c>
      <c r="Y139" s="49" t="e">
        <f>IF($D$8="CO6",SUM(D139),)+IF($E$8="CO6",SUM(E139),)+IF($F$8="CO6",SUM(F139),)+IF($G$8="CO6",SUM(G139),)+IF($H$8="CO6",SUM(H139),)+IF($I$8="CO6",SUM(I139),)+IF(#REF!="CO6",SUM(#REF!),)+IF(#REF!="CO6",SUM(#REF!),)</f>
        <v>#REF!</v>
      </c>
      <c r="Z139" s="55" t="e">
        <f>IF($D$8="CO6",SUMIF($D139,"&gt;0",$D$10),)+IF($E$8="CO6",SUMIF($E139,"&gt;0",$E$10),)+IF($F$8="CO6",SUMIF($F139,"&gt;0",$F$10),)+IF($G$8="CO6",SUMIF($G139,"&gt;0",$G$10),)+IF($H$8="CO6",SUMIF($H139,"&gt;0",$H$10),)+IF($I$8="CO6",SUMIF($I139,"&gt;0",$I$10),)+IF(#REF!="CO6",SUMIF(#REF!,"&gt;0",#REF!),)+IF(#REF!="CO6",SUMIF(#REF!,"&gt;0",#REF!),)</f>
        <v>#REF!</v>
      </c>
      <c r="AA139" s="56"/>
      <c r="AB139" s="6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ht="16.2" spans="1:50">
      <c r="A140" s="34"/>
      <c r="B140" s="59"/>
      <c r="C140" s="59"/>
      <c r="D140" s="60"/>
      <c r="E140" s="60"/>
      <c r="F140" s="60"/>
      <c r="G140" s="60"/>
      <c r="H140" s="60"/>
      <c r="I140" s="60"/>
      <c r="J140" s="48" t="e">
        <f>IF($D$8="CO1",SUM(D140),)+IF($E$8="CO1",SUM(E140),)+IF($F$8="CO1",SUM(F140),)+IF($G$8="CO1",SUM(G140),)+IF($H$8="CO1",SUM(H140),)+IF($I$8="CO1",SUM(I140),)+IF(#REF!="CO1",SUM(#REF!),)+IF(#REF!="CO1",SUM(#REF!),)</f>
        <v>#REF!</v>
      </c>
      <c r="K140" s="49" t="e">
        <f>IF($D$8="CO1",SUMIF($D140,"&gt;0",$D$10),)+IF($E$8="CO1",SUMIF($E140,"&gt;0",$E$10),)+IF($F$8="CO1",SUMIF($F140,"&gt;0",$F$10),)+IF($G$8="CO1",SUMIF($G140,"&gt;0",$G$10),)+IF($H$8="CO1",SUMIF($H140,"&gt;0",$H$10),)+IF($I$8="CO1",SUMIF($I140,"&gt;0",$I$10),)+IF(#REF!="CO1",SUMIF(#REF!,"&gt;0",#REF!),)+IF(#REF!="CO1",SUMIF(#REF!,"&gt;0",#REF!),)</f>
        <v>#REF!</v>
      </c>
      <c r="L140" s="49" t="e">
        <f t="shared" si="0"/>
        <v>#REF!</v>
      </c>
      <c r="M140" s="49" t="e">
        <f>IF($D$8="CO2",SUM(D140),)+IF($E$8="CO2",SUM(E140),)+IF($F$8="CO2",SUM(F140),)+IF($G$8="CO2",SUM(G140),)+IF($H$8="CO2",SUM(H140),)+IF($I$8="CO2",SUM(I140),)+IF(#REF!="CO2",SUM(#REF!),)+IF(#REF!="CO2",SUM(#REF!),)</f>
        <v>#REF!</v>
      </c>
      <c r="N140" s="49" t="e">
        <f>IF($D$8="CO2",SUMIF($D140,"&gt;0",$D$10),)+IF($E$8="CO2",SUMIF($E140,"&gt;0",$E$10),)+IF($F$8="CO2",SUMIF($F140,"&gt;0",$F$10),)+IF($G$8="CO2",SUMIF($G140,"&gt;0",$G$10),)+IF($H$8="CO2",SUMIF($H140,"&gt;0",$H$10),)+IF($I$8="CO2",SUMIF($I140,"&gt;0",$I$10),)+IF(#REF!="CO2",SUMIF(#REF!,"&gt;0",#REF!),)+IF(#REF!="CO2",SUMIF(#REF!,"&gt;0",#REF!),)</f>
        <v>#REF!</v>
      </c>
      <c r="O140" s="49" t="e">
        <f t="shared" si="13"/>
        <v>#REF!</v>
      </c>
      <c r="P140" s="49" t="e">
        <f>IF($D$8="CO3",SUM(D140),)+IF($E$8="CO3",SUM(E140),)+IF($F$8="CO3",SUM(F140),)+IF($G$8="CO3",SUM(G140),)+IF($H$8="CO3",SUM(H140),)+IF($I$8="CO3",SUM(I140),)+IF(#REF!="CO3",SUM(#REF!),)+IF(#REF!="CO3",SUM(#REF!),)</f>
        <v>#REF!</v>
      </c>
      <c r="Q140" s="49" t="e">
        <f>IF($D$8="CO3",SUMIF($D140,"&gt;0",$D$10),)+IF($E$8="CO3",SUMIF($E140,"&gt;0",$E$10),)+IF($F$8="CO3",SUMIF($F140,"&gt;0",$F$10),)+IF($G$8="CO3",SUMIF($G140,"&gt;0",$G$10),)+IF($H$8="CO3",SUMIF($H140,"&gt;0",$H$10),)+IF($I$8="CO3",SUMIF($I140,"&gt;0",$I$10),)+IF(#REF!="CO3",SUMIF(#REF!,"&gt;0",#REF!),)+IF(#REF!="CO3",SUMIF(#REF!,"&gt;0",#REF!),)</f>
        <v>#REF!</v>
      </c>
      <c r="R140" s="49" t="e">
        <f t="shared" si="14"/>
        <v>#REF!</v>
      </c>
      <c r="S140" s="49" t="e">
        <f>IF($D$8="CO4",SUM(D140),)+IF($E$8="CO4",SUM(E140),)+IF($F$8="CO4",SUM(F140),)+IF($G$8="CO4",SUM(G140),)+IF($H$8="CO4",SUM(H140),)+IF($I$8="CO4",SUM(I140),)+IF(#REF!="CO4",SUM(#REF!),)+IF(#REF!="CO4",SUM(#REF!),)</f>
        <v>#REF!</v>
      </c>
      <c r="T140" s="49" t="e">
        <f>IF($D$8="CO4",SUMIF($D140,"&gt;0",$D$10),)+IF($E$8="CO4",SUMIF($E140,"&gt;0",$E$10),)+IF($F$8="CO4",SUMIF($F140,"&gt;0",$F$10),)+IF($G$8="CO4",SUMIF($G140,"&gt;0",$G$10),)+IF($H$8="CO4",SUMIF($H140,"&gt;0",$H$10),)+IF($I$8="CO4",SUMIF($I140,"&gt;0",$I$10),)+IF(#REF!="CO4",SUMIF(#REF!,"&gt;0",#REF!),)+IF(#REF!="CO4",SUMIF(#REF!,"&gt;0",#REF!),)</f>
        <v>#REF!</v>
      </c>
      <c r="U140" s="49" t="e">
        <f t="shared" si="15"/>
        <v>#REF!</v>
      </c>
      <c r="V140" s="49" t="e">
        <f>IF($D$8="CO5",SUM(D140),)+IF($E$8="CO5",SUM(E140),)+IF($F$8="CO5",SUM(F140),)+IF($G$8="CO5",SUM(G140),)+IF($H$8="CO5",SUM(H140),)+IF($I$8="CO5",SUM(I140),)+IF(#REF!="CO5",SUM(#REF!),)+IF(#REF!="CO5",SUM(#REF!),)</f>
        <v>#REF!</v>
      </c>
      <c r="W140" s="49" t="e">
        <f>IF($D$8="CO5",SUMIF($D140,"&gt;0",$D$10),)+IF($E$8="CO5",SUMIF($E140,"&gt;0",$E$10),)+IF($F$8="CO5",SUMIF($F140,"&gt;0",$F$10),)+IF($G$8="CO5",SUMIF($G140,"&gt;0",$G$10),)+IF($H$8="CO5",SUMIF($H140,"&gt;0",$H$10),)+IF($I$8="CO5",SUMIF($I140,"&gt;0",$I$10),)+IF(#REF!="CO5",SUMIF(#REF!,"&gt;0",#REF!),)+IF(#REF!="CO5",SUMIF(#REF!,"&gt;0",#REF!),)</f>
        <v>#REF!</v>
      </c>
      <c r="X140" s="49" t="e">
        <f t="shared" si="16"/>
        <v>#REF!</v>
      </c>
      <c r="Y140" s="49" t="e">
        <f>IF($D$8="CO6",SUM(D140),)+IF($E$8="CO6",SUM(E140),)+IF($F$8="CO6",SUM(F140),)+IF($G$8="CO6",SUM(G140),)+IF($H$8="CO6",SUM(H140),)+IF($I$8="CO6",SUM(I140),)+IF(#REF!="CO6",SUM(#REF!),)+IF(#REF!="CO6",SUM(#REF!),)</f>
        <v>#REF!</v>
      </c>
      <c r="Z140" s="55" t="e">
        <f>IF($D$8="CO6",SUMIF($D140,"&gt;0",$D$10),)+IF($E$8="CO6",SUMIF($E140,"&gt;0",$E$10),)+IF($F$8="CO6",SUMIF($F140,"&gt;0",$F$10),)+IF($G$8="CO6",SUMIF($G140,"&gt;0",$G$10),)+IF($H$8="CO6",SUMIF($H140,"&gt;0",$H$10),)+IF($I$8="CO6",SUMIF($I140,"&gt;0",$I$10),)+IF(#REF!="CO6",SUMIF(#REF!,"&gt;0",#REF!),)+IF(#REF!="CO6",SUMIF(#REF!,"&gt;0",#REF!),)</f>
        <v>#REF!</v>
      </c>
      <c r="AA140" s="56"/>
      <c r="AB140" s="6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ht="16.2" spans="1:50">
      <c r="A141" s="34"/>
      <c r="B141" s="59"/>
      <c r="C141" s="59"/>
      <c r="D141" s="60"/>
      <c r="E141" s="60"/>
      <c r="F141" s="60"/>
      <c r="G141" s="60"/>
      <c r="H141" s="60"/>
      <c r="I141" s="60"/>
      <c r="J141" s="48" t="e">
        <f>IF($D$8="CO1",SUM(D141),)+IF($E$8="CO1",SUM(E141),)+IF($F$8="CO1",SUM(F141),)+IF($G$8="CO1",SUM(G141),)+IF($H$8="CO1",SUM(H141),)+IF($I$8="CO1",SUM(I141),)+IF(#REF!="CO1",SUM(#REF!),)+IF(#REF!="CO1",SUM(#REF!),)</f>
        <v>#REF!</v>
      </c>
      <c r="K141" s="49" t="e">
        <f>IF($D$8="CO1",SUMIF($D141,"&gt;0",$D$10),)+IF($E$8="CO1",SUMIF($E141,"&gt;0",$E$10),)+IF($F$8="CO1",SUMIF($F141,"&gt;0",$F$10),)+IF($G$8="CO1",SUMIF($G141,"&gt;0",$G$10),)+IF($H$8="CO1",SUMIF($H141,"&gt;0",$H$10),)+IF($I$8="CO1",SUMIF($I141,"&gt;0",$I$10),)+IF(#REF!="CO1",SUMIF(#REF!,"&gt;0",#REF!),)+IF(#REF!="CO1",SUMIF(#REF!,"&gt;0",#REF!),)</f>
        <v>#REF!</v>
      </c>
      <c r="L141" s="49" t="e">
        <f t="shared" si="0"/>
        <v>#REF!</v>
      </c>
      <c r="M141" s="49" t="e">
        <f>IF($D$8="CO2",SUM(D141),)+IF($E$8="CO2",SUM(E141),)+IF($F$8="CO2",SUM(F141),)+IF($G$8="CO2",SUM(G141),)+IF($H$8="CO2",SUM(H141),)+IF($I$8="CO2",SUM(I141),)+IF(#REF!="CO2",SUM(#REF!),)+IF(#REF!="CO2",SUM(#REF!),)</f>
        <v>#REF!</v>
      </c>
      <c r="N141" s="49" t="e">
        <f>IF($D$8="CO2",SUMIF($D141,"&gt;0",$D$10),)+IF($E$8="CO2",SUMIF($E141,"&gt;0",$E$10),)+IF($F$8="CO2",SUMIF($F141,"&gt;0",$F$10),)+IF($G$8="CO2",SUMIF($G141,"&gt;0",$G$10),)+IF($H$8="CO2",SUMIF($H141,"&gt;0",$H$10),)+IF($I$8="CO2",SUMIF($I141,"&gt;0",$I$10),)+IF(#REF!="CO2",SUMIF(#REF!,"&gt;0",#REF!),)+IF(#REF!="CO2",SUMIF(#REF!,"&gt;0",#REF!),)</f>
        <v>#REF!</v>
      </c>
      <c r="O141" s="49" t="e">
        <f t="shared" si="13"/>
        <v>#REF!</v>
      </c>
      <c r="P141" s="49" t="e">
        <f>IF($D$8="CO3",SUM(D141),)+IF($E$8="CO3",SUM(E141),)+IF($F$8="CO3",SUM(F141),)+IF($G$8="CO3",SUM(G141),)+IF($H$8="CO3",SUM(H141),)+IF($I$8="CO3",SUM(I141),)+IF(#REF!="CO3",SUM(#REF!),)+IF(#REF!="CO3",SUM(#REF!),)</f>
        <v>#REF!</v>
      </c>
      <c r="Q141" s="49" t="e">
        <f>IF($D$8="CO3",SUMIF($D141,"&gt;0",$D$10),)+IF($E$8="CO3",SUMIF($E141,"&gt;0",$E$10),)+IF($F$8="CO3",SUMIF($F141,"&gt;0",$F$10),)+IF($G$8="CO3",SUMIF($G141,"&gt;0",$G$10),)+IF($H$8="CO3",SUMIF($H141,"&gt;0",$H$10),)+IF($I$8="CO3",SUMIF($I141,"&gt;0",$I$10),)+IF(#REF!="CO3",SUMIF(#REF!,"&gt;0",#REF!),)+IF(#REF!="CO3",SUMIF(#REF!,"&gt;0",#REF!),)</f>
        <v>#REF!</v>
      </c>
      <c r="R141" s="49" t="e">
        <f t="shared" si="14"/>
        <v>#REF!</v>
      </c>
      <c r="S141" s="49" t="e">
        <f>IF($D$8="CO4",SUM(D141),)+IF($E$8="CO4",SUM(E141),)+IF($F$8="CO4",SUM(F141),)+IF($G$8="CO4",SUM(G141),)+IF($H$8="CO4",SUM(H141),)+IF($I$8="CO4",SUM(I141),)+IF(#REF!="CO4",SUM(#REF!),)+IF(#REF!="CO4",SUM(#REF!),)</f>
        <v>#REF!</v>
      </c>
      <c r="T141" s="49" t="e">
        <f>IF($D$8="CO4",SUMIF($D141,"&gt;0",$D$10),)+IF($E$8="CO4",SUMIF($E141,"&gt;0",$E$10),)+IF($F$8="CO4",SUMIF($F141,"&gt;0",$F$10),)+IF($G$8="CO4",SUMIF($G141,"&gt;0",$G$10),)+IF($H$8="CO4",SUMIF($H141,"&gt;0",$H$10),)+IF($I$8="CO4",SUMIF($I141,"&gt;0",$I$10),)+IF(#REF!="CO4",SUMIF(#REF!,"&gt;0",#REF!),)+IF(#REF!="CO4",SUMIF(#REF!,"&gt;0",#REF!),)</f>
        <v>#REF!</v>
      </c>
      <c r="U141" s="49" t="e">
        <f t="shared" si="15"/>
        <v>#REF!</v>
      </c>
      <c r="V141" s="49" t="e">
        <f>IF($D$8="CO5",SUM(D141),)+IF($E$8="CO5",SUM(E141),)+IF($F$8="CO5",SUM(F141),)+IF($G$8="CO5",SUM(G141),)+IF($H$8="CO5",SUM(H141),)+IF($I$8="CO5",SUM(I141),)+IF(#REF!="CO5",SUM(#REF!),)+IF(#REF!="CO5",SUM(#REF!),)</f>
        <v>#REF!</v>
      </c>
      <c r="W141" s="49" t="e">
        <f>IF($D$8="CO5",SUMIF($D141,"&gt;0",$D$10),)+IF($E$8="CO5",SUMIF($E141,"&gt;0",$E$10),)+IF($F$8="CO5",SUMIF($F141,"&gt;0",$F$10),)+IF($G$8="CO5",SUMIF($G141,"&gt;0",$G$10),)+IF($H$8="CO5",SUMIF($H141,"&gt;0",$H$10),)+IF($I$8="CO5",SUMIF($I141,"&gt;0",$I$10),)+IF(#REF!="CO5",SUMIF(#REF!,"&gt;0",#REF!),)+IF(#REF!="CO5",SUMIF(#REF!,"&gt;0",#REF!),)</f>
        <v>#REF!</v>
      </c>
      <c r="X141" s="49" t="e">
        <f t="shared" si="16"/>
        <v>#REF!</v>
      </c>
      <c r="Y141" s="49" t="e">
        <f>IF($D$8="CO6",SUM(D141),)+IF($E$8="CO6",SUM(E141),)+IF($F$8="CO6",SUM(F141),)+IF($G$8="CO6",SUM(G141),)+IF($H$8="CO6",SUM(H141),)+IF($I$8="CO6",SUM(I141),)+IF(#REF!="CO6",SUM(#REF!),)+IF(#REF!="CO6",SUM(#REF!),)</f>
        <v>#REF!</v>
      </c>
      <c r="Z141" s="55" t="e">
        <f>IF($D$8="CO6",SUMIF($D141,"&gt;0",$D$10),)+IF($E$8="CO6",SUMIF($E141,"&gt;0",$E$10),)+IF($F$8="CO6",SUMIF($F141,"&gt;0",$F$10),)+IF($G$8="CO6",SUMIF($G141,"&gt;0",$G$10),)+IF($H$8="CO6",SUMIF($H141,"&gt;0",$H$10),)+IF($I$8="CO6",SUMIF($I141,"&gt;0",$I$10),)+IF(#REF!="CO6",SUMIF(#REF!,"&gt;0",#REF!),)+IF(#REF!="CO6",SUMIF(#REF!,"&gt;0",#REF!),)</f>
        <v>#REF!</v>
      </c>
      <c r="AA141" s="56"/>
      <c r="AB141" s="6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ht="16.2" spans="1:50">
      <c r="A142" s="29"/>
      <c r="B142" s="59"/>
      <c r="C142" s="59"/>
      <c r="D142" s="60"/>
      <c r="E142" s="60"/>
      <c r="F142" s="60"/>
      <c r="G142" s="60"/>
      <c r="H142" s="60"/>
      <c r="I142" s="60"/>
      <c r="J142" s="48" t="e">
        <f>IF($D$8="CO1",SUM(D142),)+IF($E$8="CO1",SUM(E142),)+IF($F$8="CO1",SUM(F142),)+IF($G$8="CO1",SUM(G142),)+IF($H$8="CO1",SUM(H142),)+IF($I$8="CO1",SUM(I142),)+IF(#REF!="CO1",SUM(#REF!),)+IF(#REF!="CO1",SUM(#REF!),)</f>
        <v>#REF!</v>
      </c>
      <c r="K142" s="49" t="e">
        <f>IF($D$8="CO1",SUMIF($D142,"&gt;0",$D$10),)+IF($E$8="CO1",SUMIF($E142,"&gt;0",$E$10),)+IF($F$8="CO1",SUMIF($F142,"&gt;0",$F$10),)+IF($G$8="CO1",SUMIF($G142,"&gt;0",$G$10),)+IF($H$8="CO1",SUMIF($H142,"&gt;0",$H$10),)+IF($I$8="CO1",SUMIF($I142,"&gt;0",$I$10),)+IF(#REF!="CO1",SUMIF(#REF!,"&gt;0",#REF!),)+IF(#REF!="CO1",SUMIF(#REF!,"&gt;0",#REF!),)</f>
        <v>#REF!</v>
      </c>
      <c r="L142" s="49" t="e">
        <f t="shared" si="0"/>
        <v>#REF!</v>
      </c>
      <c r="M142" s="49" t="e">
        <f>IF($D$8="CO2",SUM(D142),)+IF($E$8="CO2",SUM(E142),)+IF($F$8="CO2",SUM(F142),)+IF($G$8="CO2",SUM(G142),)+IF($H$8="CO2",SUM(H142),)+IF($I$8="CO2",SUM(I142),)+IF(#REF!="CO2",SUM(#REF!),)+IF(#REF!="CO2",SUM(#REF!),)</f>
        <v>#REF!</v>
      </c>
      <c r="N142" s="49" t="e">
        <f>IF($D$8="CO2",SUMIF($D142,"&gt;0",$D$10),)+IF($E$8="CO2",SUMIF($E142,"&gt;0",$E$10),)+IF($F$8="CO2",SUMIF($F142,"&gt;0",$F$10),)+IF($G$8="CO2",SUMIF($G142,"&gt;0",$G$10),)+IF($H$8="CO2",SUMIF($H142,"&gt;0",$H$10),)+IF($I$8="CO2",SUMIF($I142,"&gt;0",$I$10),)+IF(#REF!="CO2",SUMIF(#REF!,"&gt;0",#REF!),)+IF(#REF!="CO2",SUMIF(#REF!,"&gt;0",#REF!),)</f>
        <v>#REF!</v>
      </c>
      <c r="O142" s="49" t="e">
        <f t="shared" si="13"/>
        <v>#REF!</v>
      </c>
      <c r="P142" s="49" t="e">
        <f>IF($D$8="CO3",SUM(D142),)+IF($E$8="CO3",SUM(E142),)+IF($F$8="CO3",SUM(F142),)+IF($G$8="CO3",SUM(G142),)+IF($H$8="CO3",SUM(H142),)+IF($I$8="CO3",SUM(I142),)+IF(#REF!="CO3",SUM(#REF!),)+IF(#REF!="CO3",SUM(#REF!),)</f>
        <v>#REF!</v>
      </c>
      <c r="Q142" s="49" t="e">
        <f>IF($D$8="CO3",SUMIF($D142,"&gt;0",$D$10),)+IF($E$8="CO3",SUMIF($E142,"&gt;0",$E$10),)+IF($F$8="CO3",SUMIF($F142,"&gt;0",$F$10),)+IF($G$8="CO3",SUMIF($G142,"&gt;0",$G$10),)+IF($H$8="CO3",SUMIF($H142,"&gt;0",$H$10),)+IF($I$8="CO3",SUMIF($I142,"&gt;0",$I$10),)+IF(#REF!="CO3",SUMIF(#REF!,"&gt;0",#REF!),)+IF(#REF!="CO3",SUMIF(#REF!,"&gt;0",#REF!),)</f>
        <v>#REF!</v>
      </c>
      <c r="R142" s="49" t="e">
        <f t="shared" si="14"/>
        <v>#REF!</v>
      </c>
      <c r="S142" s="49" t="e">
        <f>IF($D$8="CO4",SUM(D142),)+IF($E$8="CO4",SUM(E142),)+IF($F$8="CO4",SUM(F142),)+IF($G$8="CO4",SUM(G142),)+IF($H$8="CO4",SUM(H142),)+IF($I$8="CO4",SUM(I142),)+IF(#REF!="CO4",SUM(#REF!),)+IF(#REF!="CO4",SUM(#REF!),)</f>
        <v>#REF!</v>
      </c>
      <c r="T142" s="49" t="e">
        <f>IF($D$8="CO4",SUMIF($D142,"&gt;0",$D$10),)+IF($E$8="CO4",SUMIF($E142,"&gt;0",$E$10),)+IF($F$8="CO4",SUMIF($F142,"&gt;0",$F$10),)+IF($G$8="CO4",SUMIF($G142,"&gt;0",$G$10),)+IF($H$8="CO4",SUMIF($H142,"&gt;0",$H$10),)+IF($I$8="CO4",SUMIF($I142,"&gt;0",$I$10),)+IF(#REF!="CO4",SUMIF(#REF!,"&gt;0",#REF!),)+IF(#REF!="CO4",SUMIF(#REF!,"&gt;0",#REF!),)</f>
        <v>#REF!</v>
      </c>
      <c r="U142" s="49" t="e">
        <f t="shared" si="15"/>
        <v>#REF!</v>
      </c>
      <c r="V142" s="49" t="e">
        <f>IF($D$8="CO5",SUM(D142),)+IF($E$8="CO5",SUM(E142),)+IF($F$8="CO5",SUM(F142),)+IF($G$8="CO5",SUM(G142),)+IF($H$8="CO5",SUM(H142),)+IF($I$8="CO5",SUM(I142),)+IF(#REF!="CO5",SUM(#REF!),)+IF(#REF!="CO5",SUM(#REF!),)</f>
        <v>#REF!</v>
      </c>
      <c r="W142" s="49" t="e">
        <f>IF($D$8="CO5",SUMIF($D142,"&gt;0",$D$10),)+IF($E$8="CO5",SUMIF($E142,"&gt;0",$E$10),)+IF($F$8="CO5",SUMIF($F142,"&gt;0",$F$10),)+IF($G$8="CO5",SUMIF($G142,"&gt;0",$G$10),)+IF($H$8="CO5",SUMIF($H142,"&gt;0",$H$10),)+IF($I$8="CO5",SUMIF($I142,"&gt;0",$I$10),)+IF(#REF!="CO5",SUMIF(#REF!,"&gt;0",#REF!),)+IF(#REF!="CO5",SUMIF(#REF!,"&gt;0",#REF!),)</f>
        <v>#REF!</v>
      </c>
      <c r="X142" s="49" t="e">
        <f t="shared" si="16"/>
        <v>#REF!</v>
      </c>
      <c r="Y142" s="49" t="e">
        <f>IF($D$8="CO6",SUM(D142),)+IF($E$8="CO6",SUM(E142),)+IF($F$8="CO6",SUM(F142),)+IF($G$8="CO6",SUM(G142),)+IF($H$8="CO6",SUM(H142),)+IF($I$8="CO6",SUM(I142),)+IF(#REF!="CO6",SUM(#REF!),)+IF(#REF!="CO6",SUM(#REF!),)</f>
        <v>#REF!</v>
      </c>
      <c r="Z142" s="55" t="e">
        <f>IF($D$8="CO6",SUMIF($D142,"&gt;0",$D$10),)+IF($E$8="CO6",SUMIF($E142,"&gt;0",$E$10),)+IF($F$8="CO6",SUMIF($F142,"&gt;0",$F$10),)+IF($G$8="CO6",SUMIF($G142,"&gt;0",$G$10),)+IF($H$8="CO6",SUMIF($H142,"&gt;0",$H$10),)+IF($I$8="CO6",SUMIF($I142,"&gt;0",$I$10),)+IF(#REF!="CO6",SUMIF(#REF!,"&gt;0",#REF!),)+IF(#REF!="CO6",SUMIF(#REF!,"&gt;0",#REF!),)</f>
        <v>#REF!</v>
      </c>
      <c r="AA142" s="56"/>
      <c r="AB142" s="6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ht="16.2" spans="1:50">
      <c r="A143" s="34"/>
      <c r="B143" s="59"/>
      <c r="C143" s="59"/>
      <c r="D143" s="60"/>
      <c r="E143" s="60"/>
      <c r="F143" s="60"/>
      <c r="G143" s="60"/>
      <c r="H143" s="60"/>
      <c r="I143" s="60"/>
      <c r="J143" s="48" t="e">
        <f>IF($D$8="CO1",SUM(D143),)+IF($E$8="CO1",SUM(E143),)+IF($F$8="CO1",SUM(F143),)+IF($G$8="CO1",SUM(G143),)+IF($H$8="CO1",SUM(H143),)+IF($I$8="CO1",SUM(I143),)+IF(#REF!="CO1",SUM(#REF!),)+IF(#REF!="CO1",SUM(#REF!),)</f>
        <v>#REF!</v>
      </c>
      <c r="K143" s="49" t="e">
        <f>IF($D$8="CO1",SUMIF($D143,"&gt;0",$D$10),)+IF($E$8="CO1",SUMIF($E143,"&gt;0",$E$10),)+IF($F$8="CO1",SUMIF($F143,"&gt;0",$F$10),)+IF($G$8="CO1",SUMIF($G143,"&gt;0",$G$10),)+IF($H$8="CO1",SUMIF($H143,"&gt;0",$H$10),)+IF($I$8="CO1",SUMIF($I143,"&gt;0",$I$10),)+IF(#REF!="CO1",SUMIF(#REF!,"&gt;0",#REF!),)+IF(#REF!="CO1",SUMIF(#REF!,"&gt;0",#REF!),)</f>
        <v>#REF!</v>
      </c>
      <c r="L143" s="49" t="e">
        <f t="shared" si="0"/>
        <v>#REF!</v>
      </c>
      <c r="M143" s="49" t="e">
        <f>IF($D$8="CO2",SUM(D143),)+IF($E$8="CO2",SUM(E143),)+IF($F$8="CO2",SUM(F143),)+IF($G$8="CO2",SUM(G143),)+IF($H$8="CO2",SUM(H143),)+IF($I$8="CO2",SUM(I143),)+IF(#REF!="CO2",SUM(#REF!),)+IF(#REF!="CO2",SUM(#REF!),)</f>
        <v>#REF!</v>
      </c>
      <c r="N143" s="49" t="e">
        <f>IF($D$8="CO2",SUMIF($D143,"&gt;0",$D$10),)+IF($E$8="CO2",SUMIF($E143,"&gt;0",$E$10),)+IF($F$8="CO2",SUMIF($F143,"&gt;0",$F$10),)+IF($G$8="CO2",SUMIF($G143,"&gt;0",$G$10),)+IF($H$8="CO2",SUMIF($H143,"&gt;0",$H$10),)+IF($I$8="CO2",SUMIF($I143,"&gt;0",$I$10),)+IF(#REF!="CO2",SUMIF(#REF!,"&gt;0",#REF!),)+IF(#REF!="CO2",SUMIF(#REF!,"&gt;0",#REF!),)</f>
        <v>#REF!</v>
      </c>
      <c r="O143" s="49" t="e">
        <f t="shared" si="13"/>
        <v>#REF!</v>
      </c>
      <c r="P143" s="49" t="e">
        <f>IF($D$8="CO3",SUM(D143),)+IF($E$8="CO3",SUM(E143),)+IF($F$8="CO3",SUM(F143),)+IF($G$8="CO3",SUM(G143),)+IF($H$8="CO3",SUM(H143),)+IF($I$8="CO3",SUM(I143),)+IF(#REF!="CO3",SUM(#REF!),)+IF(#REF!="CO3",SUM(#REF!),)</f>
        <v>#REF!</v>
      </c>
      <c r="Q143" s="49" t="e">
        <f>IF($D$8="CO3",SUMIF($D143,"&gt;0",$D$10),)+IF($E$8="CO3",SUMIF($E143,"&gt;0",$E$10),)+IF($F$8="CO3",SUMIF($F143,"&gt;0",$F$10),)+IF($G$8="CO3",SUMIF($G143,"&gt;0",$G$10),)+IF($H$8="CO3",SUMIF($H143,"&gt;0",$H$10),)+IF($I$8="CO3",SUMIF($I143,"&gt;0",$I$10),)+IF(#REF!="CO3",SUMIF(#REF!,"&gt;0",#REF!),)+IF(#REF!="CO3",SUMIF(#REF!,"&gt;0",#REF!),)</f>
        <v>#REF!</v>
      </c>
      <c r="R143" s="49" t="e">
        <f t="shared" si="14"/>
        <v>#REF!</v>
      </c>
      <c r="S143" s="49" t="e">
        <f>IF($D$8="CO4",SUM(D143),)+IF($E$8="CO4",SUM(E143),)+IF($F$8="CO4",SUM(F143),)+IF($G$8="CO4",SUM(G143),)+IF($H$8="CO4",SUM(H143),)+IF($I$8="CO4",SUM(I143),)+IF(#REF!="CO4",SUM(#REF!),)+IF(#REF!="CO4",SUM(#REF!),)</f>
        <v>#REF!</v>
      </c>
      <c r="T143" s="49" t="e">
        <f>IF($D$8="CO4",SUMIF($D143,"&gt;0",$D$10),)+IF($E$8="CO4",SUMIF($E143,"&gt;0",$E$10),)+IF($F$8="CO4",SUMIF($F143,"&gt;0",$F$10),)+IF($G$8="CO4",SUMIF($G143,"&gt;0",$G$10),)+IF($H$8="CO4",SUMIF($H143,"&gt;0",$H$10),)+IF($I$8="CO4",SUMIF($I143,"&gt;0",$I$10),)+IF(#REF!="CO4",SUMIF(#REF!,"&gt;0",#REF!),)+IF(#REF!="CO4",SUMIF(#REF!,"&gt;0",#REF!),)</f>
        <v>#REF!</v>
      </c>
      <c r="U143" s="49" t="e">
        <f t="shared" si="15"/>
        <v>#REF!</v>
      </c>
      <c r="V143" s="49" t="e">
        <f>IF($D$8="CO5",SUM(D143),)+IF($E$8="CO5",SUM(E143),)+IF($F$8="CO5",SUM(F143),)+IF($G$8="CO5",SUM(G143),)+IF($H$8="CO5",SUM(H143),)+IF($I$8="CO5",SUM(I143),)+IF(#REF!="CO5",SUM(#REF!),)+IF(#REF!="CO5",SUM(#REF!),)</f>
        <v>#REF!</v>
      </c>
      <c r="W143" s="49" t="e">
        <f>IF($D$8="CO5",SUMIF($D143,"&gt;0",$D$10),)+IF($E$8="CO5",SUMIF($E143,"&gt;0",$E$10),)+IF($F$8="CO5",SUMIF($F143,"&gt;0",$F$10),)+IF($G$8="CO5",SUMIF($G143,"&gt;0",$G$10),)+IF($H$8="CO5",SUMIF($H143,"&gt;0",$H$10),)+IF($I$8="CO5",SUMIF($I143,"&gt;0",$I$10),)+IF(#REF!="CO5",SUMIF(#REF!,"&gt;0",#REF!),)+IF(#REF!="CO5",SUMIF(#REF!,"&gt;0",#REF!),)</f>
        <v>#REF!</v>
      </c>
      <c r="X143" s="49" t="e">
        <f t="shared" si="16"/>
        <v>#REF!</v>
      </c>
      <c r="Y143" s="49" t="e">
        <f>IF($D$8="CO6",SUM(D143),)+IF($E$8="CO6",SUM(E143),)+IF($F$8="CO6",SUM(F143),)+IF($G$8="CO6",SUM(G143),)+IF($H$8="CO6",SUM(H143),)+IF($I$8="CO6",SUM(I143),)+IF(#REF!="CO6",SUM(#REF!),)+IF(#REF!="CO6",SUM(#REF!),)</f>
        <v>#REF!</v>
      </c>
      <c r="Z143" s="55" t="e">
        <f>IF($D$8="CO6",SUMIF($D143,"&gt;0",$D$10),)+IF($E$8="CO6",SUMIF($E143,"&gt;0",$E$10),)+IF($F$8="CO6",SUMIF($F143,"&gt;0",$F$10),)+IF($G$8="CO6",SUMIF($G143,"&gt;0",$G$10),)+IF($H$8="CO6",SUMIF($H143,"&gt;0",$H$10),)+IF($I$8="CO6",SUMIF($I143,"&gt;0",$I$10),)+IF(#REF!="CO6",SUMIF(#REF!,"&gt;0",#REF!),)+IF(#REF!="CO6",SUMIF(#REF!,"&gt;0",#REF!),)</f>
        <v>#REF!</v>
      </c>
      <c r="AA143" s="56" t="e">
        <f t="shared" ref="AA143:AA147" si="17">IF(Y143=0," ",Y143/Z143*100)</f>
        <v>#REF!</v>
      </c>
      <c r="AB143" s="6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ht="16.2" spans="1:50">
      <c r="A144" s="34"/>
      <c r="B144" s="59"/>
      <c r="C144" s="59"/>
      <c r="D144" s="60"/>
      <c r="E144" s="60"/>
      <c r="F144" s="60"/>
      <c r="G144" s="60"/>
      <c r="H144" s="60"/>
      <c r="I144" s="60"/>
      <c r="J144" s="48" t="e">
        <f>IF($D$8="CO1",SUM(D144),)+IF($E$8="CO1",SUM(E144),)+IF($F$8="CO1",SUM(F144),)+IF($G$8="CO1",SUM(G144),)+IF($H$8="CO1",SUM(H144),)+IF($I$8="CO1",SUM(I144),)+IF(#REF!="CO1",SUM(#REF!),)+IF(#REF!="CO1",SUM(#REF!),)</f>
        <v>#REF!</v>
      </c>
      <c r="K144" s="49" t="e">
        <f>IF($D$8="CO1",SUMIF($D144,"&gt;0",$D$10),)+IF($E$8="CO1",SUMIF($E144,"&gt;0",$E$10),)+IF($F$8="CO1",SUMIF($F144,"&gt;0",$F$10),)+IF($G$8="CO1",SUMIF($G144,"&gt;0",$G$10),)+IF($H$8="CO1",SUMIF($H144,"&gt;0",$H$10),)+IF($I$8="CO1",SUMIF($I144,"&gt;0",$I$10),)+IF(#REF!="CO1",SUMIF(#REF!,"&gt;0",#REF!),)+IF(#REF!="CO1",SUMIF(#REF!,"&gt;0",#REF!),)</f>
        <v>#REF!</v>
      </c>
      <c r="L144" s="49" t="e">
        <f t="shared" si="0"/>
        <v>#REF!</v>
      </c>
      <c r="M144" s="49" t="e">
        <f>IF($D$8="CO2",SUM(D144),)+IF($E$8="CO2",SUM(E144),)+IF($F$8="CO2",SUM(F144),)+IF($G$8="CO2",SUM(G144),)+IF($H$8="CO2",SUM(H144),)+IF($I$8="CO2",SUM(I144),)+IF(#REF!="CO2",SUM(#REF!),)+IF(#REF!="CO2",SUM(#REF!),)</f>
        <v>#REF!</v>
      </c>
      <c r="N144" s="49" t="e">
        <f>IF($D$8="CO2",SUMIF($D144,"&gt;0",$D$10),)+IF($E$8="CO2",SUMIF($E144,"&gt;0",$E$10),)+IF($F$8="CO2",SUMIF($F144,"&gt;0",$F$10),)+IF($G$8="CO2",SUMIF($G144,"&gt;0",$G$10),)+IF($H$8="CO2",SUMIF($H144,"&gt;0",$H$10),)+IF($I$8="CO2",SUMIF($I144,"&gt;0",$I$10),)+IF(#REF!="CO2",SUMIF(#REF!,"&gt;0",#REF!),)+IF(#REF!="CO2",SUMIF(#REF!,"&gt;0",#REF!),)</f>
        <v>#REF!</v>
      </c>
      <c r="O144" s="49" t="e">
        <f t="shared" si="13"/>
        <v>#REF!</v>
      </c>
      <c r="P144" s="49" t="e">
        <f>IF($D$8="CO3",SUM(D144),)+IF($E$8="CO3",SUM(E144),)+IF($F$8="CO3",SUM(F144),)+IF($G$8="CO3",SUM(G144),)+IF($H$8="CO3",SUM(H144),)+IF($I$8="CO3",SUM(I144),)+IF(#REF!="CO3",SUM(#REF!),)+IF(#REF!="CO3",SUM(#REF!),)</f>
        <v>#REF!</v>
      </c>
      <c r="Q144" s="49" t="e">
        <f>IF($D$8="CO3",SUMIF($D144,"&gt;0",$D$10),)+IF($E$8="CO3",SUMIF($E144,"&gt;0",$E$10),)+IF($F$8="CO3",SUMIF($F144,"&gt;0",$F$10),)+IF($G$8="CO3",SUMIF($G144,"&gt;0",$G$10),)+IF($H$8="CO3",SUMIF($H144,"&gt;0",$H$10),)+IF($I$8="CO3",SUMIF($I144,"&gt;0",$I$10),)+IF(#REF!="CO3",SUMIF(#REF!,"&gt;0",#REF!),)+IF(#REF!="CO3",SUMIF(#REF!,"&gt;0",#REF!),)</f>
        <v>#REF!</v>
      </c>
      <c r="R144" s="49" t="e">
        <f t="shared" si="14"/>
        <v>#REF!</v>
      </c>
      <c r="S144" s="49" t="e">
        <f>IF($D$8="CO4",SUM(D144),)+IF($E$8="CO4",SUM(E144),)+IF($F$8="CO4",SUM(F144),)+IF($G$8="CO4",SUM(G144),)+IF($H$8="CO4",SUM(H144),)+IF($I$8="CO4",SUM(I144),)+IF(#REF!="CO4",SUM(#REF!),)+IF(#REF!="CO4",SUM(#REF!),)</f>
        <v>#REF!</v>
      </c>
      <c r="T144" s="49" t="e">
        <f>IF($D$8="CO4",SUMIF($D144,"&gt;0",$D$10),)+IF($E$8="CO4",SUMIF($E144,"&gt;0",$E$10),)+IF($F$8="CO4",SUMIF($F144,"&gt;0",$F$10),)+IF($G$8="CO4",SUMIF($G144,"&gt;0",$G$10),)+IF($H$8="CO4",SUMIF($H144,"&gt;0",$H$10),)+IF($I$8="CO4",SUMIF($I144,"&gt;0",$I$10),)+IF(#REF!="CO4",SUMIF(#REF!,"&gt;0",#REF!),)+IF(#REF!="CO4",SUMIF(#REF!,"&gt;0",#REF!),)</f>
        <v>#REF!</v>
      </c>
      <c r="U144" s="49" t="e">
        <f t="shared" si="15"/>
        <v>#REF!</v>
      </c>
      <c r="V144" s="49" t="e">
        <f>IF($D$8="CO5",SUM(D144),)+IF($E$8="CO5",SUM(E144),)+IF($F$8="CO5",SUM(F144),)+IF($G$8="CO5",SUM(G144),)+IF($H$8="CO5",SUM(H144),)+IF($I$8="CO5",SUM(I144),)+IF(#REF!="CO5",SUM(#REF!),)+IF(#REF!="CO5",SUM(#REF!),)</f>
        <v>#REF!</v>
      </c>
      <c r="W144" s="49" t="e">
        <f>IF($D$8="CO5",SUMIF($D144,"&gt;0",$D$10),)+IF($E$8="CO5",SUMIF($E144,"&gt;0",$E$10),)+IF($F$8="CO5",SUMIF($F144,"&gt;0",$F$10),)+IF($G$8="CO5",SUMIF($G144,"&gt;0",$G$10),)+IF($H$8="CO5",SUMIF($H144,"&gt;0",$H$10),)+IF($I$8="CO5",SUMIF($I144,"&gt;0",$I$10),)+IF(#REF!="CO5",SUMIF(#REF!,"&gt;0",#REF!),)+IF(#REF!="CO5",SUMIF(#REF!,"&gt;0",#REF!),)</f>
        <v>#REF!</v>
      </c>
      <c r="X144" s="49" t="e">
        <f t="shared" si="16"/>
        <v>#REF!</v>
      </c>
      <c r="Y144" s="49" t="e">
        <f>IF($D$8="CO6",SUM(D144),)+IF($E$8="CO6",SUM(E144),)+IF($F$8="CO6",SUM(F144),)+IF($G$8="CO6",SUM(G144),)+IF($H$8="CO6",SUM(H144),)+IF($I$8="CO6",SUM(I144),)+IF(#REF!="CO6",SUM(#REF!),)+IF(#REF!="CO6",SUM(#REF!),)</f>
        <v>#REF!</v>
      </c>
      <c r="Z144" s="55" t="e">
        <f>IF($D$8="CO6",SUMIF($D144,"&gt;0",$D$10),)+IF($E$8="CO6",SUMIF($E144,"&gt;0",$E$10),)+IF($F$8="CO6",SUMIF($F144,"&gt;0",$F$10),)+IF($G$8="CO6",SUMIF($G144,"&gt;0",$G$10),)+IF($H$8="CO6",SUMIF($H144,"&gt;0",$H$10),)+IF($I$8="CO6",SUMIF($I144,"&gt;0",$I$10),)+IF(#REF!="CO6",SUMIF(#REF!,"&gt;0",#REF!),)+IF(#REF!="CO6",SUMIF(#REF!,"&gt;0",#REF!),)</f>
        <v>#REF!</v>
      </c>
      <c r="AA144" s="56" t="e">
        <f t="shared" si="17"/>
        <v>#REF!</v>
      </c>
      <c r="AB144" s="6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ht="16.2" spans="1:50">
      <c r="A145" s="29"/>
      <c r="B145" s="61"/>
      <c r="C145" s="62"/>
      <c r="D145" s="63"/>
      <c r="E145" s="63"/>
      <c r="F145" s="63"/>
      <c r="G145" s="63"/>
      <c r="H145" s="63"/>
      <c r="I145" s="63"/>
      <c r="J145" s="48" t="e">
        <f>IF($D$8="CO1",SUM(D145),)+IF($E$8="CO1",SUM(E145),)+IF($F$8="CO1",SUM(F145),)+IF($G$8="CO1",SUM(G145),)+IF($H$8="CO1",SUM(H145),)+IF($I$8="CO1",SUM(I145),)+IF(#REF!="CO1",SUM(#REF!),)+IF(#REF!="CO1",SUM(#REF!),)</f>
        <v>#REF!</v>
      </c>
      <c r="K145" s="49" t="e">
        <f>IF($D$8="CO1",SUMIF($D145,"&gt;0",$D$10),)+IF($E$8="CO1",SUMIF($E145,"&gt;0",$E$10),)+IF($F$8="CO1",SUMIF($F145,"&gt;0",$F$10),)+IF($G$8="CO1",SUMIF($G145,"&gt;0",$G$10),)+IF($H$8="CO1",SUMIF($H145,"&gt;0",$H$10),)+IF($I$8="CO1",SUMIF($I145,"&gt;0",$I$10),)+IF(#REF!="CO1",SUMIF(#REF!,"&gt;0",#REF!),)+IF(#REF!="CO1",SUMIF(#REF!,"&gt;0",#REF!),)</f>
        <v>#REF!</v>
      </c>
      <c r="L145" s="49" t="e">
        <f t="shared" si="0"/>
        <v>#REF!</v>
      </c>
      <c r="M145" s="49" t="e">
        <f>IF($D$8="CO2",SUM(D145),)+IF($E$8="CO2",SUM(E145),)+IF($F$8="CO2",SUM(F145),)+IF($G$8="CO2",SUM(G145),)+IF($H$8="CO2",SUM(H145),)+IF($I$8="CO2",SUM(I145),)+IF(#REF!="CO2",SUM(#REF!),)+IF(#REF!="CO2",SUM(#REF!),)</f>
        <v>#REF!</v>
      </c>
      <c r="N145" s="49" t="e">
        <f>IF($D$8="CO2",SUMIF($D145,"&gt;0",$D$10),)+IF($E$8="CO2",SUMIF($E145,"&gt;0",$E$10),)+IF($F$8="CO2",SUMIF($F145,"&gt;0",$F$10),)+IF($G$8="CO2",SUMIF($G145,"&gt;0",$G$10),)+IF($H$8="CO2",SUMIF($H145,"&gt;0",$H$10),)+IF($I$8="CO2",SUMIF($I145,"&gt;0",$I$10),)+IF(#REF!="CO2",SUMIF(#REF!,"&gt;0",#REF!),)+IF(#REF!="CO2",SUMIF(#REF!,"&gt;0",#REF!),)</f>
        <v>#REF!</v>
      </c>
      <c r="O145" s="49" t="e">
        <f t="shared" si="13"/>
        <v>#REF!</v>
      </c>
      <c r="P145" s="49" t="e">
        <f>IF($D$8="CO3",SUM(D145),)+IF($E$8="CO3",SUM(E145),)+IF($F$8="CO3",SUM(F145),)+IF($G$8="CO3",SUM(G145),)+IF($H$8="CO3",SUM(H145),)+IF($I$8="CO3",SUM(I145),)+IF(#REF!="CO3",SUM(#REF!),)+IF(#REF!="CO3",SUM(#REF!),)</f>
        <v>#REF!</v>
      </c>
      <c r="Q145" s="49" t="e">
        <f>IF($D$8="CO3",SUMIF($D145,"&gt;0",$D$10),)+IF($E$8="CO3",SUMIF($E145,"&gt;0",$E$10),)+IF($F$8="CO3",SUMIF($F145,"&gt;0",$F$10),)+IF($G$8="CO3",SUMIF($G145,"&gt;0",$G$10),)+IF($H$8="CO3",SUMIF($H145,"&gt;0",$H$10),)+IF($I$8="CO3",SUMIF($I145,"&gt;0",$I$10),)+IF(#REF!="CO3",SUMIF(#REF!,"&gt;0",#REF!),)+IF(#REF!="CO3",SUMIF(#REF!,"&gt;0",#REF!),)</f>
        <v>#REF!</v>
      </c>
      <c r="R145" s="49" t="e">
        <f t="shared" si="14"/>
        <v>#REF!</v>
      </c>
      <c r="S145" s="49" t="e">
        <f>IF($D$8="CO4",SUM(D145),)+IF($E$8="CO4",SUM(E145),)+IF($F$8="CO4",SUM(F145),)+IF($G$8="CO4",SUM(G145),)+IF($H$8="CO4",SUM(H145),)+IF($I$8="CO4",SUM(I145),)+IF(#REF!="CO4",SUM(#REF!),)+IF(#REF!="CO4",SUM(#REF!),)</f>
        <v>#REF!</v>
      </c>
      <c r="T145" s="49" t="e">
        <f>IF($D$8="CO4",SUMIF($D145,"&gt;0",$D$10),)+IF($E$8="CO4",SUMIF($E145,"&gt;0",$E$10),)+IF($F$8="CO4",SUMIF($F145,"&gt;0",$F$10),)+IF($G$8="CO4",SUMIF($G145,"&gt;0",$G$10),)+IF($H$8="CO4",SUMIF($H145,"&gt;0",$H$10),)+IF($I$8="CO4",SUMIF($I145,"&gt;0",$I$10),)+IF(#REF!="CO4",SUMIF(#REF!,"&gt;0",#REF!),)+IF(#REF!="CO4",SUMIF(#REF!,"&gt;0",#REF!),)</f>
        <v>#REF!</v>
      </c>
      <c r="U145" s="49" t="e">
        <f t="shared" si="15"/>
        <v>#REF!</v>
      </c>
      <c r="V145" s="49" t="e">
        <f>IF($D$8="CO5",SUM(D145),)+IF($E$8="CO5",SUM(E145),)+IF($F$8="CO5",SUM(F145),)+IF($G$8="CO5",SUM(G145),)+IF($H$8="CO5",SUM(H145),)+IF($I$8="CO5",SUM(I145),)+IF(#REF!="CO5",SUM(#REF!),)+IF(#REF!="CO5",SUM(#REF!),)</f>
        <v>#REF!</v>
      </c>
      <c r="W145" s="49" t="e">
        <f>IF($D$8="CO5",SUMIF($D145,"&gt;0",$D$10),)+IF($E$8="CO5",SUMIF($E145,"&gt;0",$E$10),)+IF($F$8="CO5",SUMIF($F145,"&gt;0",$F$10),)+IF($G$8="CO5",SUMIF($G145,"&gt;0",$G$10),)+IF($H$8="CO5",SUMIF($H145,"&gt;0",$H$10),)+IF($I$8="CO5",SUMIF($I145,"&gt;0",$I$10),)+IF(#REF!="CO5",SUMIF(#REF!,"&gt;0",#REF!),)+IF(#REF!="CO5",SUMIF(#REF!,"&gt;0",#REF!),)</f>
        <v>#REF!</v>
      </c>
      <c r="X145" s="49" t="e">
        <f t="shared" si="16"/>
        <v>#REF!</v>
      </c>
      <c r="Y145" s="49" t="e">
        <f>IF($D$8="CO6",SUM(D145),)+IF($E$8="CO6",SUM(E145),)+IF($F$8="CO6",SUM(F145),)+IF($G$8="CO6",SUM(G145),)+IF($H$8="CO6",SUM(H145),)+IF($I$8="CO6",SUM(I145),)+IF(#REF!="CO6",SUM(#REF!),)+IF(#REF!="CO6",SUM(#REF!),)</f>
        <v>#REF!</v>
      </c>
      <c r="Z145" s="55" t="e">
        <f>IF($D$8="CO6",SUMIF($D145,"&gt;0",$D$10),)+IF($E$8="CO6",SUMIF($E145,"&gt;0",$E$10),)+IF($F$8="CO6",SUMIF($F145,"&gt;0",$F$10),)+IF($G$8="CO6",SUMIF($G145,"&gt;0",$G$10),)+IF($H$8="CO6",SUMIF($H145,"&gt;0",$H$10),)+IF($I$8="CO6",SUMIF($I145,"&gt;0",$I$10),)+IF(#REF!="CO6",SUMIF(#REF!,"&gt;0",#REF!),)+IF(#REF!="CO6",SUMIF(#REF!,"&gt;0",#REF!),)</f>
        <v>#REF!</v>
      </c>
      <c r="AA145" s="56" t="e">
        <f t="shared" si="17"/>
        <v>#REF!</v>
      </c>
      <c r="AB145" s="6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ht="16.2" spans="1:50">
      <c r="A146" s="34"/>
      <c r="B146" s="61"/>
      <c r="C146" s="62"/>
      <c r="D146" s="63"/>
      <c r="E146" s="63"/>
      <c r="F146" s="63"/>
      <c r="G146" s="63"/>
      <c r="H146" s="63"/>
      <c r="I146" s="63"/>
      <c r="J146" s="48" t="e">
        <f>IF($D$8="CO1",SUM(D146),)+IF($E$8="CO1",SUM(E146),)+IF($F$8="CO1",SUM(F146),)+IF($G$8="CO1",SUM(G146),)+IF($H$8="CO1",SUM(H146),)+IF($I$8="CO1",SUM(I146),)+IF(#REF!="CO1",SUM(#REF!),)+IF(#REF!="CO1",SUM(#REF!),)</f>
        <v>#REF!</v>
      </c>
      <c r="K146" s="49" t="e">
        <f>IF($D$8="CO1",SUMIF($D146,"&gt;0",$D$10),)+IF($E$8="CO1",SUMIF($E146,"&gt;0",$E$10),)+IF($F$8="CO1",SUMIF($F146,"&gt;0",$F$10),)+IF($G$8="CO1",SUMIF($G146,"&gt;0",$G$10),)+IF($H$8="CO1",SUMIF($H146,"&gt;0",$H$10),)+IF($I$8="CO1",SUMIF($I146,"&gt;0",$I$10),)+IF(#REF!="CO1",SUMIF(#REF!,"&gt;0",#REF!),)+IF(#REF!="CO1",SUMIF(#REF!,"&gt;0",#REF!),)</f>
        <v>#REF!</v>
      </c>
      <c r="L146" s="49" t="e">
        <f t="shared" si="0"/>
        <v>#REF!</v>
      </c>
      <c r="M146" s="49" t="e">
        <f>IF($D$8="CO2",SUM(D146),)+IF($E$8="CO2",SUM(E146),)+IF($F$8="CO2",SUM(F146),)+IF($G$8="CO2",SUM(G146),)+IF($H$8="CO2",SUM(H146),)+IF($I$8="CO2",SUM(I146),)+IF(#REF!="CO2",SUM(#REF!),)+IF(#REF!="CO2",SUM(#REF!),)</f>
        <v>#REF!</v>
      </c>
      <c r="N146" s="49" t="e">
        <f>IF($D$8="CO2",SUMIF($D146,"&gt;0",$D$10),)+IF($E$8="CO2",SUMIF($E146,"&gt;0",$E$10),)+IF($F$8="CO2",SUMIF($F146,"&gt;0",$F$10),)+IF($G$8="CO2",SUMIF($G146,"&gt;0",$G$10),)+IF($H$8="CO2",SUMIF($H146,"&gt;0",$H$10),)+IF($I$8="CO2",SUMIF($I146,"&gt;0",$I$10),)+IF(#REF!="CO2",SUMIF(#REF!,"&gt;0",#REF!),)+IF(#REF!="CO2",SUMIF(#REF!,"&gt;0",#REF!),)</f>
        <v>#REF!</v>
      </c>
      <c r="O146" s="49" t="e">
        <f t="shared" si="13"/>
        <v>#REF!</v>
      </c>
      <c r="P146" s="49" t="e">
        <f>IF($D$8="CO3",SUM(D146),)+IF($E$8="CO3",SUM(E146),)+IF($F$8="CO3",SUM(F146),)+IF($G$8="CO3",SUM(G146),)+IF($H$8="CO3",SUM(H146),)+IF($I$8="CO3",SUM(I146),)+IF(#REF!="CO3",SUM(#REF!),)+IF(#REF!="CO3",SUM(#REF!),)</f>
        <v>#REF!</v>
      </c>
      <c r="Q146" s="49" t="e">
        <f>IF($D$8="CO3",SUMIF($D146,"&gt;0",$D$10),)+IF($E$8="CO3",SUMIF($E146,"&gt;0",$E$10),)+IF($F$8="CO3",SUMIF($F146,"&gt;0",$F$10),)+IF($G$8="CO3",SUMIF($G146,"&gt;0",$G$10),)+IF($H$8="CO3",SUMIF($H146,"&gt;0",$H$10),)+IF($I$8="CO3",SUMIF($I146,"&gt;0",$I$10),)+IF(#REF!="CO3",SUMIF(#REF!,"&gt;0",#REF!),)+IF(#REF!="CO3",SUMIF(#REF!,"&gt;0",#REF!),)</f>
        <v>#REF!</v>
      </c>
      <c r="R146" s="49" t="e">
        <f t="shared" si="14"/>
        <v>#REF!</v>
      </c>
      <c r="S146" s="49" t="e">
        <f>IF($D$8="CO4",SUM(D146),)+IF($E$8="CO4",SUM(E146),)+IF($F$8="CO4",SUM(F146),)+IF($G$8="CO4",SUM(G146),)+IF($H$8="CO4",SUM(H146),)+IF($I$8="CO4",SUM(I146),)+IF(#REF!="CO4",SUM(#REF!),)+IF(#REF!="CO4",SUM(#REF!),)</f>
        <v>#REF!</v>
      </c>
      <c r="T146" s="49" t="e">
        <f>IF($D$8="CO4",SUMIF($D146,"&gt;0",$D$10),)+IF($E$8="CO4",SUMIF($E146,"&gt;0",$E$10),)+IF($F$8="CO4",SUMIF($F146,"&gt;0",$F$10),)+IF($G$8="CO4",SUMIF($G146,"&gt;0",$G$10),)+IF($H$8="CO4",SUMIF($H146,"&gt;0",$H$10),)+IF($I$8="CO4",SUMIF($I146,"&gt;0",$I$10),)+IF(#REF!="CO4",SUMIF(#REF!,"&gt;0",#REF!),)+IF(#REF!="CO4",SUMIF(#REF!,"&gt;0",#REF!),)</f>
        <v>#REF!</v>
      </c>
      <c r="U146" s="49" t="e">
        <f t="shared" si="15"/>
        <v>#REF!</v>
      </c>
      <c r="V146" s="49" t="e">
        <f>IF($D$8="CO5",SUM(D146),)+IF($E$8="CO5",SUM(E146),)+IF($F$8="CO5",SUM(F146),)+IF($G$8="CO5",SUM(G146),)+IF($H$8="CO5",SUM(H146),)+IF($I$8="CO5",SUM(I146),)+IF(#REF!="CO5",SUM(#REF!),)+IF(#REF!="CO5",SUM(#REF!),)</f>
        <v>#REF!</v>
      </c>
      <c r="W146" s="49" t="e">
        <f>IF($D$8="CO5",SUMIF($D146,"&gt;0",$D$10),)+IF($E$8="CO5",SUMIF($E146,"&gt;0",$E$10),)+IF($F$8="CO5",SUMIF($F146,"&gt;0",$F$10),)+IF($G$8="CO5",SUMIF($G146,"&gt;0",$G$10),)+IF($H$8="CO5",SUMIF($H146,"&gt;0",$H$10),)+IF($I$8="CO5",SUMIF($I146,"&gt;0",$I$10),)+IF(#REF!="CO5",SUMIF(#REF!,"&gt;0",#REF!),)+IF(#REF!="CO5",SUMIF(#REF!,"&gt;0",#REF!),)</f>
        <v>#REF!</v>
      </c>
      <c r="X146" s="49" t="e">
        <f t="shared" si="16"/>
        <v>#REF!</v>
      </c>
      <c r="Y146" s="49" t="e">
        <f>IF($D$8="CO6",SUM(D146),)+IF($E$8="CO6",SUM(E146),)+IF($F$8="CO6",SUM(F146),)+IF($G$8="CO6",SUM(G146),)+IF($H$8="CO6",SUM(H146),)+IF($I$8="CO6",SUM(I146),)+IF(#REF!="CO6",SUM(#REF!),)+IF(#REF!="CO6",SUM(#REF!),)</f>
        <v>#REF!</v>
      </c>
      <c r="Z146" s="55" t="e">
        <f>IF($D$8="CO6",SUMIF($D146,"&gt;0",$D$10),)+IF($E$8="CO6",SUMIF($E146,"&gt;0",$E$10),)+IF($F$8="CO6",SUMIF($F146,"&gt;0",$F$10),)+IF($G$8="CO6",SUMIF($G146,"&gt;0",$G$10),)+IF($H$8="CO6",SUMIF($H146,"&gt;0",$H$10),)+IF($I$8="CO6",SUMIF($I146,"&gt;0",$I$10),)+IF(#REF!="CO6",SUMIF(#REF!,"&gt;0",#REF!),)+IF(#REF!="CO6",SUMIF(#REF!,"&gt;0",#REF!),)</f>
        <v>#REF!</v>
      </c>
      <c r="AA146" s="56" t="e">
        <f t="shared" si="17"/>
        <v>#REF!</v>
      </c>
      <c r="AB146" s="6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ht="16.2" spans="1:50">
      <c r="A147" s="29"/>
      <c r="B147" s="61"/>
      <c r="C147" s="62"/>
      <c r="D147" s="63"/>
      <c r="E147" s="63"/>
      <c r="F147" s="63"/>
      <c r="G147" s="63"/>
      <c r="H147" s="63"/>
      <c r="I147" s="63"/>
      <c r="J147" s="48" t="e">
        <f>IF($D$8="CO1",SUM(D147),)+IF($E$8="CO1",SUM(E147),)+IF($F$8="CO1",SUM(F147),)+IF($G$8="CO1",SUM(G147),)+IF($H$8="CO1",SUM(H147),)+IF($I$8="CO1",SUM(I147),)+IF(#REF!="CO1",SUM(#REF!),)+IF(#REF!="CO1",SUM(#REF!),)</f>
        <v>#REF!</v>
      </c>
      <c r="K147" s="49" t="e">
        <f>IF($D$8="CO1",SUMIF($D147,"&gt;0",$D$10),)+IF($E$8="CO1",SUMIF($E147,"&gt;0",$E$10),)+IF($F$8="CO1",SUMIF($F147,"&gt;0",$F$10),)+IF($G$8="CO1",SUMIF($G147,"&gt;0",$G$10),)+IF($H$8="CO1",SUMIF($H147,"&gt;0",$H$10),)+IF($I$8="CO1",SUMIF($I147,"&gt;0",$I$10),)+IF(#REF!="CO1",SUMIF(#REF!,"&gt;0",#REF!),)+IF(#REF!="CO1",SUMIF(#REF!,"&gt;0",#REF!),)</f>
        <v>#REF!</v>
      </c>
      <c r="L147" s="49" t="e">
        <f t="shared" si="0"/>
        <v>#REF!</v>
      </c>
      <c r="M147" s="49" t="e">
        <f>IF($D$8="CO2",SUM(D147),)+IF($E$8="CO2",SUM(E147),)+IF($F$8="CO2",SUM(F147),)+IF($G$8="CO2",SUM(G147),)+IF($H$8="CO2",SUM(H147),)+IF($I$8="CO2",SUM(I147),)+IF(#REF!="CO2",SUM(#REF!),)+IF(#REF!="CO2",SUM(#REF!),)</f>
        <v>#REF!</v>
      </c>
      <c r="N147" s="49" t="e">
        <f>IF($D$8="CO2",SUMIF($D147,"&gt;0",$D$10),)+IF($E$8="CO2",SUMIF($E147,"&gt;0",$E$10),)+IF($F$8="CO2",SUMIF($F147,"&gt;0",$F$10),)+IF($G$8="CO2",SUMIF($G147,"&gt;0",$G$10),)+IF($H$8="CO2",SUMIF($H147,"&gt;0",$H$10),)+IF($I$8="CO2",SUMIF($I147,"&gt;0",$I$10),)+IF(#REF!="CO2",SUMIF(#REF!,"&gt;0",#REF!),)+IF(#REF!="CO2",SUMIF(#REF!,"&gt;0",#REF!),)</f>
        <v>#REF!</v>
      </c>
      <c r="O147" s="49" t="e">
        <f t="shared" si="13"/>
        <v>#REF!</v>
      </c>
      <c r="P147" s="49" t="e">
        <f>IF($D$8="CO3",SUM(D147),)+IF($E$8="CO3",SUM(E147),)+IF($F$8="CO3",SUM(F147),)+IF($G$8="CO3",SUM(G147),)+IF($H$8="CO3",SUM(H147),)+IF($I$8="CO3",SUM(I147),)+IF(#REF!="CO3",SUM(#REF!),)+IF(#REF!="CO3",SUM(#REF!),)</f>
        <v>#REF!</v>
      </c>
      <c r="Q147" s="49" t="e">
        <f>IF($D$8="CO3",SUMIF($D147,"&gt;0",$D$10),)+IF($E$8="CO3",SUMIF($E147,"&gt;0",$E$10),)+IF($F$8="CO3",SUMIF($F147,"&gt;0",$F$10),)+IF($G$8="CO3",SUMIF($G147,"&gt;0",$G$10),)+IF($H$8="CO3",SUMIF($H147,"&gt;0",$H$10),)+IF($I$8="CO3",SUMIF($I147,"&gt;0",$I$10),)+IF(#REF!="CO3",SUMIF(#REF!,"&gt;0",#REF!),)+IF(#REF!="CO3",SUMIF(#REF!,"&gt;0",#REF!),)</f>
        <v>#REF!</v>
      </c>
      <c r="R147" s="49" t="e">
        <f t="shared" si="14"/>
        <v>#REF!</v>
      </c>
      <c r="S147" s="49" t="e">
        <f>IF($D$8="CO4",SUM(D147),)+IF($E$8="CO4",SUM(E147),)+IF($F$8="CO4",SUM(F147),)+IF($G$8="CO4",SUM(G147),)+IF($H$8="CO4",SUM(H147),)+IF($I$8="CO4",SUM(I147),)+IF(#REF!="CO4",SUM(#REF!),)+IF(#REF!="CO4",SUM(#REF!),)</f>
        <v>#REF!</v>
      </c>
      <c r="T147" s="49" t="e">
        <f>IF($D$8="CO4",SUMIF($D147,"&gt;0",$D$10),)+IF($E$8="CO4",SUMIF($E147,"&gt;0",$E$10),)+IF($F$8="CO4",SUMIF($F147,"&gt;0",$F$10),)+IF($G$8="CO4",SUMIF($G147,"&gt;0",$G$10),)+IF($H$8="CO4",SUMIF($H147,"&gt;0",$H$10),)+IF($I$8="CO4",SUMIF($I147,"&gt;0",$I$10),)+IF(#REF!="CO4",SUMIF(#REF!,"&gt;0",#REF!),)+IF(#REF!="CO4",SUMIF(#REF!,"&gt;0",#REF!),)</f>
        <v>#REF!</v>
      </c>
      <c r="U147" s="49" t="e">
        <f t="shared" si="15"/>
        <v>#REF!</v>
      </c>
      <c r="V147" s="49" t="e">
        <f>IF($D$8="CO5",SUM(D147),)+IF($E$8="CO5",SUM(E147),)+IF($F$8="CO5",SUM(F147),)+IF($G$8="CO5",SUM(G147),)+IF($H$8="CO5",SUM(H147),)+IF($I$8="CO5",SUM(I147),)+IF(#REF!="CO5",SUM(#REF!),)+IF(#REF!="CO5",SUM(#REF!),)</f>
        <v>#REF!</v>
      </c>
      <c r="W147" s="49" t="e">
        <f>IF($D$8="CO5",SUMIF($D147,"&gt;0",$D$10),)+IF($E$8="CO5",SUMIF($E147,"&gt;0",$E$10),)+IF($F$8="CO5",SUMIF($F147,"&gt;0",$F$10),)+IF($G$8="CO5",SUMIF($G147,"&gt;0",$G$10),)+IF($H$8="CO5",SUMIF($H147,"&gt;0",$H$10),)+IF($I$8="CO5",SUMIF($I147,"&gt;0",$I$10),)+IF(#REF!="CO5",SUMIF(#REF!,"&gt;0",#REF!),)+IF(#REF!="CO5",SUMIF(#REF!,"&gt;0",#REF!),)</f>
        <v>#REF!</v>
      </c>
      <c r="X147" s="49" t="e">
        <f t="shared" si="16"/>
        <v>#REF!</v>
      </c>
      <c r="Y147" s="49" t="e">
        <f>IF($D$8="CO6",SUM(D147),)+IF($E$8="CO6",SUM(E147),)+IF($F$8="CO6",SUM(F147),)+IF($G$8="CO6",SUM(G147),)+IF($H$8="CO6",SUM(H147),)+IF($I$8="CO6",SUM(I147),)+IF(#REF!="CO6",SUM(#REF!),)+IF(#REF!="CO6",SUM(#REF!),)</f>
        <v>#REF!</v>
      </c>
      <c r="Z147" s="55" t="e">
        <f>IF($D$8="CO6",SUMIF($D147,"&gt;0",$D$10),)+IF($E$8="CO6",SUMIF($E147,"&gt;0",$E$10),)+IF($F$8="CO6",SUMIF($F147,"&gt;0",$F$10),)+IF($G$8="CO6",SUMIF($G147,"&gt;0",$G$10),)+IF($H$8="CO6",SUMIF($H147,"&gt;0",$H$10),)+IF($I$8="CO6",SUMIF($I147,"&gt;0",$I$10),)+IF(#REF!="CO6",SUMIF(#REF!,"&gt;0",#REF!),)+IF(#REF!="CO6",SUMIF(#REF!,"&gt;0",#REF!),)</f>
        <v>#REF!</v>
      </c>
      <c r="AA147" s="56" t="e">
        <f t="shared" si="17"/>
        <v>#REF!</v>
      </c>
      <c r="AB147" s="6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="1" customFormat="1" ht="16.2" spans="1:50">
      <c r="A148" s="64"/>
      <c r="B148" s="65"/>
      <c r="C148" s="66"/>
      <c r="D148" s="66"/>
      <c r="E148" s="66"/>
      <c r="F148" s="66"/>
      <c r="G148" s="66"/>
      <c r="H148" s="66"/>
      <c r="I148" s="66"/>
      <c r="J148" s="74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113"/>
      <c r="AA148" s="111"/>
      <c r="AB148" s="114"/>
      <c r="AC148" s="115"/>
      <c r="AD148" s="116"/>
      <c r="AE148" s="116"/>
      <c r="AF148" s="117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  <c r="AT148" s="117"/>
      <c r="AU148" s="117"/>
      <c r="AV148" s="117"/>
      <c r="AW148" s="117"/>
      <c r="AX148" s="117"/>
    </row>
    <row r="149" ht="16.2" spans="1:50">
      <c r="A149" s="67"/>
      <c r="B149" s="61"/>
      <c r="C149" s="68"/>
      <c r="D149" s="69"/>
      <c r="E149" s="69"/>
      <c r="F149" s="69"/>
      <c r="G149" s="69"/>
      <c r="H149" s="69"/>
      <c r="I149" s="69"/>
      <c r="J149" s="76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80"/>
      <c r="Y149" s="80"/>
      <c r="Z149" s="80"/>
      <c r="AA149" s="56"/>
      <c r="AB149" s="6"/>
      <c r="AC149" s="93"/>
      <c r="AD149" s="93"/>
      <c r="AE149" s="93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ht="16.2" spans="1:50">
      <c r="A150" s="67"/>
      <c r="B150" s="61"/>
      <c r="C150" s="68"/>
      <c r="D150" s="69"/>
      <c r="E150" s="69"/>
      <c r="F150" s="69"/>
      <c r="G150" s="69"/>
      <c r="H150" s="69"/>
      <c r="I150" s="69"/>
      <c r="J150" s="78" t="s">
        <v>292</v>
      </c>
      <c r="K150" s="77"/>
      <c r="L150" s="77">
        <f>COUNT(L11:L147)</f>
        <v>0</v>
      </c>
      <c r="M150" s="77"/>
      <c r="N150" s="77"/>
      <c r="O150" s="77">
        <f>COUNT(O11:O147)</f>
        <v>0</v>
      </c>
      <c r="P150" s="77"/>
      <c r="Q150" s="77"/>
      <c r="R150" s="77">
        <f>COUNT(R11:R147)</f>
        <v>0</v>
      </c>
      <c r="S150" s="77"/>
      <c r="T150" s="77"/>
      <c r="U150" s="77">
        <f>COUNT(U11:U147)</f>
        <v>0</v>
      </c>
      <c r="V150" s="106"/>
      <c r="W150" s="77"/>
      <c r="X150" s="77">
        <f>COUNT(X11:X147)</f>
        <v>0</v>
      </c>
      <c r="Y150" s="80"/>
      <c r="Z150" s="80"/>
      <c r="AA150" s="56">
        <f>COUNT(AA11:AA147)</f>
        <v>0</v>
      </c>
      <c r="AB150" s="6"/>
      <c r="AC150" s="93"/>
      <c r="AD150" s="93"/>
      <c r="AE150" s="93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ht="16.2" spans="1:50">
      <c r="A151" s="67"/>
      <c r="B151" s="61"/>
      <c r="C151" s="68"/>
      <c r="D151" s="69"/>
      <c r="E151" s="69"/>
      <c r="F151" s="69"/>
      <c r="G151" s="69"/>
      <c r="H151" s="69"/>
      <c r="I151" s="69"/>
      <c r="J151" s="78" t="s">
        <v>293</v>
      </c>
      <c r="K151" s="77"/>
      <c r="L151" s="77">
        <f>COUNTIF(L11:L147,"&gt;=60")</f>
        <v>0</v>
      </c>
      <c r="M151" s="77"/>
      <c r="N151" s="77"/>
      <c r="O151" s="77">
        <f>COUNTIF(O11:O147,"&gt;=60")</f>
        <v>0</v>
      </c>
      <c r="P151" s="77"/>
      <c r="Q151" s="77"/>
      <c r="R151" s="77">
        <f>COUNTIF(R11:R147,"&gt;=60")</f>
        <v>0</v>
      </c>
      <c r="S151" s="77"/>
      <c r="T151" s="77"/>
      <c r="U151" s="77">
        <f>COUNTIF(U11:U147,"&gt;=60")</f>
        <v>0</v>
      </c>
      <c r="V151" s="106"/>
      <c r="W151" s="77"/>
      <c r="X151" s="77">
        <f>COUNTIF(X11:X147,"&gt;=60")</f>
        <v>0</v>
      </c>
      <c r="Y151" s="77"/>
      <c r="Z151" s="80"/>
      <c r="AA151" s="56">
        <f>COUNTIF(AA11:AA147,"&gt;=60")</f>
        <v>0</v>
      </c>
      <c r="AB151" s="6"/>
      <c r="AC151" s="93"/>
      <c r="AD151" s="93"/>
      <c r="AE151" s="93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ht="16.2" spans="1:50">
      <c r="A152" s="8"/>
      <c r="B152" s="9"/>
      <c r="C152" s="8"/>
      <c r="D152" s="8"/>
      <c r="E152" s="8"/>
      <c r="F152" s="8"/>
      <c r="G152" s="8"/>
      <c r="H152" s="8"/>
      <c r="I152" s="8"/>
      <c r="J152" s="79" t="s">
        <v>294</v>
      </c>
      <c r="K152" s="77"/>
      <c r="L152" s="77" t="e">
        <f>L151/L150*100</f>
        <v>#DIV/0!</v>
      </c>
      <c r="M152" s="77"/>
      <c r="N152" s="77"/>
      <c r="O152" s="77" t="e">
        <f>O151/O150*100</f>
        <v>#DIV/0!</v>
      </c>
      <c r="P152" s="77"/>
      <c r="Q152" s="77"/>
      <c r="R152" s="77" t="e">
        <f>R151/R150*100</f>
        <v>#DIV/0!</v>
      </c>
      <c r="S152" s="77"/>
      <c r="T152" s="77"/>
      <c r="U152" s="77" t="e">
        <f>U151/U150*100</f>
        <v>#DIV/0!</v>
      </c>
      <c r="V152" s="106"/>
      <c r="W152" s="77"/>
      <c r="X152" s="77" t="e">
        <f>X151/X150*100</f>
        <v>#DIV/0!</v>
      </c>
      <c r="Y152" s="77"/>
      <c r="Z152" s="80"/>
      <c r="AA152" s="56">
        <v>100</v>
      </c>
      <c r="AB152" s="6"/>
      <c r="AC152" s="93"/>
      <c r="AD152" s="93"/>
      <c r="AE152" s="93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ht="16.2" spans="1:50">
      <c r="A153" s="8"/>
      <c r="B153" s="9"/>
      <c r="C153" s="8"/>
      <c r="D153" s="8"/>
      <c r="E153" s="8"/>
      <c r="F153" s="8"/>
      <c r="G153" s="8"/>
      <c r="H153" s="8"/>
      <c r="I153" s="8"/>
      <c r="J153" s="76"/>
      <c r="K153" s="77"/>
      <c r="L153" s="77"/>
      <c r="M153" s="77"/>
      <c r="N153" s="77"/>
      <c r="O153" s="77"/>
      <c r="P153" s="77"/>
      <c r="Q153" s="77"/>
      <c r="R153" s="77"/>
      <c r="S153" s="82"/>
      <c r="T153" s="82"/>
      <c r="U153" s="82"/>
      <c r="V153" s="82"/>
      <c r="W153" s="82"/>
      <c r="X153" s="82"/>
      <c r="Y153" s="82"/>
      <c r="Z153" s="81"/>
      <c r="AA153" s="118"/>
      <c r="AB153" s="6"/>
      <c r="AC153" s="93"/>
      <c r="AD153" s="93"/>
      <c r="AE153" s="93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ht="22.9" customHeight="1" spans="1:50">
      <c r="A154" s="8"/>
      <c r="B154" s="9"/>
      <c r="C154" s="8"/>
      <c r="D154" s="8"/>
      <c r="E154" s="8"/>
      <c r="F154" s="8"/>
      <c r="G154" s="8"/>
      <c r="H154" s="8"/>
      <c r="I154" s="8"/>
      <c r="J154" s="49"/>
      <c r="K154" s="80"/>
      <c r="L154" s="80"/>
      <c r="M154" s="81"/>
      <c r="N154" s="81"/>
      <c r="O154" s="81"/>
      <c r="P154" s="82"/>
      <c r="Q154" s="82"/>
      <c r="R154" s="107" t="s">
        <v>295</v>
      </c>
      <c r="S154" s="108" t="s">
        <v>296</v>
      </c>
      <c r="T154" s="108" t="s">
        <v>297</v>
      </c>
      <c r="U154" s="109"/>
      <c r="V154" s="109"/>
      <c r="W154" s="108" t="s">
        <v>295</v>
      </c>
      <c r="X154" s="108" t="s">
        <v>296</v>
      </c>
      <c r="Y154" s="108" t="s">
        <v>297</v>
      </c>
      <c r="Z154" s="109"/>
      <c r="AA154" s="109"/>
      <c r="AB154" s="6"/>
      <c r="AC154" s="93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ht="30" customHeight="1" spans="1:50">
      <c r="A155" s="8"/>
      <c r="B155" s="9"/>
      <c r="C155" s="8"/>
      <c r="D155" s="8"/>
      <c r="E155" s="8"/>
      <c r="F155" s="8"/>
      <c r="G155" s="8"/>
      <c r="H155" s="8"/>
      <c r="I155" s="8"/>
      <c r="J155" s="49"/>
      <c r="K155" s="80"/>
      <c r="L155" s="80">
        <v>1</v>
      </c>
      <c r="M155" s="83" t="s">
        <v>298</v>
      </c>
      <c r="N155" s="83"/>
      <c r="O155" s="83"/>
      <c r="P155" s="83"/>
      <c r="Q155" s="83"/>
      <c r="R155" s="110" t="s">
        <v>9</v>
      </c>
      <c r="S155" s="111" t="e">
        <f>L152</f>
        <v>#DIV/0!</v>
      </c>
      <c r="T155" s="111" t="e">
        <f>S155</f>
        <v>#DIV/0!</v>
      </c>
      <c r="U155" s="109"/>
      <c r="V155" s="109"/>
      <c r="W155" s="52" t="s">
        <v>9</v>
      </c>
      <c r="X155" s="56" t="e">
        <f>IF(S155&gt;=70,3,IF(S155&gt;=60,2,IF(S155&gt;=50,1,0)))</f>
        <v>#DIV/0!</v>
      </c>
      <c r="Y155" s="56" t="e">
        <f>X155</f>
        <v>#DIV/0!</v>
      </c>
      <c r="Z155" s="109"/>
      <c r="AA155" s="109"/>
      <c r="AB155" s="6"/>
      <c r="AC155" s="93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ht="28.15" customHeight="1" spans="1:50">
      <c r="A156" s="8"/>
      <c r="B156" s="9"/>
      <c r="C156" s="8"/>
      <c r="D156" s="8"/>
      <c r="E156" s="8"/>
      <c r="F156" s="8"/>
      <c r="G156" s="8"/>
      <c r="H156" s="8"/>
      <c r="I156" s="8"/>
      <c r="J156" s="49"/>
      <c r="K156" s="80"/>
      <c r="L156" s="80">
        <v>2</v>
      </c>
      <c r="M156" s="83" t="s">
        <v>299</v>
      </c>
      <c r="N156" s="83"/>
      <c r="O156" s="83"/>
      <c r="P156" s="83"/>
      <c r="Q156" s="83"/>
      <c r="R156" s="110" t="s">
        <v>10</v>
      </c>
      <c r="S156" s="111" t="e">
        <f>O152</f>
        <v>#DIV/0!</v>
      </c>
      <c r="T156" s="111" t="e">
        <f t="shared" ref="T156:T159" si="18">S156</f>
        <v>#DIV/0!</v>
      </c>
      <c r="U156" s="109"/>
      <c r="V156" s="109"/>
      <c r="W156" s="52" t="s">
        <v>10</v>
      </c>
      <c r="X156" s="56" t="e">
        <f t="shared" ref="X156:X159" si="19">IF(S156&gt;=70,3,IF(S156&gt;=60,2,IF(S156&gt;=50,1,0)))</f>
        <v>#DIV/0!</v>
      </c>
      <c r="Y156" s="56" t="e">
        <f t="shared" ref="Y156:Y159" si="20">X156</f>
        <v>#DIV/0!</v>
      </c>
      <c r="Z156" s="109"/>
      <c r="AA156" s="109"/>
      <c r="AB156" s="6"/>
      <c r="AC156" s="93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ht="23.45" customHeight="1" spans="1:50">
      <c r="A157" s="8"/>
      <c r="B157" s="9"/>
      <c r="C157" s="8"/>
      <c r="D157" s="8"/>
      <c r="E157" s="8"/>
      <c r="F157" s="8"/>
      <c r="G157" s="8"/>
      <c r="H157" s="8"/>
      <c r="I157" s="8"/>
      <c r="J157" s="49"/>
      <c r="K157" s="80"/>
      <c r="L157" s="80">
        <v>3</v>
      </c>
      <c r="M157" s="83" t="s">
        <v>300</v>
      </c>
      <c r="N157" s="83"/>
      <c r="O157" s="83"/>
      <c r="P157" s="83"/>
      <c r="Q157" s="83"/>
      <c r="R157" s="110" t="s">
        <v>11</v>
      </c>
      <c r="S157" s="111" t="e">
        <f>R152</f>
        <v>#DIV/0!</v>
      </c>
      <c r="T157" s="111" t="e">
        <f t="shared" si="18"/>
        <v>#DIV/0!</v>
      </c>
      <c r="U157" s="109"/>
      <c r="V157" s="109"/>
      <c r="W157" s="52" t="s">
        <v>11</v>
      </c>
      <c r="X157" s="56" t="e">
        <f t="shared" si="19"/>
        <v>#DIV/0!</v>
      </c>
      <c r="Y157" s="56" t="e">
        <f t="shared" si="20"/>
        <v>#DIV/0!</v>
      </c>
      <c r="Z157" s="109"/>
      <c r="AA157" s="109"/>
      <c r="AB157" s="6"/>
      <c r="AC157" s="93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ht="28.9" customHeight="1" spans="1:50">
      <c r="A158" s="8"/>
      <c r="B158" s="9"/>
      <c r="C158" s="8"/>
      <c r="D158" s="8"/>
      <c r="E158" s="8"/>
      <c r="F158" s="8"/>
      <c r="G158" s="8"/>
      <c r="H158" s="8"/>
      <c r="I158" s="8"/>
      <c r="J158" s="49"/>
      <c r="K158" s="80"/>
      <c r="L158" s="80">
        <v>4</v>
      </c>
      <c r="M158" s="83" t="s">
        <v>301</v>
      </c>
      <c r="N158" s="83"/>
      <c r="O158" s="83"/>
      <c r="P158" s="83"/>
      <c r="Q158" s="83"/>
      <c r="R158" s="110" t="s">
        <v>12</v>
      </c>
      <c r="S158" s="111" t="e">
        <f>U152</f>
        <v>#DIV/0!</v>
      </c>
      <c r="T158" s="111" t="e">
        <f t="shared" si="18"/>
        <v>#DIV/0!</v>
      </c>
      <c r="U158" s="109"/>
      <c r="V158" s="109"/>
      <c r="W158" s="52" t="s">
        <v>12</v>
      </c>
      <c r="X158" s="56" t="e">
        <f t="shared" si="19"/>
        <v>#DIV/0!</v>
      </c>
      <c r="Y158" s="56" t="e">
        <f t="shared" si="20"/>
        <v>#DIV/0!</v>
      </c>
      <c r="Z158" s="109"/>
      <c r="AA158" s="109"/>
      <c r="AB158" s="6"/>
      <c r="AC158" s="93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ht="44.45" customHeight="1" spans="1:50">
      <c r="A159" s="8"/>
      <c r="B159" s="9"/>
      <c r="C159" s="8"/>
      <c r="D159" s="8"/>
      <c r="E159" s="8"/>
      <c r="F159" s="8"/>
      <c r="G159" s="8"/>
      <c r="H159" s="8"/>
      <c r="I159" s="8"/>
      <c r="J159" s="76"/>
      <c r="K159" s="77"/>
      <c r="L159" s="80">
        <v>5</v>
      </c>
      <c r="M159" s="83" t="s">
        <v>302</v>
      </c>
      <c r="N159" s="83"/>
      <c r="O159" s="83"/>
      <c r="P159" s="83"/>
      <c r="Q159" s="83"/>
      <c r="R159" s="110" t="s">
        <v>13</v>
      </c>
      <c r="S159" s="111" t="e">
        <f>X152</f>
        <v>#DIV/0!</v>
      </c>
      <c r="T159" s="111" t="e">
        <f t="shared" si="18"/>
        <v>#DIV/0!</v>
      </c>
      <c r="U159" s="109"/>
      <c r="V159" s="109"/>
      <c r="W159" s="52" t="s">
        <v>13</v>
      </c>
      <c r="X159" s="56" t="e">
        <f t="shared" si="19"/>
        <v>#DIV/0!</v>
      </c>
      <c r="Y159" s="56" t="e">
        <f t="shared" si="20"/>
        <v>#DIV/0!</v>
      </c>
      <c r="Z159" s="109"/>
      <c r="AA159" s="109"/>
      <c r="AB159" s="6"/>
      <c r="AC159" s="93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ht="16.2" spans="1:50">
      <c r="A160" s="8"/>
      <c r="B160" s="9"/>
      <c r="C160" s="8"/>
      <c r="D160" s="8"/>
      <c r="E160" s="8"/>
      <c r="F160" s="8"/>
      <c r="G160" s="8"/>
      <c r="H160" s="8"/>
      <c r="I160" s="8"/>
      <c r="J160" s="76"/>
      <c r="K160" s="77"/>
      <c r="L160" s="77"/>
      <c r="M160" s="84"/>
      <c r="N160" s="85"/>
      <c r="O160" s="85"/>
      <c r="P160" s="85"/>
      <c r="Q160" s="112"/>
      <c r="R160" s="110"/>
      <c r="S160" s="111"/>
      <c r="T160" s="111"/>
      <c r="W160" s="52"/>
      <c r="X160" s="56"/>
      <c r="Y160" s="56"/>
      <c r="AB160" s="6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ht="16.2" spans="1:50">
      <c r="A161" s="8"/>
      <c r="B161" s="9"/>
      <c r="C161" s="8"/>
      <c r="D161" s="8"/>
      <c r="E161" s="8"/>
      <c r="F161" s="8"/>
      <c r="G161" s="8"/>
      <c r="H161" s="8"/>
      <c r="I161" s="8"/>
      <c r="J161" s="86"/>
      <c r="K161" s="87"/>
      <c r="L161" s="87"/>
      <c r="M161" s="80"/>
      <c r="N161" s="80"/>
      <c r="O161" s="80"/>
      <c r="P161" s="80"/>
      <c r="Q161" s="80"/>
      <c r="R161" s="80"/>
      <c r="S161" s="111"/>
      <c r="T161" s="111"/>
      <c r="U161" s="111"/>
      <c r="V161" s="111"/>
      <c r="W161" s="111"/>
      <c r="X161" s="111"/>
      <c r="Y161" s="111"/>
      <c r="Z161" s="56"/>
      <c r="AA161" s="56"/>
      <c r="AB161" s="6"/>
      <c r="AC161" s="38"/>
      <c r="AD161" s="38"/>
      <c r="AE161" s="3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ht="16.2" spans="1:50">
      <c r="A162" s="8"/>
      <c r="B162" s="9"/>
      <c r="C162" s="8"/>
      <c r="D162" s="8"/>
      <c r="E162" s="8"/>
      <c r="F162" s="8"/>
      <c r="G162" s="8"/>
      <c r="H162" s="8"/>
      <c r="I162" s="8"/>
      <c r="J162" s="88"/>
      <c r="K162" s="8"/>
      <c r="L162" s="89"/>
      <c r="M162" s="90"/>
      <c r="N162" s="90" t="s">
        <v>303</v>
      </c>
      <c r="O162" s="90" t="s">
        <v>304</v>
      </c>
      <c r="P162" s="90" t="s">
        <v>305</v>
      </c>
      <c r="Q162" s="90" t="s">
        <v>306</v>
      </c>
      <c r="R162" s="90" t="s">
        <v>307</v>
      </c>
      <c r="S162" s="90" t="s">
        <v>308</v>
      </c>
      <c r="T162" s="90" t="s">
        <v>309</v>
      </c>
      <c r="U162" s="90" t="s">
        <v>310</v>
      </c>
      <c r="V162" s="90" t="s">
        <v>311</v>
      </c>
      <c r="W162" s="90" t="s">
        <v>312</v>
      </c>
      <c r="X162" s="90" t="s">
        <v>313</v>
      </c>
      <c r="Y162" s="90" t="s">
        <v>314</v>
      </c>
      <c r="Z162" s="119" t="s">
        <v>315</v>
      </c>
      <c r="AA162" s="17" t="s">
        <v>316</v>
      </c>
      <c r="AB162" s="17" t="s">
        <v>317</v>
      </c>
      <c r="AC162" s="90"/>
      <c r="AD162" s="90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ht="16.2" spans="1:50">
      <c r="A163" s="8"/>
      <c r="B163" s="9"/>
      <c r="C163" s="8"/>
      <c r="D163" s="8"/>
      <c r="E163" s="8"/>
      <c r="F163" s="8"/>
      <c r="G163" s="8"/>
      <c r="H163" s="8"/>
      <c r="I163" s="8"/>
      <c r="J163" s="88"/>
      <c r="K163" s="8"/>
      <c r="L163" s="89"/>
      <c r="M163" s="91" t="s">
        <v>9</v>
      </c>
      <c r="N163" s="92">
        <v>3</v>
      </c>
      <c r="O163" s="92">
        <v>3</v>
      </c>
      <c r="P163" s="92">
        <v>2</v>
      </c>
      <c r="Q163" s="92">
        <v>2</v>
      </c>
      <c r="R163" s="92">
        <v>2</v>
      </c>
      <c r="S163" s="92">
        <v>2</v>
      </c>
      <c r="T163" s="92">
        <v>2</v>
      </c>
      <c r="U163" s="92">
        <v>2</v>
      </c>
      <c r="V163" s="92">
        <v>3</v>
      </c>
      <c r="W163" s="92">
        <v>2</v>
      </c>
      <c r="X163" s="92">
        <v>2</v>
      </c>
      <c r="Y163" s="92">
        <v>3</v>
      </c>
      <c r="Z163" s="92">
        <v>3</v>
      </c>
      <c r="AA163" s="92">
        <v>3</v>
      </c>
      <c r="AB163" s="120">
        <v>3</v>
      </c>
      <c r="AC163" s="121"/>
      <c r="AD163" s="93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ht="16.2" spans="1:50">
      <c r="A164" s="8"/>
      <c r="B164" s="9"/>
      <c r="C164" s="8"/>
      <c r="D164" s="8"/>
      <c r="E164" s="8"/>
      <c r="F164" s="8"/>
      <c r="G164" s="8"/>
      <c r="H164" s="8"/>
      <c r="I164" s="8"/>
      <c r="J164" s="88"/>
      <c r="K164" s="8"/>
      <c r="L164" s="89"/>
      <c r="M164" s="91" t="s">
        <v>10</v>
      </c>
      <c r="N164" s="92">
        <v>2</v>
      </c>
      <c r="O164" s="92">
        <v>3</v>
      </c>
      <c r="P164" s="92">
        <v>3</v>
      </c>
      <c r="Q164" s="92">
        <v>2</v>
      </c>
      <c r="R164" s="92">
        <v>3</v>
      </c>
      <c r="S164" s="92">
        <v>2</v>
      </c>
      <c r="T164" s="92">
        <v>2</v>
      </c>
      <c r="U164" s="92">
        <v>2</v>
      </c>
      <c r="V164" s="92">
        <v>2</v>
      </c>
      <c r="W164" s="92">
        <v>2</v>
      </c>
      <c r="X164" s="92">
        <v>1</v>
      </c>
      <c r="Y164" s="92">
        <v>3</v>
      </c>
      <c r="Z164" s="92">
        <v>3</v>
      </c>
      <c r="AA164" s="92">
        <v>3</v>
      </c>
      <c r="AB164" s="120">
        <v>3</v>
      </c>
      <c r="AC164" s="93"/>
      <c r="AD164" s="121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ht="16.2" spans="1:50">
      <c r="A165" s="8"/>
      <c r="B165" s="9"/>
      <c r="C165" s="8"/>
      <c r="D165" s="8"/>
      <c r="E165" s="8"/>
      <c r="F165" s="8"/>
      <c r="G165" s="8"/>
      <c r="H165" s="8"/>
      <c r="I165" s="8"/>
      <c r="J165" s="88"/>
      <c r="K165" s="8"/>
      <c r="L165" s="89"/>
      <c r="M165" s="91" t="s">
        <v>11</v>
      </c>
      <c r="N165" s="92">
        <v>3</v>
      </c>
      <c r="O165" s="92">
        <v>3</v>
      </c>
      <c r="P165" s="92">
        <v>3</v>
      </c>
      <c r="Q165" s="92">
        <v>3</v>
      </c>
      <c r="R165" s="92">
        <v>3</v>
      </c>
      <c r="S165" s="92">
        <v>2</v>
      </c>
      <c r="T165" s="92">
        <v>2</v>
      </c>
      <c r="U165" s="92">
        <v>2</v>
      </c>
      <c r="V165" s="92">
        <v>2</v>
      </c>
      <c r="W165" s="92">
        <v>2</v>
      </c>
      <c r="X165" s="92">
        <v>2</v>
      </c>
      <c r="Y165" s="92">
        <v>2</v>
      </c>
      <c r="Z165" s="92">
        <v>3</v>
      </c>
      <c r="AA165" s="92">
        <v>2</v>
      </c>
      <c r="AB165" s="122">
        <v>2</v>
      </c>
      <c r="AC165" s="93"/>
      <c r="AD165" s="121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ht="16.2" spans="1:50">
      <c r="A166" s="8"/>
      <c r="B166" s="9"/>
      <c r="C166" s="8"/>
      <c r="D166" s="8"/>
      <c r="E166" s="8"/>
      <c r="F166" s="8"/>
      <c r="G166" s="8"/>
      <c r="H166" s="8"/>
      <c r="I166" s="8"/>
      <c r="J166" s="88"/>
      <c r="K166" s="8"/>
      <c r="L166" s="89"/>
      <c r="M166" s="91" t="s">
        <v>12</v>
      </c>
      <c r="N166" s="92">
        <v>3</v>
      </c>
      <c r="O166" s="92">
        <v>2</v>
      </c>
      <c r="P166" s="92">
        <v>2</v>
      </c>
      <c r="Q166" s="92">
        <v>2</v>
      </c>
      <c r="R166" s="92">
        <v>2</v>
      </c>
      <c r="S166" s="92">
        <v>2</v>
      </c>
      <c r="T166" s="92">
        <v>2</v>
      </c>
      <c r="U166" s="92">
        <v>3</v>
      </c>
      <c r="V166" s="92">
        <v>3</v>
      </c>
      <c r="W166" s="92">
        <v>2</v>
      </c>
      <c r="X166" s="92">
        <v>2</v>
      </c>
      <c r="Y166" s="92">
        <v>2</v>
      </c>
      <c r="Z166" s="92">
        <v>2</v>
      </c>
      <c r="AA166" s="92">
        <v>3</v>
      </c>
      <c r="AB166" s="122">
        <v>3</v>
      </c>
      <c r="AC166" s="121"/>
      <c r="AD166" s="93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ht="16.2" spans="1:50">
      <c r="A167" s="8"/>
      <c r="B167" s="9"/>
      <c r="C167" s="8"/>
      <c r="D167" s="8"/>
      <c r="E167" s="8"/>
      <c r="F167" s="8"/>
      <c r="G167" s="8"/>
      <c r="H167" s="8"/>
      <c r="I167" s="8"/>
      <c r="J167" s="88"/>
      <c r="K167" s="8"/>
      <c r="L167" s="89"/>
      <c r="M167" s="91" t="s">
        <v>13</v>
      </c>
      <c r="N167" s="92"/>
      <c r="O167" s="92"/>
      <c r="P167" s="92"/>
      <c r="Q167" s="92"/>
      <c r="R167" s="92"/>
      <c r="S167" s="92"/>
      <c r="T167" s="92"/>
      <c r="U167" s="92"/>
      <c r="V167" s="92">
        <v>3</v>
      </c>
      <c r="W167" s="92">
        <v>3</v>
      </c>
      <c r="X167" s="92">
        <v>3</v>
      </c>
      <c r="Y167" s="92">
        <v>1</v>
      </c>
      <c r="Z167" s="92">
        <v>1</v>
      </c>
      <c r="AA167" s="92">
        <v>3</v>
      </c>
      <c r="AB167" s="120">
        <v>3</v>
      </c>
      <c r="AC167" s="121"/>
      <c r="AD167" s="121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ht="16.2" spans="1:50">
      <c r="A168" s="8"/>
      <c r="B168" s="9"/>
      <c r="C168" s="8"/>
      <c r="D168" s="8"/>
      <c r="E168" s="8"/>
      <c r="F168" s="8"/>
      <c r="G168" s="8"/>
      <c r="H168" s="8"/>
      <c r="I168" s="8"/>
      <c r="J168" s="88"/>
      <c r="K168" s="8"/>
      <c r="L168" s="89"/>
      <c r="M168" s="91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38"/>
      <c r="AA168" s="120"/>
      <c r="AB168" s="120"/>
      <c r="AC168" s="93"/>
      <c r="AD168" s="93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="1" customFormat="1" ht="16.2" spans="1:50">
      <c r="A169" s="70"/>
      <c r="B169" s="71"/>
      <c r="C169" s="70"/>
      <c r="D169" s="70"/>
      <c r="E169" s="70"/>
      <c r="F169" s="70"/>
      <c r="G169" s="70"/>
      <c r="H169" s="70"/>
      <c r="I169" s="70"/>
      <c r="J169" s="94"/>
      <c r="K169" s="70"/>
      <c r="L169" s="95"/>
      <c r="M169" s="96" t="s">
        <v>318</v>
      </c>
      <c r="N169" s="97">
        <v>2.8</v>
      </c>
      <c r="O169" s="97">
        <v>2.8</v>
      </c>
      <c r="P169" s="97">
        <v>2.6</v>
      </c>
      <c r="Q169" s="97">
        <v>2.4</v>
      </c>
      <c r="R169" s="97">
        <v>2.6</v>
      </c>
      <c r="S169" s="97">
        <v>2</v>
      </c>
      <c r="T169" s="97">
        <v>2</v>
      </c>
      <c r="U169" s="97">
        <v>2.2</v>
      </c>
      <c r="V169" s="97">
        <v>2.5</v>
      </c>
      <c r="W169" s="97">
        <v>2.16666666666667</v>
      </c>
      <c r="X169" s="97">
        <v>1.8</v>
      </c>
      <c r="Y169" s="97">
        <v>2.16666666666667</v>
      </c>
      <c r="Z169" s="123">
        <v>3</v>
      </c>
      <c r="AA169" s="124">
        <v>2.66666666666667</v>
      </c>
      <c r="AB169" s="124">
        <f>AVERAGE(AB163:AB168)</f>
        <v>2.8</v>
      </c>
      <c r="AC169" s="97"/>
      <c r="AD169" s="97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</row>
    <row r="170" ht="16.2" spans="1:50">
      <c r="A170" s="8"/>
      <c r="B170" s="9"/>
      <c r="C170" s="8"/>
      <c r="D170" s="8"/>
      <c r="E170" s="8"/>
      <c r="F170" s="8"/>
      <c r="G170" s="8"/>
      <c r="H170" s="8"/>
      <c r="I170" s="8"/>
      <c r="J170" s="8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120"/>
      <c r="AB170" s="120"/>
      <c r="AC170" s="8"/>
      <c r="AD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ht="16.2" spans="1:50">
      <c r="A171" s="8"/>
      <c r="B171" s="9"/>
      <c r="C171" s="8"/>
      <c r="D171" s="8"/>
      <c r="E171" s="8"/>
      <c r="F171" s="8"/>
      <c r="G171" s="8"/>
      <c r="H171" s="8"/>
      <c r="I171" s="8"/>
      <c r="J171" s="88"/>
      <c r="K171" s="8"/>
      <c r="L171" s="8"/>
      <c r="M171" s="98" t="s">
        <v>319</v>
      </c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120"/>
      <c r="AB171" s="120"/>
      <c r="AC171" s="38"/>
      <c r="AD171" s="3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ht="16.2" spans="1:50">
      <c r="A172" s="8"/>
      <c r="B172" s="9"/>
      <c r="C172" s="8"/>
      <c r="D172" s="8"/>
      <c r="E172" s="8"/>
      <c r="F172" s="8"/>
      <c r="G172" s="8"/>
      <c r="H172" s="8"/>
      <c r="I172" s="8"/>
      <c r="J172" s="88"/>
      <c r="K172" s="8"/>
      <c r="L172" s="89"/>
      <c r="M172" s="99"/>
      <c r="N172" s="99" t="s">
        <v>303</v>
      </c>
      <c r="O172" s="99" t="s">
        <v>304</v>
      </c>
      <c r="P172" s="99" t="s">
        <v>305</v>
      </c>
      <c r="Q172" s="99" t="s">
        <v>306</v>
      </c>
      <c r="R172" s="99" t="s">
        <v>307</v>
      </c>
      <c r="S172" s="99" t="s">
        <v>308</v>
      </c>
      <c r="T172" s="99" t="s">
        <v>309</v>
      </c>
      <c r="U172" s="99" t="s">
        <v>310</v>
      </c>
      <c r="V172" s="99" t="s">
        <v>311</v>
      </c>
      <c r="W172" s="99" t="s">
        <v>312</v>
      </c>
      <c r="X172" s="99" t="s">
        <v>313</v>
      </c>
      <c r="Y172" s="99" t="s">
        <v>314</v>
      </c>
      <c r="Z172" s="107" t="s">
        <v>315</v>
      </c>
      <c r="AA172" s="108" t="s">
        <v>316</v>
      </c>
      <c r="AB172" s="108" t="s">
        <v>317</v>
      </c>
      <c r="AC172" s="90"/>
      <c r="AD172" s="90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ht="16.2" spans="1:50">
      <c r="A173" s="8"/>
      <c r="B173" s="9"/>
      <c r="C173" s="8"/>
      <c r="D173" s="8"/>
      <c r="E173" s="8"/>
      <c r="F173" s="8"/>
      <c r="G173" s="8"/>
      <c r="H173" s="8"/>
      <c r="I173" s="8"/>
      <c r="J173" s="88"/>
      <c r="K173" s="8"/>
      <c r="L173" s="89"/>
      <c r="M173" s="100" t="s">
        <v>9</v>
      </c>
      <c r="N173" s="101" t="e">
        <f t="shared" ref="N173:AB173" si="21">IF(N163&gt;0,$T$155*N163/100," ")</f>
        <v>#DIV/0!</v>
      </c>
      <c r="O173" s="101" t="e">
        <f t="shared" si="21"/>
        <v>#DIV/0!</v>
      </c>
      <c r="P173" s="101" t="e">
        <f t="shared" si="21"/>
        <v>#DIV/0!</v>
      </c>
      <c r="Q173" s="101" t="e">
        <f t="shared" si="21"/>
        <v>#DIV/0!</v>
      </c>
      <c r="R173" s="101" t="e">
        <f t="shared" si="21"/>
        <v>#DIV/0!</v>
      </c>
      <c r="S173" s="101" t="e">
        <f t="shared" si="21"/>
        <v>#DIV/0!</v>
      </c>
      <c r="T173" s="101" t="e">
        <f t="shared" si="21"/>
        <v>#DIV/0!</v>
      </c>
      <c r="U173" s="101" t="e">
        <f t="shared" si="21"/>
        <v>#DIV/0!</v>
      </c>
      <c r="V173" s="101" t="e">
        <f t="shared" si="21"/>
        <v>#DIV/0!</v>
      </c>
      <c r="W173" s="101" t="e">
        <f t="shared" si="21"/>
        <v>#DIV/0!</v>
      </c>
      <c r="X173" s="101" t="e">
        <f t="shared" si="21"/>
        <v>#DIV/0!</v>
      </c>
      <c r="Y173" s="101" t="e">
        <f t="shared" si="21"/>
        <v>#DIV/0!</v>
      </c>
      <c r="Z173" s="125" t="e">
        <f t="shared" si="21"/>
        <v>#DIV/0!</v>
      </c>
      <c r="AA173" s="111" t="e">
        <f t="shared" si="21"/>
        <v>#DIV/0!</v>
      </c>
      <c r="AB173" s="111" t="e">
        <f t="shared" si="21"/>
        <v>#DIV/0!</v>
      </c>
      <c r="AC173" s="126"/>
      <c r="AD173" s="126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ht="16.2" spans="1:50">
      <c r="A174" s="8"/>
      <c r="B174" s="9"/>
      <c r="C174" s="8"/>
      <c r="D174" s="8"/>
      <c r="E174" s="8"/>
      <c r="F174" s="8"/>
      <c r="G174" s="8"/>
      <c r="H174" s="8"/>
      <c r="I174" s="8"/>
      <c r="J174" s="88"/>
      <c r="K174" s="8"/>
      <c r="L174" s="89"/>
      <c r="M174" s="100" t="s">
        <v>10</v>
      </c>
      <c r="N174" s="101" t="e">
        <f t="shared" ref="N174:AB174" si="22">IF(N164&gt;0,$T$156*N164/100," ")</f>
        <v>#DIV/0!</v>
      </c>
      <c r="O174" s="101" t="e">
        <f t="shared" si="22"/>
        <v>#DIV/0!</v>
      </c>
      <c r="P174" s="101" t="e">
        <f t="shared" si="22"/>
        <v>#DIV/0!</v>
      </c>
      <c r="Q174" s="101" t="e">
        <f t="shared" si="22"/>
        <v>#DIV/0!</v>
      </c>
      <c r="R174" s="101" t="e">
        <f t="shared" si="22"/>
        <v>#DIV/0!</v>
      </c>
      <c r="S174" s="101" t="e">
        <f t="shared" si="22"/>
        <v>#DIV/0!</v>
      </c>
      <c r="T174" s="101" t="e">
        <f t="shared" si="22"/>
        <v>#DIV/0!</v>
      </c>
      <c r="U174" s="101" t="e">
        <f t="shared" si="22"/>
        <v>#DIV/0!</v>
      </c>
      <c r="V174" s="101" t="e">
        <f t="shared" si="22"/>
        <v>#DIV/0!</v>
      </c>
      <c r="W174" s="101" t="e">
        <f t="shared" si="22"/>
        <v>#DIV/0!</v>
      </c>
      <c r="X174" s="101" t="e">
        <f t="shared" si="22"/>
        <v>#DIV/0!</v>
      </c>
      <c r="Y174" s="101" t="e">
        <f t="shared" si="22"/>
        <v>#DIV/0!</v>
      </c>
      <c r="Z174" s="125" t="e">
        <f t="shared" si="22"/>
        <v>#DIV/0!</v>
      </c>
      <c r="AA174" s="111" t="e">
        <f t="shared" si="22"/>
        <v>#DIV/0!</v>
      </c>
      <c r="AB174" s="111" t="e">
        <f t="shared" si="22"/>
        <v>#DIV/0!</v>
      </c>
      <c r="AC174" s="126"/>
      <c r="AD174" s="126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ht="16.2" spans="1:50">
      <c r="A175" s="8"/>
      <c r="B175" s="9"/>
      <c r="C175" s="8"/>
      <c r="D175" s="8"/>
      <c r="E175" s="8"/>
      <c r="F175" s="8"/>
      <c r="G175" s="8"/>
      <c r="H175" s="8"/>
      <c r="I175" s="8"/>
      <c r="J175" s="88"/>
      <c r="K175" s="8"/>
      <c r="L175" s="89"/>
      <c r="M175" s="100" t="s">
        <v>11</v>
      </c>
      <c r="N175" s="101" t="e">
        <f t="shared" ref="N175:AB175" si="23">IF(N165&gt;0,$T$157*N165/100," ")</f>
        <v>#DIV/0!</v>
      </c>
      <c r="O175" s="101" t="e">
        <f t="shared" si="23"/>
        <v>#DIV/0!</v>
      </c>
      <c r="P175" s="101" t="e">
        <f t="shared" si="23"/>
        <v>#DIV/0!</v>
      </c>
      <c r="Q175" s="101" t="e">
        <f t="shared" si="23"/>
        <v>#DIV/0!</v>
      </c>
      <c r="R175" s="101" t="e">
        <f t="shared" si="23"/>
        <v>#DIV/0!</v>
      </c>
      <c r="S175" s="101" t="e">
        <f t="shared" si="23"/>
        <v>#DIV/0!</v>
      </c>
      <c r="T175" s="101" t="e">
        <f t="shared" si="23"/>
        <v>#DIV/0!</v>
      </c>
      <c r="U175" s="101" t="e">
        <f t="shared" si="23"/>
        <v>#DIV/0!</v>
      </c>
      <c r="V175" s="101" t="e">
        <f t="shared" si="23"/>
        <v>#DIV/0!</v>
      </c>
      <c r="W175" s="101" t="e">
        <f t="shared" si="23"/>
        <v>#DIV/0!</v>
      </c>
      <c r="X175" s="101" t="e">
        <f t="shared" si="23"/>
        <v>#DIV/0!</v>
      </c>
      <c r="Y175" s="101" t="e">
        <f t="shared" si="23"/>
        <v>#DIV/0!</v>
      </c>
      <c r="Z175" s="125" t="e">
        <f t="shared" si="23"/>
        <v>#DIV/0!</v>
      </c>
      <c r="AA175" s="111" t="e">
        <f t="shared" si="23"/>
        <v>#DIV/0!</v>
      </c>
      <c r="AB175" s="111" t="e">
        <f t="shared" si="23"/>
        <v>#DIV/0!</v>
      </c>
      <c r="AC175" s="126"/>
      <c r="AD175" s="126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ht="16.2" spans="1:50">
      <c r="A176" s="8"/>
      <c r="B176" s="9"/>
      <c r="C176" s="8"/>
      <c r="D176" s="8"/>
      <c r="E176" s="8"/>
      <c r="F176" s="8"/>
      <c r="G176" s="8"/>
      <c r="H176" s="8"/>
      <c r="I176" s="8"/>
      <c r="J176" s="88"/>
      <c r="K176" s="8"/>
      <c r="L176" s="89"/>
      <c r="M176" s="100" t="s">
        <v>12</v>
      </c>
      <c r="N176" s="101" t="e">
        <f t="shared" ref="N176:AB176" si="24">IF(N166&gt;0,$T$158*N166/100," ")</f>
        <v>#DIV/0!</v>
      </c>
      <c r="O176" s="101" t="e">
        <f t="shared" si="24"/>
        <v>#DIV/0!</v>
      </c>
      <c r="P176" s="101" t="e">
        <f t="shared" si="24"/>
        <v>#DIV/0!</v>
      </c>
      <c r="Q176" s="101" t="e">
        <f t="shared" si="24"/>
        <v>#DIV/0!</v>
      </c>
      <c r="R176" s="101" t="e">
        <f t="shared" si="24"/>
        <v>#DIV/0!</v>
      </c>
      <c r="S176" s="101" t="e">
        <f t="shared" si="24"/>
        <v>#DIV/0!</v>
      </c>
      <c r="T176" s="101" t="e">
        <f t="shared" si="24"/>
        <v>#DIV/0!</v>
      </c>
      <c r="U176" s="101" t="e">
        <f t="shared" si="24"/>
        <v>#DIV/0!</v>
      </c>
      <c r="V176" s="101" t="e">
        <f t="shared" si="24"/>
        <v>#DIV/0!</v>
      </c>
      <c r="W176" s="101" t="e">
        <f t="shared" si="24"/>
        <v>#DIV/0!</v>
      </c>
      <c r="X176" s="101" t="e">
        <f t="shared" si="24"/>
        <v>#DIV/0!</v>
      </c>
      <c r="Y176" s="101" t="e">
        <f t="shared" si="24"/>
        <v>#DIV/0!</v>
      </c>
      <c r="Z176" s="125" t="e">
        <f t="shared" si="24"/>
        <v>#DIV/0!</v>
      </c>
      <c r="AA176" s="111" t="e">
        <f t="shared" si="24"/>
        <v>#DIV/0!</v>
      </c>
      <c r="AB176" s="111" t="e">
        <f t="shared" si="24"/>
        <v>#DIV/0!</v>
      </c>
      <c r="AC176" s="126"/>
      <c r="AD176" s="126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ht="16.2" spans="1:50">
      <c r="A177" s="8"/>
      <c r="B177" s="9"/>
      <c r="C177" s="8"/>
      <c r="D177" s="8"/>
      <c r="E177" s="8"/>
      <c r="F177" s="8"/>
      <c r="G177" s="8"/>
      <c r="H177" s="8"/>
      <c r="I177" s="8"/>
      <c r="J177" s="88"/>
      <c r="K177" s="8"/>
      <c r="L177" s="89"/>
      <c r="M177" s="100" t="s">
        <v>13</v>
      </c>
      <c r="N177" s="101" t="str">
        <f t="shared" ref="N177:AB178" si="25">IF(N167&gt;0,$T$159*N167/100," ")</f>
        <v> </v>
      </c>
      <c r="O177" s="101" t="str">
        <f t="shared" si="25"/>
        <v> </v>
      </c>
      <c r="P177" s="101" t="str">
        <f t="shared" si="25"/>
        <v> </v>
      </c>
      <c r="Q177" s="101" t="str">
        <f t="shared" si="25"/>
        <v> </v>
      </c>
      <c r="R177" s="101" t="str">
        <f t="shared" si="25"/>
        <v> </v>
      </c>
      <c r="S177" s="101" t="str">
        <f t="shared" si="25"/>
        <v> </v>
      </c>
      <c r="T177" s="101" t="str">
        <f t="shared" si="25"/>
        <v> </v>
      </c>
      <c r="U177" s="101" t="str">
        <f t="shared" si="25"/>
        <v> </v>
      </c>
      <c r="V177" s="101" t="e">
        <f t="shared" si="25"/>
        <v>#DIV/0!</v>
      </c>
      <c r="W177" s="101" t="e">
        <f t="shared" si="25"/>
        <v>#DIV/0!</v>
      </c>
      <c r="X177" s="101" t="e">
        <f t="shared" si="25"/>
        <v>#DIV/0!</v>
      </c>
      <c r="Y177" s="101" t="e">
        <f t="shared" si="25"/>
        <v>#DIV/0!</v>
      </c>
      <c r="Z177" s="125" t="e">
        <f t="shared" si="25"/>
        <v>#DIV/0!</v>
      </c>
      <c r="AA177" s="111" t="e">
        <f t="shared" si="25"/>
        <v>#DIV/0!</v>
      </c>
      <c r="AB177" s="111" t="e">
        <f t="shared" si="25"/>
        <v>#DIV/0!</v>
      </c>
      <c r="AC177" s="126"/>
      <c r="AD177" s="126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ht="16.2" spans="1:50">
      <c r="A178" s="72"/>
      <c r="B178" s="73"/>
      <c r="C178" s="72"/>
      <c r="D178" s="72"/>
      <c r="E178" s="72"/>
      <c r="F178" s="72"/>
      <c r="G178" s="72"/>
      <c r="H178" s="72"/>
      <c r="I178" s="72"/>
      <c r="J178" s="102"/>
      <c r="K178" s="72"/>
      <c r="L178" s="103"/>
      <c r="M178" s="100"/>
      <c r="N178" s="101" t="str">
        <f t="shared" si="25"/>
        <v> </v>
      </c>
      <c r="O178" s="101" t="str">
        <f t="shared" si="25"/>
        <v> </v>
      </c>
      <c r="P178" s="101" t="str">
        <f t="shared" si="25"/>
        <v> </v>
      </c>
      <c r="Q178" s="101" t="str">
        <f t="shared" si="25"/>
        <v> </v>
      </c>
      <c r="R178" s="101" t="str">
        <f t="shared" si="25"/>
        <v> </v>
      </c>
      <c r="S178" s="101" t="str">
        <f t="shared" si="25"/>
        <v> </v>
      </c>
      <c r="T178" s="101" t="str">
        <f t="shared" si="25"/>
        <v> </v>
      </c>
      <c r="U178" s="101" t="str">
        <f t="shared" si="25"/>
        <v> </v>
      </c>
      <c r="V178" s="101" t="str">
        <f t="shared" si="25"/>
        <v> </v>
      </c>
      <c r="W178" s="101" t="str">
        <f t="shared" si="25"/>
        <v> </v>
      </c>
      <c r="X178" s="101" t="str">
        <f t="shared" si="25"/>
        <v> </v>
      </c>
      <c r="Y178" s="101" t="str">
        <f t="shared" si="25"/>
        <v> </v>
      </c>
      <c r="Z178" s="125" t="str">
        <f t="shared" si="25"/>
        <v> </v>
      </c>
      <c r="AA178" s="111" t="str">
        <f t="shared" si="25"/>
        <v> </v>
      </c>
      <c r="AB178" s="127" t="str">
        <f>IF(AB168&gt;0,$U$161*AB168/100," ")</f>
        <v> </v>
      </c>
      <c r="AC178" s="97"/>
      <c r="AD178" s="97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</row>
    <row r="179" ht="16.2" spans="1:50">
      <c r="A179" s="72"/>
      <c r="B179" s="73"/>
      <c r="C179" s="72"/>
      <c r="D179" s="72"/>
      <c r="E179" s="72"/>
      <c r="F179" s="72"/>
      <c r="G179" s="72"/>
      <c r="H179" s="72"/>
      <c r="I179" s="72"/>
      <c r="J179" s="102"/>
      <c r="K179" s="72"/>
      <c r="L179" s="103"/>
      <c r="M179" s="104" t="s">
        <v>297</v>
      </c>
      <c r="N179" s="105" t="e">
        <f>AVERAGE(N173:N178)</f>
        <v>#DIV/0!</v>
      </c>
      <c r="O179" s="105" t="e">
        <f t="shared" ref="O179:AB179" si="26">AVERAGE(O173:O178)</f>
        <v>#DIV/0!</v>
      </c>
      <c r="P179" s="105" t="e">
        <f t="shared" si="26"/>
        <v>#DIV/0!</v>
      </c>
      <c r="Q179" s="105" t="e">
        <f t="shared" si="26"/>
        <v>#DIV/0!</v>
      </c>
      <c r="R179" s="105" t="e">
        <f t="shared" si="26"/>
        <v>#DIV/0!</v>
      </c>
      <c r="S179" s="105" t="e">
        <f t="shared" si="26"/>
        <v>#DIV/0!</v>
      </c>
      <c r="T179" s="105" t="e">
        <f t="shared" si="26"/>
        <v>#DIV/0!</v>
      </c>
      <c r="U179" s="105" t="e">
        <f t="shared" si="26"/>
        <v>#DIV/0!</v>
      </c>
      <c r="V179" s="105" t="e">
        <f t="shared" si="26"/>
        <v>#DIV/0!</v>
      </c>
      <c r="W179" s="105" t="e">
        <f t="shared" si="26"/>
        <v>#DIV/0!</v>
      </c>
      <c r="X179" s="105" t="e">
        <f t="shared" si="26"/>
        <v>#DIV/0!</v>
      </c>
      <c r="Y179" s="105" t="e">
        <f t="shared" si="26"/>
        <v>#DIV/0!</v>
      </c>
      <c r="Z179" s="128" t="e">
        <f t="shared" si="26"/>
        <v>#DIV/0!</v>
      </c>
      <c r="AA179" s="127" t="e">
        <f t="shared" si="26"/>
        <v>#DIV/0!</v>
      </c>
      <c r="AB179" s="127" t="e">
        <f t="shared" si="26"/>
        <v>#DIV/0!</v>
      </c>
      <c r="AC179" s="97"/>
      <c r="AD179" s="97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</row>
    <row r="180" ht="16.2" spans="1:50">
      <c r="A180" s="8"/>
      <c r="B180" s="9"/>
      <c r="C180" s="8"/>
      <c r="D180" s="8"/>
      <c r="E180" s="8"/>
      <c r="F180" s="8"/>
      <c r="G180" s="8"/>
      <c r="H180" s="8"/>
      <c r="I180" s="8"/>
      <c r="J180" s="8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6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ht="16.2" spans="1:50">
      <c r="A181" s="8"/>
      <c r="B181" s="9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6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ht="16.2" spans="1:50">
      <c r="A182" s="8"/>
      <c r="B182" s="9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6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ht="16.2" spans="1:50">
      <c r="A183" s="8"/>
      <c r="B183" s="9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6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ht="16.2" spans="1:50">
      <c r="A184" s="8"/>
      <c r="B184" s="9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6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ht="16.2" spans="1:50">
      <c r="A185" s="8"/>
      <c r="B185" s="9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6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ht="16.2" spans="1:50">
      <c r="A186" s="8"/>
      <c r="B186" s="9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6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ht="16.2" spans="1:50">
      <c r="A187" s="8"/>
      <c r="B187" s="9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6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ht="16.2" spans="1:50">
      <c r="A188" s="8"/>
      <c r="B188" s="9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6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ht="16.2" spans="1:50">
      <c r="A189" s="8"/>
      <c r="B189" s="9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6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ht="16.2" spans="1:50">
      <c r="A190" s="8"/>
      <c r="B190" s="9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6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ht="16.2" spans="1:50">
      <c r="A191" s="8"/>
      <c r="B191" s="9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6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ht="16.2" spans="1:50">
      <c r="A192" s="8"/>
      <c r="B192" s="9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6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ht="16.2" spans="1:50">
      <c r="A193" s="8"/>
      <c r="B193" s="9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6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ht="16.2" spans="1:50">
      <c r="A194" s="8"/>
      <c r="B194" s="9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6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ht="16.2" spans="1:50">
      <c r="A195" s="8"/>
      <c r="B195" s="9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6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ht="16.2" spans="1:50">
      <c r="A196" s="8"/>
      <c r="B196" s="9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6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ht="16.2" spans="1:50">
      <c r="A197" s="8"/>
      <c r="B197" s="9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6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ht="16.2" spans="1:50">
      <c r="A198" s="8"/>
      <c r="B198" s="9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6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ht="16.2" spans="1:50">
      <c r="A199" s="8"/>
      <c r="B199" s="9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6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ht="16.2" spans="1:50">
      <c r="A200" s="8"/>
      <c r="B200" s="9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6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ht="16.2" spans="1:50">
      <c r="A201" s="8"/>
      <c r="B201" s="9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6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ht="16.2" spans="1:50">
      <c r="A202" s="8"/>
      <c r="B202" s="9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6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ht="16.2" spans="1:50">
      <c r="A203" s="8"/>
      <c r="B203" s="9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6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ht="16.2" spans="1:50">
      <c r="A204" s="8"/>
      <c r="B204" s="9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6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ht="16.2" spans="1:50">
      <c r="A205" s="8"/>
      <c r="B205" s="9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6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ht="16.2" spans="1:50">
      <c r="A206" s="8"/>
      <c r="B206" s="9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6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ht="16.2" spans="1:50">
      <c r="A207" s="8"/>
      <c r="B207" s="9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6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ht="16.2" spans="1:50">
      <c r="A208" s="8"/>
      <c r="B208" s="9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6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ht="16.2" spans="1:50">
      <c r="A209" s="8"/>
      <c r="B209" s="9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6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ht="16.2" spans="1:50">
      <c r="A210" s="8"/>
      <c r="B210" s="9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6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ht="16.2" spans="1:50">
      <c r="A211" s="8"/>
      <c r="B211" s="9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6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ht="16.2" spans="1:50">
      <c r="A212" s="8"/>
      <c r="B212" s="9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6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ht="16.2" spans="1:50">
      <c r="A213" s="8"/>
      <c r="B213" s="9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6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ht="16.2" spans="1:50">
      <c r="A214" s="8"/>
      <c r="B214" s="9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6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ht="16.2" spans="1:50">
      <c r="A215" s="8"/>
      <c r="B215" s="9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6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ht="16.2" spans="1:50">
      <c r="A216" s="8"/>
      <c r="B216" s="9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6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ht="16.2" spans="1:50">
      <c r="A217" s="8"/>
      <c r="B217" s="9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6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ht="16.2" spans="1:50">
      <c r="A218" s="8"/>
      <c r="B218" s="9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6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ht="16.2" spans="1:50">
      <c r="A219" s="8"/>
      <c r="B219" s="9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6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ht="16.2" spans="1:50">
      <c r="A220" s="8"/>
      <c r="B220" s="9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6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ht="16.2" spans="1:50">
      <c r="A221" s="8"/>
      <c r="B221" s="9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6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ht="16.2" spans="1:50">
      <c r="A222" s="8"/>
      <c r="B222" s="9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6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ht="16.2" spans="1:50">
      <c r="A223" s="8"/>
      <c r="B223" s="9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6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ht="16.2" spans="1:50">
      <c r="A224" s="8"/>
      <c r="B224" s="9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6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ht="16.2" spans="1:50">
      <c r="A225" s="8"/>
      <c r="B225" s="9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6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ht="16.2" spans="1:50">
      <c r="A226" s="8"/>
      <c r="B226" s="9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6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ht="16.2" spans="1:50">
      <c r="A227" s="8"/>
      <c r="B227" s="9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6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ht="16.2" spans="1:50">
      <c r="A228" s="8"/>
      <c r="B228" s="9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6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ht="16.2" spans="1:50">
      <c r="A229" s="8"/>
      <c r="B229" s="9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6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ht="16.2" spans="1:50">
      <c r="A230" s="8"/>
      <c r="B230" s="9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6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ht="16.2" spans="1:50">
      <c r="A231" s="8"/>
      <c r="B231" s="9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6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ht="16.2" spans="1:50">
      <c r="A232" s="8"/>
      <c r="B232" s="9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6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ht="16.2" spans="1:50">
      <c r="A233" s="8"/>
      <c r="B233" s="9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6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ht="16.2" spans="1:50">
      <c r="A234" s="8"/>
      <c r="B234" s="9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6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ht="16.2" spans="1:50">
      <c r="A235" s="8"/>
      <c r="B235" s="9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6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ht="16.2" spans="1:50">
      <c r="A236" s="8"/>
      <c r="B236" s="9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6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ht="16.2" spans="1:50">
      <c r="A237" s="8"/>
      <c r="B237" s="9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6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ht="16.2" spans="1:50">
      <c r="A238" s="8"/>
      <c r="B238" s="9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6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ht="16.2" spans="1:50">
      <c r="A239" s="8"/>
      <c r="B239" s="9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6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ht="16.2" spans="1:50">
      <c r="A240" s="8"/>
      <c r="B240" s="9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6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ht="16.2" spans="1:50">
      <c r="A241" s="8"/>
      <c r="B241" s="9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6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ht="16.2" spans="1:50">
      <c r="A242" s="8"/>
      <c r="B242" s="9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6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ht="16.2" spans="1:50">
      <c r="A243" s="8"/>
      <c r="B243" s="9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6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ht="16.2" spans="1:50">
      <c r="A244" s="8"/>
      <c r="B244" s="9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6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ht="16.2" spans="1:50">
      <c r="A245" s="8"/>
      <c r="B245" s="9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6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ht="16.2" spans="1:50">
      <c r="A246" s="8"/>
      <c r="B246" s="9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6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ht="16.2" spans="1:50">
      <c r="A247" s="8"/>
      <c r="B247" s="9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6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ht="16.2" spans="1:50">
      <c r="A248" s="8"/>
      <c r="B248" s="9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6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ht="16.2" spans="1:50">
      <c r="A249" s="8"/>
      <c r="B249" s="9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6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ht="16.2" spans="1:50">
      <c r="A250" s="8"/>
      <c r="B250" s="9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6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ht="16.2" spans="1:50">
      <c r="A251" s="8"/>
      <c r="B251" s="9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6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ht="16.2" spans="1:50">
      <c r="A252" s="8"/>
      <c r="B252" s="9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6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ht="16.2" spans="1:50">
      <c r="A253" s="8"/>
      <c r="B253" s="9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6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ht="16.2" spans="1:50">
      <c r="A254" s="8"/>
      <c r="B254" s="9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6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ht="16.2" spans="1:50">
      <c r="A255" s="8"/>
      <c r="B255" s="9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6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ht="16.2" spans="1:50">
      <c r="A256" s="8"/>
      <c r="B256" s="9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6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ht="16.2" spans="1:50">
      <c r="A257" s="8"/>
      <c r="B257" s="9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6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ht="16.2" spans="1:50">
      <c r="A258" s="8"/>
      <c r="B258" s="9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6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ht="16.2" spans="1:50">
      <c r="A259" s="8"/>
      <c r="B259" s="9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6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ht="16.2" spans="1:50">
      <c r="A260" s="8"/>
      <c r="B260" s="9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6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ht="16.2" spans="1:50">
      <c r="A261" s="8"/>
      <c r="B261" s="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6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ht="16.2" spans="1:50">
      <c r="A262" s="8"/>
      <c r="B262" s="9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6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ht="16.2" spans="1:50">
      <c r="A263" s="8"/>
      <c r="B263" s="9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6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ht="16.2" spans="1:50">
      <c r="A264" s="8"/>
      <c r="B264" s="9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6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ht="16.2" spans="1:50">
      <c r="A265" s="8"/>
      <c r="B265" s="9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6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ht="16.2" spans="1:50">
      <c r="A266" s="8"/>
      <c r="B266" s="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6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ht="16.2" spans="1:50">
      <c r="A267" s="8"/>
      <c r="B267" s="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6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ht="16.2" spans="1:50">
      <c r="A268" s="8"/>
      <c r="B268" s="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6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ht="16.2" spans="1:50">
      <c r="A269" s="8"/>
      <c r="B269" s="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6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ht="16.2" spans="1:50">
      <c r="A270" s="8"/>
      <c r="B270" s="9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6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ht="16.2" spans="1:50">
      <c r="A271" s="8"/>
      <c r="B271" s="9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6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ht="16.2" spans="1:50">
      <c r="A272" s="8"/>
      <c r="B272" s="9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6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ht="16.2" spans="1:50">
      <c r="A273" s="8"/>
      <c r="B273" s="9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6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ht="16.2" spans="1:50">
      <c r="A274" s="8"/>
      <c r="B274" s="9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6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ht="16.2" spans="1:50">
      <c r="A275" s="8"/>
      <c r="B275" s="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6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ht="16.2" spans="1:50">
      <c r="A276" s="8"/>
      <c r="B276" s="9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6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ht="16.2" spans="1:50">
      <c r="A277" s="8"/>
      <c r="B277" s="9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6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ht="16.2" spans="1:50">
      <c r="A278" s="8"/>
      <c r="B278" s="9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6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ht="16.2" spans="1:50">
      <c r="A279" s="8"/>
      <c r="B279" s="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6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ht="16.2" spans="1:50">
      <c r="A280" s="8"/>
      <c r="B280" s="9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6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ht="16.2" spans="1:50">
      <c r="A281" s="8"/>
      <c r="B281" s="9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6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ht="16.2" spans="1:50">
      <c r="A282" s="8"/>
      <c r="B282" s="9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6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ht="16.2" spans="1:50">
      <c r="A283" s="8"/>
      <c r="B283" s="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6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ht="16.2" spans="1:50">
      <c r="A284" s="8"/>
      <c r="B284" s="9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6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ht="16.2" spans="1:50">
      <c r="A285" s="8"/>
      <c r="B285" s="9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6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ht="16.2" spans="1:50">
      <c r="A286" s="8"/>
      <c r="B286" s="9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6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ht="16.2" spans="1:50">
      <c r="A287" s="8"/>
      <c r="B287" s="9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6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ht="16.2" spans="1:50">
      <c r="A288" s="8"/>
      <c r="B288" s="9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6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ht="16.2" spans="1:50">
      <c r="A289" s="8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6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ht="16.2" spans="1:50">
      <c r="A290" s="8"/>
      <c r="B290" s="9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6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ht="16.2" spans="1:50">
      <c r="A291" s="8"/>
      <c r="B291" s="9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6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ht="16.2" spans="1:50">
      <c r="A292" s="8"/>
      <c r="B292" s="9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6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ht="16.2" spans="1:50">
      <c r="A293" s="8"/>
      <c r="B293" s="9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6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ht="16.2" spans="1:50">
      <c r="A294" s="8"/>
      <c r="B294" s="9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6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ht="16.2" spans="1:50">
      <c r="A295" s="8"/>
      <c r="B295" s="9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6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ht="16.2" spans="1:50">
      <c r="A296" s="8"/>
      <c r="B296" s="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6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ht="16.2" spans="1:50">
      <c r="A297" s="8"/>
      <c r="B297" s="9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6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ht="16.2" spans="1:50">
      <c r="A298" s="8"/>
      <c r="B298" s="9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6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ht="16.2" spans="1:50">
      <c r="A299" s="8"/>
      <c r="B299" s="9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6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ht="16.2" spans="1:50">
      <c r="A300" s="8"/>
      <c r="B300" s="9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6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ht="16.2" spans="1:50">
      <c r="A301" s="8"/>
      <c r="B301" s="9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6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ht="16.2" spans="1:50">
      <c r="A302" s="8"/>
      <c r="B302" s="9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6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ht="16.2" spans="1:50">
      <c r="A303" s="8"/>
      <c r="B303" s="9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6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ht="16.2" spans="1:50">
      <c r="A304" s="8"/>
      <c r="B304" s="9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6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ht="16.2" spans="1:50">
      <c r="A305" s="8"/>
      <c r="B305" s="9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6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ht="16.2" spans="1:50">
      <c r="A306" s="8"/>
      <c r="B306" s="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6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ht="16.2" spans="1:50">
      <c r="A307" s="8"/>
      <c r="B307" s="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6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ht="16.2" spans="1:50">
      <c r="A308" s="8"/>
      <c r="B308" s="9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6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ht="16.2" spans="1:50">
      <c r="A309" s="8"/>
      <c r="B309" s="9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6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ht="16.2" spans="1:50">
      <c r="A310" s="8"/>
      <c r="B310" s="9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6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ht="16.2" spans="1:50">
      <c r="A311" s="8"/>
      <c r="B311" s="9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6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ht="16.2" spans="1:50">
      <c r="A312" s="8"/>
      <c r="B312" s="9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6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ht="16.2" spans="1:50">
      <c r="A313" s="8"/>
      <c r="B313" s="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6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ht="16.2" spans="1:50">
      <c r="A314" s="8"/>
      <c r="B314" s="9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6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ht="16.2" spans="1:50">
      <c r="A315" s="8"/>
      <c r="B315" s="9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6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ht="16.2" spans="1:50">
      <c r="A316" s="8"/>
      <c r="B316" s="9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6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ht="16.2" spans="1:50">
      <c r="A317" s="8"/>
      <c r="B317" s="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6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ht="16.2" spans="1:50">
      <c r="A318" s="8"/>
      <c r="B318" s="9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6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ht="16.2" spans="1:50">
      <c r="A319" s="8"/>
      <c r="B319" s="9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6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ht="16.2" spans="1:50">
      <c r="A320" s="8"/>
      <c r="B320" s="9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6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ht="16.2" spans="1:50">
      <c r="A321" s="8"/>
      <c r="B321" s="9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6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ht="16.2" spans="1:50">
      <c r="A322" s="8"/>
      <c r="B322" s="9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6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ht="16.2" spans="1:50">
      <c r="A323" s="8"/>
      <c r="B323" s="9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6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ht="16.2" spans="1:50">
      <c r="A324" s="8"/>
      <c r="B324" s="9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6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ht="16.2" spans="1:50">
      <c r="A325" s="8"/>
      <c r="B325" s="9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6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ht="16.2" spans="1:50">
      <c r="A326" s="8"/>
      <c r="B326" s="9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6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ht="16.2" spans="1:50">
      <c r="A327" s="8"/>
      <c r="B327" s="9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6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ht="16.2" spans="1:50">
      <c r="A328" s="8"/>
      <c r="B328" s="9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6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ht="16.2" spans="1:50">
      <c r="A329" s="8"/>
      <c r="B329" s="9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6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ht="16.2" spans="1:50">
      <c r="A330" s="8"/>
      <c r="B330" s="9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6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ht="16.2" spans="1:50">
      <c r="A331" s="8"/>
      <c r="B331" s="9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6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ht="16.2" spans="1:50">
      <c r="A332" s="8"/>
      <c r="B332" s="9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6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ht="16.2" spans="1:50">
      <c r="A333" s="8"/>
      <c r="B333" s="9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6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ht="16.2" spans="1:50">
      <c r="A334" s="8"/>
      <c r="B334" s="9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6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ht="16.2" spans="1:50">
      <c r="A335" s="8"/>
      <c r="B335" s="9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6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ht="16.2" spans="1:50">
      <c r="A336" s="8"/>
      <c r="B336" s="9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6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ht="16.2" spans="1:50">
      <c r="A337" s="8"/>
      <c r="B337" s="9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6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ht="16.2" spans="1:50">
      <c r="A338" s="8"/>
      <c r="B338" s="9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6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ht="16.2" spans="1:50">
      <c r="A339" s="8"/>
      <c r="B339" s="9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6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ht="16.2" spans="1:50">
      <c r="A340" s="8"/>
      <c r="B340" s="9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6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ht="16.2" spans="1:50">
      <c r="A341" s="8"/>
      <c r="B341" s="9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6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ht="16.2" spans="1:50">
      <c r="A342" s="8"/>
      <c r="B342" s="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6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ht="16.2" spans="1:50">
      <c r="A343" s="8"/>
      <c r="B343" s="9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6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ht="16.2" spans="1:50">
      <c r="A344" s="8"/>
      <c r="B344" s="9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6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ht="16.2" spans="1:50">
      <c r="A345" s="8"/>
      <c r="B345" s="9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6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ht="16.2" spans="1:50">
      <c r="A346" s="8"/>
      <c r="B346" s="9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6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ht="16.2" spans="1:50">
      <c r="A347" s="8"/>
      <c r="B347" s="9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6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ht="16.2" spans="1:50">
      <c r="A348" s="8"/>
      <c r="B348" s="9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6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ht="16.2" spans="1:50">
      <c r="A349" s="8"/>
      <c r="B349" s="9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6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ht="16.2" spans="1:50">
      <c r="A350" s="8"/>
      <c r="B350" s="9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6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ht="16.2" spans="1:50">
      <c r="A351" s="8"/>
      <c r="B351" s="9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6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ht="16.2" spans="1:50">
      <c r="A352" s="8"/>
      <c r="B352" s="9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6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ht="16.2" spans="1:50">
      <c r="A353" s="8"/>
      <c r="B353" s="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6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ht="16.2" spans="1:50">
      <c r="A354" s="8"/>
      <c r="B354" s="9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6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ht="16.2" spans="1:50">
      <c r="A355" s="8"/>
      <c r="B355" s="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6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ht="16.2" spans="1:50">
      <c r="A356" s="8"/>
      <c r="B356" s="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6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ht="16.2" spans="1:50">
      <c r="A357" s="8"/>
      <c r="B357" s="9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6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ht="16.2" spans="1:50">
      <c r="A358" s="8"/>
      <c r="B358" s="9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6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ht="16.2" spans="1:50">
      <c r="A359" s="8"/>
      <c r="B359" s="9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6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ht="16.2" spans="1:50">
      <c r="A360" s="8"/>
      <c r="B360" s="9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6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ht="16.2" spans="1:50">
      <c r="A361" s="8"/>
      <c r="B361" s="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6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ht="16.2" spans="1:50">
      <c r="A362" s="8"/>
      <c r="B362" s="9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6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ht="16.2" spans="1:50">
      <c r="A363" s="8"/>
      <c r="B363" s="9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6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ht="16.2" spans="1:50">
      <c r="A364" s="8"/>
      <c r="B364" s="9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6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ht="16.2" spans="1:50">
      <c r="A365" s="8"/>
      <c r="B365" s="9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6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ht="16.2" spans="1:50">
      <c r="A366" s="8"/>
      <c r="B366" s="9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6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ht="16.2" spans="1:50">
      <c r="A367" s="8"/>
      <c r="B367" s="9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6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ht="16.2" spans="1:50">
      <c r="A368" s="8"/>
      <c r="B368" s="9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6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ht="16.2" spans="1:50">
      <c r="A369" s="8"/>
      <c r="B369" s="9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6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ht="16.2" spans="1:50">
      <c r="A370" s="8"/>
      <c r="B370" s="9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6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ht="16.2" spans="1:50">
      <c r="A371" s="8"/>
      <c r="B371" s="9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6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ht="16.2" spans="1:50">
      <c r="A372" s="8"/>
      <c r="B372" s="9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6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ht="16.2" spans="1:50">
      <c r="A373" s="8"/>
      <c r="B373" s="9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6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ht="16.2" spans="1:50">
      <c r="A374" s="8"/>
      <c r="B374" s="9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6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ht="16.2" spans="1:50">
      <c r="A375" s="8"/>
      <c r="B375" s="9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6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ht="16.2" spans="1:50">
      <c r="A376" s="8"/>
      <c r="B376" s="9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6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ht="16.2" spans="1:50">
      <c r="A377" s="8"/>
      <c r="B377" s="9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6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ht="16.2" spans="1:50">
      <c r="A378" s="8"/>
      <c r="B378" s="9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6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ht="16.2" spans="1:50">
      <c r="A379" s="8"/>
      <c r="B379" s="9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6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ht="16.2" spans="1:50">
      <c r="A380" s="8"/>
      <c r="B380" s="9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6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ht="16.2" spans="1:50">
      <c r="A381" s="8"/>
      <c r="B381" s="9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6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ht="16.2" spans="1:50">
      <c r="A382" s="8"/>
      <c r="B382" s="9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6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ht="16.2" spans="1:50">
      <c r="A383" s="8"/>
      <c r="B383" s="9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6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ht="16.2" spans="1:50">
      <c r="A384" s="8"/>
      <c r="B384" s="9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6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ht="16.2" spans="1:50">
      <c r="A385" s="8"/>
      <c r="B385" s="9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6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ht="16.2" spans="1:50">
      <c r="A386" s="8"/>
      <c r="B386" s="9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6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ht="16.2" spans="1:50">
      <c r="A387" s="8"/>
      <c r="B387" s="9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6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ht="16.2" spans="1:50">
      <c r="A388" s="8"/>
      <c r="B388" s="9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6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ht="16.2" spans="1:50">
      <c r="A389" s="8"/>
      <c r="B389" s="9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6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ht="16.2" spans="1:50">
      <c r="A390" s="8"/>
      <c r="B390" s="9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6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ht="16.2" spans="1:50">
      <c r="A391" s="8"/>
      <c r="B391" s="9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6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ht="16.2" spans="1:50">
      <c r="A392" s="8"/>
      <c r="B392" s="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6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ht="16.2" spans="1:50">
      <c r="A393" s="8"/>
      <c r="B393" s="9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6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ht="16.2" spans="1:50">
      <c r="A394" s="8"/>
      <c r="B394" s="9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6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ht="16.2" spans="1:50">
      <c r="A395" s="8"/>
      <c r="B395" s="9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6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ht="16.2" spans="1:50">
      <c r="A396" s="8"/>
      <c r="B396" s="9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6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ht="16.2" spans="1:50">
      <c r="A397" s="8"/>
      <c r="B397" s="9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6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ht="16.2" spans="1:50">
      <c r="A398" s="8"/>
      <c r="B398" s="9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6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ht="16.2" spans="1:50">
      <c r="A399" s="8"/>
      <c r="B399" s="9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6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ht="16.2" spans="1:50">
      <c r="A400" s="8"/>
      <c r="B400" s="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6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ht="16.2" spans="1:50">
      <c r="A401" s="8"/>
      <c r="B401" s="9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6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ht="16.2" spans="1:50">
      <c r="A402" s="8"/>
      <c r="B402" s="9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6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ht="16.2" spans="1:50">
      <c r="A403" s="8"/>
      <c r="B403" s="9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6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ht="16.2" spans="1:50">
      <c r="A404" s="8"/>
      <c r="B404" s="9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6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ht="16.2" spans="1:50">
      <c r="A405" s="8"/>
      <c r="B405" s="9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6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ht="16.2" spans="1:50">
      <c r="A406" s="8"/>
      <c r="B406" s="9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6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ht="16.2" spans="1:50">
      <c r="A407" s="8"/>
      <c r="B407" s="9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6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ht="16.2" spans="1:50">
      <c r="A408" s="8"/>
      <c r="B408" s="9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6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ht="16.2" spans="1:50">
      <c r="A409" s="8"/>
      <c r="B409" s="9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6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ht="16.2" spans="1:50">
      <c r="A410" s="8"/>
      <c r="B410" s="9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6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ht="16.2" spans="1:50">
      <c r="A411" s="8"/>
      <c r="B411" s="9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6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ht="16.2" spans="1:50">
      <c r="A412" s="8"/>
      <c r="B412" s="9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6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ht="16.2" spans="1:50">
      <c r="A413" s="8"/>
      <c r="B413" s="9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6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ht="16.2" spans="1:50">
      <c r="A414" s="8"/>
      <c r="B414" s="9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6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ht="16.2" spans="1:50">
      <c r="A415" s="8"/>
      <c r="B415" s="9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6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ht="16.2" spans="1:50">
      <c r="A416" s="8"/>
      <c r="B416" s="9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6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ht="16.2" spans="1:50">
      <c r="A417" s="8"/>
      <c r="B417" s="9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6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ht="16.2" spans="1:50">
      <c r="A418" s="8"/>
      <c r="B418" s="9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6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ht="16.2" spans="1:50">
      <c r="A419" s="8"/>
      <c r="B419" s="9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6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ht="16.2" spans="1:50">
      <c r="A420" s="8"/>
      <c r="B420" s="9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6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ht="16.2" spans="1:50">
      <c r="A421" s="8"/>
      <c r="B421" s="9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6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ht="16.2" spans="1:50">
      <c r="A422" s="8"/>
      <c r="B422" s="9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6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ht="16.2" spans="1:50">
      <c r="A423" s="8"/>
      <c r="B423" s="9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6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ht="16.2" spans="1:50">
      <c r="A424" s="8"/>
      <c r="B424" s="9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6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ht="16.2" spans="1:50">
      <c r="A425" s="8"/>
      <c r="B425" s="9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6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ht="16.2" spans="1:50">
      <c r="A426" s="8"/>
      <c r="B426" s="9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6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ht="16.2" spans="1:50">
      <c r="A427" s="8"/>
      <c r="B427" s="9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6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ht="16.2" spans="1:50">
      <c r="A428" s="8"/>
      <c r="B428" s="9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6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ht="16.2" spans="1:50">
      <c r="A429" s="8"/>
      <c r="B429" s="9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6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ht="16.2" spans="1:50">
      <c r="A430" s="8"/>
      <c r="B430" s="9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6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ht="16.2" spans="1:50">
      <c r="A431" s="8"/>
      <c r="B431" s="9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6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ht="16.2" spans="1:50">
      <c r="A432" s="8"/>
      <c r="B432" s="9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6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ht="16.2" spans="1:50">
      <c r="A433" s="8"/>
      <c r="B433" s="9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6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ht="16.2" spans="1:50">
      <c r="A434" s="8"/>
      <c r="B434" s="9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6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ht="16.2" spans="1:50">
      <c r="A435" s="8"/>
      <c r="B435" s="9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6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ht="16.2" spans="1:50">
      <c r="A436" s="8"/>
      <c r="B436" s="9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6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ht="16.2" spans="1:50">
      <c r="A437" s="8"/>
      <c r="B437" s="9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6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ht="16.2" spans="1:50">
      <c r="A438" s="8"/>
      <c r="B438" s="9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6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ht="16.2" spans="1:50">
      <c r="A439" s="8"/>
      <c r="B439" s="9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6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ht="16.2" spans="1:50">
      <c r="A440" s="8"/>
      <c r="B440" s="9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6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ht="16.2" spans="1:50">
      <c r="A441" s="8"/>
      <c r="B441" s="9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6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ht="16.2" spans="1:50">
      <c r="A442" s="8"/>
      <c r="B442" s="9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6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ht="16.2" spans="1:50">
      <c r="A443" s="8"/>
      <c r="B443" s="9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6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ht="16.2" spans="1:50">
      <c r="A444" s="8"/>
      <c r="B444" s="9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6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ht="16.2" spans="1:50">
      <c r="A445" s="8"/>
      <c r="B445" s="9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6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ht="16.2" spans="1:50">
      <c r="A446" s="8"/>
      <c r="B446" s="9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6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ht="16.2" spans="1:50">
      <c r="A447" s="8"/>
      <c r="B447" s="9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6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ht="16.2" spans="1:50">
      <c r="A448" s="8"/>
      <c r="B448" s="9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6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ht="16.2" spans="1:50">
      <c r="A449" s="8"/>
      <c r="B449" s="9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6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ht="16.2" spans="1:50">
      <c r="A450" s="8"/>
      <c r="B450" s="9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6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ht="16.2" spans="1:50">
      <c r="A451" s="8"/>
      <c r="B451" s="9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6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ht="16.2" spans="1:50">
      <c r="A452" s="8"/>
      <c r="B452" s="9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6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ht="16.2" spans="1:50">
      <c r="A453" s="8"/>
      <c r="B453" s="9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6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ht="16.2" spans="1:50">
      <c r="A454" s="8"/>
      <c r="B454" s="9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6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ht="16.2" spans="1:50">
      <c r="A455" s="8"/>
      <c r="B455" s="9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6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ht="16.2" spans="1:50">
      <c r="A456" s="8"/>
      <c r="B456" s="9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6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ht="16.2" spans="1:50">
      <c r="A457" s="8"/>
      <c r="B457" s="9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6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ht="16.2" spans="1:50">
      <c r="A458" s="8"/>
      <c r="B458" s="9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6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ht="16.2" spans="1:50">
      <c r="A459" s="8"/>
      <c r="B459" s="9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6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ht="16.2" spans="1:50">
      <c r="A460" s="8"/>
      <c r="B460" s="9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6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ht="16.2" spans="1:50">
      <c r="A461" s="8"/>
      <c r="B461" s="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6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ht="16.2" spans="1:50">
      <c r="A462" s="8"/>
      <c r="B462" s="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6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ht="16.2" spans="1:50">
      <c r="A463" s="8"/>
      <c r="B463" s="9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6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ht="16.2" spans="1:50">
      <c r="A464" s="8"/>
      <c r="B464" s="9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6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ht="16.2" spans="1:50">
      <c r="A465" s="8"/>
      <c r="B465" s="9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6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ht="16.2" spans="1:50">
      <c r="A466" s="8"/>
      <c r="B466" s="9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6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ht="16.2" spans="1:50">
      <c r="A467" s="8"/>
      <c r="B467" s="9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6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ht="16.2" spans="1:50">
      <c r="A468" s="8"/>
      <c r="B468" s="9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6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ht="16.2" spans="1:50">
      <c r="A469" s="8"/>
      <c r="B469" s="9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6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ht="16.2" spans="1:50">
      <c r="A470" s="8"/>
      <c r="B470" s="9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6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ht="16.2" spans="1:50">
      <c r="A471" s="8"/>
      <c r="B471" s="9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6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ht="16.2" spans="1:50">
      <c r="A472" s="8"/>
      <c r="B472" s="9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6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ht="16.2" spans="1:50">
      <c r="A473" s="8"/>
      <c r="B473" s="9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6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ht="16.2" spans="1:50">
      <c r="A474" s="8"/>
      <c r="B474" s="9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6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ht="16.2" spans="1:50">
      <c r="A475" s="8"/>
      <c r="B475" s="9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6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ht="16.2" spans="1:50">
      <c r="A476" s="8"/>
      <c r="B476" s="9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6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ht="16.2" spans="1:50">
      <c r="A477" s="8"/>
      <c r="B477" s="9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6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ht="16.2" spans="1:50">
      <c r="A478" s="8"/>
      <c r="B478" s="9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6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ht="16.2" spans="1:50">
      <c r="A479" s="8"/>
      <c r="B479" s="9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6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ht="16.2" spans="1:50">
      <c r="A480" s="8"/>
      <c r="B480" s="9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6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ht="16.2" spans="1:50">
      <c r="A481" s="8"/>
      <c r="B481" s="9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6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ht="16.2" spans="1:50">
      <c r="A482" s="8"/>
      <c r="B482" s="9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6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ht="16.2" spans="1:50">
      <c r="A483" s="8"/>
      <c r="B483" s="9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6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ht="16.2" spans="1:50">
      <c r="A484" s="8"/>
      <c r="B484" s="9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6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ht="16.2" spans="1:50">
      <c r="A485" s="8"/>
      <c r="B485" s="9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6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ht="16.2" spans="1:50">
      <c r="A486" s="8"/>
      <c r="B486" s="9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6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ht="16.2" spans="1:50">
      <c r="A487" s="8"/>
      <c r="B487" s="9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6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ht="16.2" spans="1:50">
      <c r="A488" s="8"/>
      <c r="B488" s="9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6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ht="16.2" spans="1:50">
      <c r="A489" s="8"/>
      <c r="B489" s="9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6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ht="16.2" spans="1:50">
      <c r="A490" s="8"/>
      <c r="B490" s="9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6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ht="16.2" spans="1:50">
      <c r="A491" s="8"/>
      <c r="B491" s="9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6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ht="16.2" spans="1:50">
      <c r="A492" s="8"/>
      <c r="B492" s="9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6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ht="16.2" spans="1:50">
      <c r="A493" s="8"/>
      <c r="B493" s="9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6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ht="16.2" spans="1:50">
      <c r="A494" s="8"/>
      <c r="B494" s="9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6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ht="16.2" spans="1:50">
      <c r="A495" s="8"/>
      <c r="B495" s="9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6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ht="16.2" spans="1:50">
      <c r="A496" s="8"/>
      <c r="B496" s="9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6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ht="16.2" spans="1:50">
      <c r="A497" s="8"/>
      <c r="B497" s="9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6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ht="16.2" spans="1:50">
      <c r="A498" s="8"/>
      <c r="B498" s="9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6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ht="16.2" spans="1:50">
      <c r="A499" s="8"/>
      <c r="B499" s="9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6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ht="16.2" spans="1:50">
      <c r="A500" s="8"/>
      <c r="B500" s="9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6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  <row r="501" ht="16.2" spans="1:50">
      <c r="A501" s="8"/>
      <c r="B501" s="9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6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</row>
    <row r="502" ht="16.2" spans="1:50">
      <c r="A502" s="8"/>
      <c r="B502" s="9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6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</row>
    <row r="503" ht="16.2" spans="1:50">
      <c r="A503" s="8"/>
      <c r="B503" s="9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6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</row>
    <row r="504" ht="16.2" spans="1:50">
      <c r="A504" s="8"/>
      <c r="B504" s="9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6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</row>
    <row r="505" ht="16.2" spans="1:50">
      <c r="A505" s="8"/>
      <c r="B505" s="9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6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</row>
    <row r="506" ht="16.2" spans="1:50">
      <c r="A506" s="8"/>
      <c r="B506" s="9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6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</row>
    <row r="507" ht="16.2" spans="1:50">
      <c r="A507" s="8"/>
      <c r="B507" s="9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6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</row>
    <row r="508" ht="16.2" spans="1:50">
      <c r="A508" s="8"/>
      <c r="B508" s="9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6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</row>
    <row r="509" ht="16.2" spans="1:50">
      <c r="A509" s="8"/>
      <c r="B509" s="9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6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</row>
    <row r="510" ht="16.2" spans="1:50">
      <c r="A510" s="8"/>
      <c r="B510" s="9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6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</row>
    <row r="511" ht="16.2" spans="1:50">
      <c r="A511" s="8"/>
      <c r="B511" s="9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6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</row>
    <row r="512" ht="16.2" spans="1:50">
      <c r="A512" s="8"/>
      <c r="B512" s="9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6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</row>
    <row r="513" ht="16.2" spans="1:50">
      <c r="A513" s="8"/>
      <c r="B513" s="9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6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</row>
    <row r="514" ht="16.2" spans="1:50">
      <c r="A514" s="8"/>
      <c r="B514" s="9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6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</row>
    <row r="515" ht="16.2" spans="1:50">
      <c r="A515" s="8"/>
      <c r="B515" s="9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6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</row>
    <row r="516" ht="16.2" spans="1:50">
      <c r="A516" s="8"/>
      <c r="B516" s="9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6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</row>
    <row r="517" ht="16.2" spans="1:50">
      <c r="A517" s="8"/>
      <c r="B517" s="9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6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</row>
    <row r="518" ht="16.2" spans="1:50">
      <c r="A518" s="8"/>
      <c r="B518" s="9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6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</row>
    <row r="519" ht="16.2" spans="1:50">
      <c r="A519" s="8"/>
      <c r="B519" s="9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6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</row>
    <row r="520" ht="16.2" spans="1:50">
      <c r="A520" s="8"/>
      <c r="B520" s="9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6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</row>
    <row r="521" ht="16.2" spans="1:50">
      <c r="A521" s="8"/>
      <c r="B521" s="9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6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</row>
    <row r="522" ht="16.2" spans="1:50">
      <c r="A522" s="8"/>
      <c r="B522" s="9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6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</row>
    <row r="523" ht="16.2" spans="1:50">
      <c r="A523" s="8"/>
      <c r="B523" s="9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6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</row>
    <row r="524" ht="16.2" spans="1:50">
      <c r="A524" s="8"/>
      <c r="B524" s="9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6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</row>
    <row r="525" ht="16.2" spans="1:50">
      <c r="A525" s="8"/>
      <c r="B525" s="9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6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</row>
    <row r="526" ht="16.2" spans="1:50">
      <c r="A526" s="8"/>
      <c r="B526" s="9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6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</row>
    <row r="527" ht="16.2" spans="1:50">
      <c r="A527" s="8"/>
      <c r="B527" s="9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6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</row>
    <row r="528" ht="16.2" spans="1:50">
      <c r="A528" s="8"/>
      <c r="B528" s="9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6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</row>
    <row r="529" ht="16.2" spans="1:50">
      <c r="A529" s="8"/>
      <c r="B529" s="9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6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</row>
    <row r="530" ht="16.2" spans="1:50">
      <c r="A530" s="8"/>
      <c r="B530" s="9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6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</row>
    <row r="531" ht="16.2" spans="1:50">
      <c r="A531" s="8"/>
      <c r="B531" s="9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6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</row>
    <row r="532" ht="16.2" spans="1:50">
      <c r="A532" s="8"/>
      <c r="B532" s="9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6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</row>
    <row r="533" ht="16.2" spans="1:50">
      <c r="A533" s="8"/>
      <c r="B533" s="9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6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</row>
    <row r="534" ht="16.2" spans="1:50">
      <c r="A534" s="8"/>
      <c r="B534" s="9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6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</row>
    <row r="535" ht="16.2" spans="1:50">
      <c r="A535" s="8"/>
      <c r="B535" s="9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6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</row>
    <row r="536" ht="16.2" spans="1:50">
      <c r="A536" s="8"/>
      <c r="B536" s="9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6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</row>
    <row r="537" ht="16.2" spans="1:50">
      <c r="A537" s="8"/>
      <c r="B537" s="9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6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</row>
    <row r="538" ht="16.2" spans="1:50">
      <c r="A538" s="8"/>
      <c r="B538" s="9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6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</row>
    <row r="539" ht="16.2" spans="1:50">
      <c r="A539" s="8"/>
      <c r="B539" s="9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6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</row>
    <row r="540" ht="16.2" spans="1:50">
      <c r="A540" s="8"/>
      <c r="B540" s="9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6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</row>
    <row r="541" ht="16.2" spans="1:50">
      <c r="A541" s="8"/>
      <c r="B541" s="9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6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</row>
    <row r="542" ht="16.2" spans="1:50">
      <c r="A542" s="8"/>
      <c r="B542" s="9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6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</row>
    <row r="543" ht="16.2" spans="1:50">
      <c r="A543" s="8"/>
      <c r="B543" s="9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6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</row>
    <row r="544" ht="16.2" spans="1:50">
      <c r="A544" s="8"/>
      <c r="B544" s="9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6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</row>
    <row r="545" ht="16.2" spans="1:50">
      <c r="A545" s="8"/>
      <c r="B545" s="9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6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</row>
    <row r="546" ht="16.2" spans="1:50">
      <c r="A546" s="8"/>
      <c r="B546" s="9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6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</row>
    <row r="547" ht="16.2" spans="1:50">
      <c r="A547" s="8"/>
      <c r="B547" s="9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6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</row>
    <row r="548" ht="16.2" spans="1:50">
      <c r="A548" s="8"/>
      <c r="B548" s="9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6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</row>
    <row r="549" ht="16.2" spans="1:50">
      <c r="A549" s="8"/>
      <c r="B549" s="9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6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</row>
    <row r="550" ht="16.2" spans="1:50">
      <c r="A550" s="8"/>
      <c r="B550" s="9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6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</row>
    <row r="551" ht="16.2" spans="1:50">
      <c r="A551" s="8"/>
      <c r="B551" s="9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6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</row>
    <row r="552" ht="16.2" spans="1:50">
      <c r="A552" s="8"/>
      <c r="B552" s="9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6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</row>
    <row r="553" ht="16.2" spans="1:50">
      <c r="A553" s="8"/>
      <c r="B553" s="9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6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</row>
    <row r="554" ht="16.2" spans="1:50">
      <c r="A554" s="8"/>
      <c r="B554" s="9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6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</row>
    <row r="555" ht="16.2" spans="1:50">
      <c r="A555" s="8"/>
      <c r="B555" s="9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6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</row>
    <row r="556" ht="16.2" spans="1:50">
      <c r="A556" s="8"/>
      <c r="B556" s="9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6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</row>
    <row r="557" ht="16.2" spans="1:50">
      <c r="A557" s="8"/>
      <c r="B557" s="9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6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</row>
    <row r="558" ht="16.2" spans="1:50">
      <c r="A558" s="8"/>
      <c r="B558" s="9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6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</row>
    <row r="559" ht="16.2" spans="1:50">
      <c r="A559" s="8"/>
      <c r="B559" s="9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6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</row>
    <row r="560" ht="16.2" spans="1:50">
      <c r="A560" s="8"/>
      <c r="B560" s="9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6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</row>
    <row r="561" ht="16.2" spans="1:50">
      <c r="A561" s="8"/>
      <c r="B561" s="9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6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</row>
    <row r="562" ht="16.2" spans="1:50">
      <c r="A562" s="8"/>
      <c r="B562" s="9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6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</row>
    <row r="563" ht="16.2" spans="1:50">
      <c r="A563" s="8"/>
      <c r="B563" s="9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6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</row>
    <row r="564" ht="16.2" spans="1:50">
      <c r="A564" s="8"/>
      <c r="B564" s="9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6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</row>
    <row r="565" ht="16.2" spans="1:50">
      <c r="A565" s="8"/>
      <c r="B565" s="9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6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</row>
    <row r="566" ht="16.2" spans="1:50">
      <c r="A566" s="8"/>
      <c r="B566" s="9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6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</row>
    <row r="567" ht="16.2" spans="1:50">
      <c r="A567" s="8"/>
      <c r="B567" s="9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6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</row>
    <row r="568" ht="16.2" spans="1:50">
      <c r="A568" s="8"/>
      <c r="B568" s="9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6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</row>
    <row r="569" ht="16.2" spans="1:50">
      <c r="A569" s="8"/>
      <c r="B569" s="9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6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</row>
    <row r="570" ht="16.2" spans="1:50">
      <c r="A570" s="8"/>
      <c r="B570" s="9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6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</row>
    <row r="571" ht="16.2" spans="1:50">
      <c r="A571" s="8"/>
      <c r="B571" s="9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6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</row>
    <row r="572" ht="16.2" spans="1:50">
      <c r="A572" s="8"/>
      <c r="B572" s="9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6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</row>
    <row r="573" ht="16.2" spans="1:50">
      <c r="A573" s="8"/>
      <c r="B573" s="9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6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</row>
    <row r="574" ht="16.2" spans="1:50">
      <c r="A574" s="8"/>
      <c r="B574" s="9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6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</row>
    <row r="575" ht="16.2" spans="1:50">
      <c r="A575" s="8"/>
      <c r="B575" s="9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6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</row>
    <row r="576" ht="16.2" spans="1:50">
      <c r="A576" s="8"/>
      <c r="B576" s="9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6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</row>
    <row r="577" ht="16.2" spans="1:50">
      <c r="A577" s="8"/>
      <c r="B577" s="9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6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</row>
    <row r="578" ht="16.2" spans="1:50">
      <c r="A578" s="8"/>
      <c r="B578" s="9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6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</row>
    <row r="579" ht="16.2" spans="1:50">
      <c r="A579" s="8"/>
      <c r="B579" s="9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6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</row>
    <row r="580" ht="16.2" spans="1:50">
      <c r="A580" s="8"/>
      <c r="B580" s="9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6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</row>
    <row r="581" ht="16.2" spans="1:50">
      <c r="A581" s="8"/>
      <c r="B581" s="9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6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</row>
    <row r="582" ht="16.2" spans="1:50">
      <c r="A582" s="8"/>
      <c r="B582" s="9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6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</row>
    <row r="583" ht="16.2" spans="1:50">
      <c r="A583" s="8"/>
      <c r="B583" s="9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6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</row>
    <row r="584" ht="16.2" spans="1:50">
      <c r="A584" s="8"/>
      <c r="B584" s="9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6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</row>
    <row r="585" ht="16.2" spans="1:50">
      <c r="A585" s="8"/>
      <c r="B585" s="9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6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</row>
    <row r="586" ht="16.2" spans="1:50">
      <c r="A586" s="8"/>
      <c r="B586" s="9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6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</row>
    <row r="587" ht="16.2" spans="1:50">
      <c r="A587" s="8"/>
      <c r="B587" s="9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6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</row>
    <row r="588" ht="16.2" spans="1:50">
      <c r="A588" s="8"/>
      <c r="B588" s="9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6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</row>
    <row r="589" ht="16.2" spans="1:50">
      <c r="A589" s="8"/>
      <c r="B589" s="9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6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</row>
    <row r="590" ht="16.2" spans="1:50">
      <c r="A590" s="8"/>
      <c r="B590" s="9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6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</row>
    <row r="591" ht="16.2" spans="1:50">
      <c r="A591" s="8"/>
      <c r="B591" s="9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6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</row>
    <row r="592" ht="16.2" spans="1:50">
      <c r="A592" s="8"/>
      <c r="B592" s="9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6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</row>
    <row r="593" ht="16.2" spans="1:50">
      <c r="A593" s="8"/>
      <c r="B593" s="9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6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</row>
    <row r="594" ht="16.2" spans="1:50">
      <c r="A594" s="8"/>
      <c r="B594" s="9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6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</row>
    <row r="595" ht="16.2" spans="1:50">
      <c r="A595" s="8"/>
      <c r="B595" s="9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6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</row>
    <row r="596" ht="16.2" spans="1:50">
      <c r="A596" s="8"/>
      <c r="B596" s="9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6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</row>
    <row r="597" ht="16.2" spans="1:50">
      <c r="A597" s="8"/>
      <c r="B597" s="9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6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</row>
    <row r="598" ht="16.2" spans="1:50">
      <c r="A598" s="8"/>
      <c r="B598" s="9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6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</row>
    <row r="599" ht="16.2" spans="1:50">
      <c r="A599" s="8"/>
      <c r="B599" s="9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6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</row>
    <row r="600" ht="16.2" spans="1:50">
      <c r="A600" s="8"/>
      <c r="B600" s="9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6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</row>
    <row r="601" ht="16.2" spans="1:50">
      <c r="A601" s="8"/>
      <c r="B601" s="9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6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</row>
    <row r="602" ht="16.2" spans="1:50">
      <c r="A602" s="8"/>
      <c r="B602" s="9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6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</row>
    <row r="603" ht="16.2" spans="1:50">
      <c r="A603" s="8"/>
      <c r="B603" s="9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6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</row>
    <row r="604" ht="16.2" spans="1:50">
      <c r="A604" s="8"/>
      <c r="B604" s="9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6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</row>
    <row r="605" ht="16.2" spans="1:50">
      <c r="A605" s="8"/>
      <c r="B605" s="9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6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</row>
    <row r="606" ht="16.2" spans="1:50">
      <c r="A606" s="8"/>
      <c r="B606" s="9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6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</row>
    <row r="607" ht="16.2" spans="1:50">
      <c r="A607" s="8"/>
      <c r="B607" s="9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6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</row>
    <row r="608" ht="16.2" spans="1:50">
      <c r="A608" s="8"/>
      <c r="B608" s="9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6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</row>
    <row r="609" ht="16.2" spans="1:50">
      <c r="A609" s="8"/>
      <c r="B609" s="9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6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</row>
    <row r="610" ht="16.2" spans="1:50">
      <c r="A610" s="8"/>
      <c r="B610" s="9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6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</row>
    <row r="611" ht="16.2" spans="1:50">
      <c r="A611" s="8"/>
      <c r="B611" s="9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6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</row>
    <row r="612" ht="16.2" spans="1:50">
      <c r="A612" s="8"/>
      <c r="B612" s="9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6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</row>
    <row r="613" ht="16.2" spans="1:50">
      <c r="A613" s="8"/>
      <c r="B613" s="9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6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</row>
    <row r="614" ht="16.2" spans="1:50">
      <c r="A614" s="8"/>
      <c r="B614" s="9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6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</row>
    <row r="615" ht="16.2" spans="1:50">
      <c r="A615" s="8"/>
      <c r="B615" s="9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6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</row>
    <row r="616" ht="16.2" spans="1:50">
      <c r="A616" s="8"/>
      <c r="B616" s="9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6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</row>
    <row r="617" ht="16.2" spans="1:50">
      <c r="A617" s="8"/>
      <c r="B617" s="9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6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</row>
    <row r="618" ht="16.2" spans="1:50">
      <c r="A618" s="8"/>
      <c r="B618" s="9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6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</row>
    <row r="619" ht="16.2" spans="1:50">
      <c r="A619" s="8"/>
      <c r="B619" s="9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6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</row>
    <row r="620" ht="16.2" spans="1:50">
      <c r="A620" s="8"/>
      <c r="B620" s="9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6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</row>
    <row r="621" ht="16.2" spans="1:50">
      <c r="A621" s="8"/>
      <c r="B621" s="9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6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</row>
    <row r="622" ht="16.2" spans="1:50">
      <c r="A622" s="8"/>
      <c r="B622" s="9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6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</row>
    <row r="623" ht="16.2" spans="1:50">
      <c r="A623" s="8"/>
      <c r="B623" s="9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6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</row>
    <row r="624" ht="16.2" spans="1:50">
      <c r="A624" s="8"/>
      <c r="B624" s="9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6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</row>
    <row r="625" ht="16.2" spans="1:50">
      <c r="A625" s="8"/>
      <c r="B625" s="9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6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</row>
    <row r="626" ht="16.2" spans="1:50">
      <c r="A626" s="8"/>
      <c r="B626" s="9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6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</row>
    <row r="627" ht="16.2" spans="1:50">
      <c r="A627" s="8"/>
      <c r="B627" s="9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6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</row>
    <row r="628" ht="16.2" spans="1:50">
      <c r="A628" s="8"/>
      <c r="B628" s="9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6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</row>
    <row r="629" ht="16.2" spans="1:50">
      <c r="A629" s="8"/>
      <c r="B629" s="9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6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</row>
    <row r="630" ht="16.2" spans="1:50">
      <c r="A630" s="8"/>
      <c r="B630" s="9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6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</row>
    <row r="631" ht="16.2" spans="1:50">
      <c r="A631" s="8"/>
      <c r="B631" s="9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6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</row>
    <row r="632" ht="16.2" spans="1:50">
      <c r="A632" s="8"/>
      <c r="B632" s="9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6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</row>
    <row r="633" ht="16.2" spans="1:50">
      <c r="A633" s="8"/>
      <c r="B633" s="9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6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</row>
    <row r="634" ht="16.2" spans="1:50">
      <c r="A634" s="8"/>
      <c r="B634" s="9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6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</row>
    <row r="635" ht="16.2" spans="1:50">
      <c r="A635" s="8"/>
      <c r="B635" s="9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6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</row>
    <row r="636" ht="16.2" spans="1:50">
      <c r="A636" s="8"/>
      <c r="B636" s="9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6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</row>
    <row r="637" ht="16.2" spans="1:50">
      <c r="A637" s="8"/>
      <c r="B637" s="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6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</row>
    <row r="638" ht="16.2" spans="1:50">
      <c r="A638" s="8"/>
      <c r="B638" s="9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6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</row>
    <row r="639" ht="16.2" spans="1:50">
      <c r="A639" s="8"/>
      <c r="B639" s="9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6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</row>
    <row r="640" ht="16.2" spans="1:50">
      <c r="A640" s="8"/>
      <c r="B640" s="9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6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</row>
    <row r="641" ht="16.2" spans="1:50">
      <c r="A641" s="8"/>
      <c r="B641" s="9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6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</row>
    <row r="642" ht="16.2" spans="1:50">
      <c r="A642" s="8"/>
      <c r="B642" s="9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6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</row>
    <row r="643" ht="16.2" spans="1:50">
      <c r="A643" s="8"/>
      <c r="B643" s="9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6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</row>
    <row r="644" ht="16.2" spans="1:50">
      <c r="A644" s="8"/>
      <c r="B644" s="9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6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</row>
    <row r="645" ht="16.2" spans="1:50">
      <c r="A645" s="8"/>
      <c r="B645" s="9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6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</row>
    <row r="646" ht="16.2" spans="1:50">
      <c r="A646" s="8"/>
      <c r="B646" s="9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6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</row>
    <row r="647" ht="16.2" spans="1:50">
      <c r="A647" s="8"/>
      <c r="B647" s="9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6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</row>
    <row r="648" ht="16.2" spans="1:50">
      <c r="A648" s="8"/>
      <c r="B648" s="9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6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</row>
    <row r="649" ht="16.2" spans="1:50">
      <c r="A649" s="8"/>
      <c r="B649" s="9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6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</row>
    <row r="650" ht="16.2" spans="1:50">
      <c r="A650" s="8"/>
      <c r="B650" s="9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6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</row>
    <row r="651" ht="16.2" spans="1:50">
      <c r="A651" s="8"/>
      <c r="B651" s="9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6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</row>
    <row r="652" ht="16.2" spans="1:50">
      <c r="A652" s="8"/>
      <c r="B652" s="9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6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</row>
    <row r="653" ht="16.2" spans="1:50">
      <c r="A653" s="8"/>
      <c r="B653" s="9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6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</row>
    <row r="654" ht="16.2" spans="1:50">
      <c r="A654" s="8"/>
      <c r="B654" s="9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6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</row>
    <row r="655" ht="16.2" spans="1:50">
      <c r="A655" s="8"/>
      <c r="B655" s="9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6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</row>
    <row r="656" ht="16.2" spans="1:50">
      <c r="A656" s="8"/>
      <c r="B656" s="9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6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</row>
    <row r="657" ht="16.2" spans="1:50">
      <c r="A657" s="8"/>
      <c r="B657" s="9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6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</row>
    <row r="658" ht="16.2" spans="1:50">
      <c r="A658" s="8"/>
      <c r="B658" s="9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6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</row>
    <row r="659" ht="16.2" spans="1:50">
      <c r="A659" s="8"/>
      <c r="B659" s="9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6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</row>
    <row r="660" ht="16.2" spans="1:50">
      <c r="A660" s="8"/>
      <c r="B660" s="9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6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</row>
    <row r="661" ht="16.2" spans="1:50">
      <c r="A661" s="8"/>
      <c r="B661" s="9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6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</row>
    <row r="662" ht="16.2" spans="1:50">
      <c r="A662" s="8"/>
      <c r="B662" s="9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6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</row>
    <row r="663" ht="16.2" spans="1:50">
      <c r="A663" s="8"/>
      <c r="B663" s="9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6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</row>
    <row r="664" ht="16.2" spans="1:50">
      <c r="A664" s="8"/>
      <c r="B664" s="9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6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</row>
    <row r="665" ht="16.2" spans="1:50">
      <c r="A665" s="8"/>
      <c r="B665" s="9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6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</row>
    <row r="666" ht="16.2" spans="1:50">
      <c r="A666" s="8"/>
      <c r="B666" s="9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6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</row>
    <row r="667" ht="16.2" spans="1:50">
      <c r="A667" s="8"/>
      <c r="B667" s="9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6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</row>
    <row r="668" ht="16.2" spans="1:50">
      <c r="A668" s="8"/>
      <c r="B668" s="9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6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</row>
    <row r="669" ht="16.2" spans="1:50">
      <c r="A669" s="8"/>
      <c r="B669" s="9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6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</row>
    <row r="670" ht="16.2" spans="1:50">
      <c r="A670" s="8"/>
      <c r="B670" s="9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6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</row>
    <row r="671" ht="16.2" spans="1:50">
      <c r="A671" s="8"/>
      <c r="B671" s="9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6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</row>
    <row r="672" ht="16.2" spans="1:50">
      <c r="A672" s="8"/>
      <c r="B672" s="9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6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</row>
    <row r="673" ht="16.2" spans="1:50">
      <c r="A673" s="8"/>
      <c r="B673" s="9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6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</row>
    <row r="674" ht="16.2" spans="1:50">
      <c r="A674" s="8"/>
      <c r="B674" s="9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6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</row>
    <row r="675" ht="16.2" spans="1:50">
      <c r="A675" s="8"/>
      <c r="B675" s="9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6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</row>
    <row r="676" ht="16.2" spans="1:50">
      <c r="A676" s="8"/>
      <c r="B676" s="9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6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</row>
    <row r="677" ht="16.2" spans="1:50">
      <c r="A677" s="8"/>
      <c r="B677" s="9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6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</row>
    <row r="678" ht="16.2" spans="1:50">
      <c r="A678" s="8"/>
      <c r="B678" s="9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6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</row>
    <row r="679" ht="16.2" spans="1:50">
      <c r="A679" s="8"/>
      <c r="B679" s="9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6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</row>
    <row r="680" ht="16.2" spans="1:50">
      <c r="A680" s="8"/>
      <c r="B680" s="9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6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</row>
    <row r="681" ht="16.2" spans="1:50">
      <c r="A681" s="8"/>
      <c r="B681" s="9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6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</row>
    <row r="682" ht="16.2" spans="1:50">
      <c r="A682" s="8"/>
      <c r="B682" s="9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6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</row>
    <row r="683" ht="16.2" spans="1:50">
      <c r="A683" s="8"/>
      <c r="B683" s="9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6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</row>
    <row r="684" ht="16.2" spans="1:50">
      <c r="A684" s="8"/>
      <c r="B684" s="9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6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</row>
    <row r="685" ht="16.2" spans="1:50">
      <c r="A685" s="8"/>
      <c r="B685" s="9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6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</row>
    <row r="686" ht="16.2" spans="1:50">
      <c r="A686" s="8"/>
      <c r="B686" s="9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6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</row>
    <row r="687" ht="16.2" spans="1:50">
      <c r="A687" s="8"/>
      <c r="B687" s="9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6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</row>
    <row r="688" ht="16.2" spans="1:50">
      <c r="A688" s="8"/>
      <c r="B688" s="9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6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</row>
    <row r="689" ht="16.2" spans="1:50">
      <c r="A689" s="8"/>
      <c r="B689" s="9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6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</row>
    <row r="690" ht="16.2" spans="1:50">
      <c r="A690" s="8"/>
      <c r="B690" s="9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6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</row>
    <row r="691" ht="16.2" spans="1:50">
      <c r="A691" s="8"/>
      <c r="B691" s="9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6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</row>
    <row r="692" ht="16.2" spans="1:50">
      <c r="A692" s="8"/>
      <c r="B692" s="9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6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</row>
    <row r="693" ht="16.2" spans="1:50">
      <c r="A693" s="8"/>
      <c r="B693" s="9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6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</row>
    <row r="694" ht="16.2" spans="1:50">
      <c r="A694" s="8"/>
      <c r="B694" s="9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6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</row>
    <row r="695" ht="16.2" spans="1:50">
      <c r="A695" s="8"/>
      <c r="B695" s="9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6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</row>
    <row r="696" ht="16.2" spans="1:50">
      <c r="A696" s="8"/>
      <c r="B696" s="9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6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</row>
    <row r="697" ht="16.2" spans="1:50">
      <c r="A697" s="8"/>
      <c r="B697" s="9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6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</row>
    <row r="698" ht="16.2" spans="1:50">
      <c r="A698" s="8"/>
      <c r="B698" s="9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6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</row>
    <row r="699" ht="16.2" spans="1:50">
      <c r="A699" s="8"/>
      <c r="B699" s="9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6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</row>
    <row r="700" ht="16.2" spans="1:50">
      <c r="A700" s="8"/>
      <c r="B700" s="9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6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</row>
    <row r="701" ht="16.2" spans="1:50">
      <c r="A701" s="8"/>
      <c r="B701" s="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6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</row>
    <row r="702" ht="16.2" spans="1:50">
      <c r="A702" s="8"/>
      <c r="B702" s="9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6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</row>
    <row r="703" ht="16.2" spans="1:50">
      <c r="A703" s="8"/>
      <c r="B703" s="9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6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</row>
    <row r="704" ht="16.2" spans="1:50">
      <c r="A704" s="8"/>
      <c r="B704" s="9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6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</row>
    <row r="705" ht="16.2" spans="1:50">
      <c r="A705" s="8"/>
      <c r="B705" s="9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6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</row>
    <row r="706" ht="16.2" spans="1:50">
      <c r="A706" s="8"/>
      <c r="B706" s="9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6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</row>
    <row r="707" ht="16.2" spans="1:50">
      <c r="A707" s="8"/>
      <c r="B707" s="9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6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</row>
    <row r="708" ht="16.2" spans="1:50">
      <c r="A708" s="8"/>
      <c r="B708" s="9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6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</row>
    <row r="709" ht="16.2" spans="1:50">
      <c r="A709" s="8"/>
      <c r="B709" s="9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6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</row>
    <row r="710" ht="16.2" spans="1:50">
      <c r="A710" s="8"/>
      <c r="B710" s="9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6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</row>
    <row r="711" ht="16.2" spans="1:50">
      <c r="A711" s="8"/>
      <c r="B711" s="9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6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</row>
    <row r="712" ht="16.2" spans="1:50">
      <c r="A712" s="8"/>
      <c r="B712" s="9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6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</row>
    <row r="713" ht="16.2" spans="1:50">
      <c r="A713" s="8"/>
      <c r="B713" s="9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6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</row>
    <row r="714" ht="16.2" spans="1:50">
      <c r="A714" s="8"/>
      <c r="B714" s="9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6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</row>
    <row r="715" ht="16.2" spans="1:50">
      <c r="A715" s="8"/>
      <c r="B715" s="9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6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</row>
    <row r="716" ht="16.2" spans="1:50">
      <c r="A716" s="8"/>
      <c r="B716" s="9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6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</row>
    <row r="717" ht="16.2" spans="1:50">
      <c r="A717" s="8"/>
      <c r="B717" s="9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6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</row>
    <row r="718" ht="16.2" spans="1:50">
      <c r="A718" s="8"/>
      <c r="B718" s="9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6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</row>
    <row r="719" ht="16.2" spans="1:50">
      <c r="A719" s="8"/>
      <c r="B719" s="9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6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</row>
    <row r="720" ht="16.2" spans="1:50">
      <c r="A720" s="8"/>
      <c r="B720" s="9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6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</row>
    <row r="721" ht="16.2" spans="1:50">
      <c r="A721" s="8"/>
      <c r="B721" s="9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6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</row>
    <row r="722" ht="16.2" spans="1:50">
      <c r="A722" s="8"/>
      <c r="B722" s="9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6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</row>
    <row r="723" ht="16.2" spans="1:50">
      <c r="A723" s="8"/>
      <c r="B723" s="9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6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</row>
    <row r="724" ht="16.2" spans="1:50">
      <c r="A724" s="8"/>
      <c r="B724" s="9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6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</row>
    <row r="725" ht="16.2" spans="1:50">
      <c r="A725" s="8"/>
      <c r="B725" s="9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6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</row>
    <row r="726" ht="16.2" spans="1:50">
      <c r="A726" s="8"/>
      <c r="B726" s="9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6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</row>
    <row r="727" ht="16.2" spans="1:50">
      <c r="A727" s="8"/>
      <c r="B727" s="9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6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</row>
    <row r="728" ht="16.2" spans="1:50">
      <c r="A728" s="8"/>
      <c r="B728" s="9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6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</row>
    <row r="729" ht="16.2" spans="1:50">
      <c r="A729" s="8"/>
      <c r="B729" s="9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6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</row>
    <row r="730" ht="16.2" spans="1:50">
      <c r="A730" s="8"/>
      <c r="B730" s="9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6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</row>
    <row r="731" ht="16.2" spans="1:50">
      <c r="A731" s="8"/>
      <c r="B731" s="9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6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</row>
    <row r="732" ht="16.2" spans="1:50">
      <c r="A732" s="8"/>
      <c r="B732" s="9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6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</row>
    <row r="733" ht="16.2" spans="1:50">
      <c r="A733" s="8"/>
      <c r="B733" s="9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6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</row>
    <row r="734" ht="16.2" spans="1:50">
      <c r="A734" s="8"/>
      <c r="B734" s="9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6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</row>
    <row r="735" ht="16.2" spans="1:50">
      <c r="A735" s="8"/>
      <c r="B735" s="9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6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</row>
    <row r="736" ht="16.2" spans="1:50">
      <c r="A736" s="8"/>
      <c r="B736" s="9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6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</row>
    <row r="737" ht="16.2" spans="1:50">
      <c r="A737" s="8"/>
      <c r="B737" s="9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6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</row>
    <row r="738" ht="16.2" spans="1:50">
      <c r="A738" s="8"/>
      <c r="B738" s="9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6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</row>
    <row r="739" ht="16.2" spans="1:50">
      <c r="A739" s="8"/>
      <c r="B739" s="9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6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</row>
    <row r="740" ht="16.2" spans="1:50">
      <c r="A740" s="8"/>
      <c r="B740" s="9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6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</row>
    <row r="741" ht="16.2" spans="1:50">
      <c r="A741" s="8"/>
      <c r="B741" s="9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6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</row>
    <row r="742" ht="16.2" spans="1:50">
      <c r="A742" s="8"/>
      <c r="B742" s="9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6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</row>
    <row r="743" ht="16.2" spans="1:50">
      <c r="A743" s="8"/>
      <c r="B743" s="9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6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</row>
    <row r="744" ht="16.2" spans="1:50">
      <c r="A744" s="8"/>
      <c r="B744" s="9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6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</row>
    <row r="745" ht="16.2" spans="1:50">
      <c r="A745" s="8"/>
      <c r="B745" s="9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6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</row>
    <row r="746" ht="16.2" spans="1:50">
      <c r="A746" s="8"/>
      <c r="B746" s="9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6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</row>
    <row r="747" ht="16.2" spans="1:50">
      <c r="A747" s="8"/>
      <c r="B747" s="9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6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</row>
    <row r="748" ht="16.2" spans="1:50">
      <c r="A748" s="8"/>
      <c r="B748" s="9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6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</row>
    <row r="749" ht="16.2" spans="1:50">
      <c r="A749" s="8"/>
      <c r="B749" s="9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6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</row>
    <row r="750" ht="16.2" spans="1:50">
      <c r="A750" s="8"/>
      <c r="B750" s="9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6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</row>
    <row r="751" ht="16.2" spans="1:50">
      <c r="A751" s="8"/>
      <c r="B751" s="9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6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</row>
    <row r="752" ht="16.2" spans="1:50">
      <c r="A752" s="8"/>
      <c r="B752" s="9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6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</row>
    <row r="753" ht="16.2" spans="1:50">
      <c r="A753" s="8"/>
      <c r="B753" s="9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6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</row>
    <row r="754" ht="16.2" spans="1:50">
      <c r="A754" s="8"/>
      <c r="B754" s="9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6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</row>
    <row r="755" ht="16.2" spans="1:50">
      <c r="A755" s="8"/>
      <c r="B755" s="9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6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</row>
    <row r="756" ht="16.2" spans="1:50">
      <c r="A756" s="8"/>
      <c r="B756" s="9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6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</row>
    <row r="757" ht="16.2" spans="1:50">
      <c r="A757" s="8"/>
      <c r="B757" s="9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6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</row>
    <row r="758" ht="16.2" spans="1:50">
      <c r="A758" s="8"/>
      <c r="B758" s="9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6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</row>
    <row r="759" ht="16.2" spans="1:50">
      <c r="A759" s="8"/>
      <c r="B759" s="9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6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</row>
    <row r="760" ht="16.2" spans="1:50">
      <c r="A760" s="8"/>
      <c r="B760" s="9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6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</row>
    <row r="761" ht="16.2" spans="1:50">
      <c r="A761" s="8"/>
      <c r="B761" s="9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6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</row>
    <row r="762" ht="16.2" spans="1:50">
      <c r="A762" s="8"/>
      <c r="B762" s="9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6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</row>
    <row r="763" ht="16.2" spans="1:50">
      <c r="A763" s="8"/>
      <c r="B763" s="9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6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</row>
    <row r="764" ht="16.2" spans="1:50">
      <c r="A764" s="8"/>
      <c r="B764" s="9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6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</row>
    <row r="765" ht="16.2" spans="1:50">
      <c r="A765" s="8"/>
      <c r="B765" s="9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6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</row>
    <row r="766" ht="16.2" spans="1:50">
      <c r="A766" s="8"/>
      <c r="B766" s="9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6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</row>
    <row r="767" ht="16.2" spans="1:50">
      <c r="A767" s="8"/>
      <c r="B767" s="9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6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</row>
    <row r="768" ht="16.2" spans="1:50">
      <c r="A768" s="8"/>
      <c r="B768" s="9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6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</row>
    <row r="769" ht="16.2" spans="1:50">
      <c r="A769" s="8"/>
      <c r="B769" s="9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6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</row>
    <row r="770" ht="16.2" spans="1:50">
      <c r="A770" s="8"/>
      <c r="B770" s="9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6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</row>
    <row r="771" ht="16.2" spans="1:50">
      <c r="A771" s="8"/>
      <c r="B771" s="9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6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</row>
    <row r="772" ht="16.2" spans="1:50">
      <c r="A772" s="8"/>
      <c r="B772" s="9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6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</row>
    <row r="773" ht="16.2" spans="1:50">
      <c r="A773" s="8"/>
      <c r="B773" s="9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6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</row>
    <row r="774" ht="16.2" spans="1:50">
      <c r="A774" s="8"/>
      <c r="B774" s="9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6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</row>
    <row r="775" ht="16.2" spans="1:50">
      <c r="A775" s="8"/>
      <c r="B775" s="9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6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</row>
    <row r="776" ht="16.2" spans="1:50">
      <c r="A776" s="8"/>
      <c r="B776" s="9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6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</row>
    <row r="777" ht="16.2" spans="1:50">
      <c r="A777" s="8"/>
      <c r="B777" s="9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6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</row>
    <row r="778" ht="16.2" spans="1:50">
      <c r="A778" s="8"/>
      <c r="B778" s="9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6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</row>
    <row r="779" ht="16.2" spans="1:50">
      <c r="A779" s="8"/>
      <c r="B779" s="9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6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</row>
    <row r="780" ht="16.2" spans="1:50">
      <c r="A780" s="8"/>
      <c r="B780" s="9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6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</row>
    <row r="781" ht="16.2" spans="1:50">
      <c r="A781" s="8"/>
      <c r="B781" s="9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6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</row>
    <row r="782" ht="16.2" spans="1:50">
      <c r="A782" s="8"/>
      <c r="B782" s="9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6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</row>
    <row r="783" ht="16.2" spans="1:50">
      <c r="A783" s="8"/>
      <c r="B783" s="9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6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</row>
    <row r="784" ht="16.2" spans="1:50">
      <c r="A784" s="8"/>
      <c r="B784" s="9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6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</row>
    <row r="785" ht="16.2" spans="1:50">
      <c r="A785" s="8"/>
      <c r="B785" s="9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6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</row>
    <row r="786" ht="16.2" spans="1:50">
      <c r="A786" s="8"/>
      <c r="B786" s="9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6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</row>
    <row r="787" ht="16.2" spans="1:50">
      <c r="A787" s="8"/>
      <c r="B787" s="9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6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</row>
    <row r="788" ht="16.2" spans="1:50">
      <c r="A788" s="8"/>
      <c r="B788" s="9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6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</row>
    <row r="789" ht="16.2" spans="1:50">
      <c r="A789" s="8"/>
      <c r="B789" s="9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6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</row>
    <row r="790" ht="16.2" spans="1:50">
      <c r="A790" s="8"/>
      <c r="B790" s="9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6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</row>
    <row r="791" ht="16.2" spans="1:50">
      <c r="A791" s="8"/>
      <c r="B791" s="9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6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</row>
    <row r="792" ht="16.2" spans="1:50">
      <c r="A792" s="8"/>
      <c r="B792" s="9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6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</row>
    <row r="793" ht="16.2" spans="1:50">
      <c r="A793" s="8"/>
      <c r="B793" s="9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6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</row>
    <row r="794" ht="16.2" spans="1:50">
      <c r="A794" s="8"/>
      <c r="B794" s="9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6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</row>
    <row r="795" ht="16.2" spans="1:50">
      <c r="A795" s="8"/>
      <c r="B795" s="9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6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</row>
    <row r="796" ht="16.2" spans="1:50">
      <c r="A796" s="8"/>
      <c r="B796" s="9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6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</row>
    <row r="797" ht="16.2" spans="1:50">
      <c r="A797" s="8"/>
      <c r="B797" s="9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6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</row>
    <row r="798" ht="16.2" spans="1:50">
      <c r="A798" s="8"/>
      <c r="B798" s="9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6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</row>
    <row r="799" ht="16.2" spans="1:50">
      <c r="A799" s="8"/>
      <c r="B799" s="9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6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</row>
    <row r="800" ht="16.2" spans="1:50">
      <c r="A800" s="8"/>
      <c r="B800" s="9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6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</row>
    <row r="801" ht="16.2" spans="1:50">
      <c r="A801" s="8"/>
      <c r="B801" s="9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6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</row>
    <row r="802" ht="16.2" spans="1:50">
      <c r="A802" s="8"/>
      <c r="B802" s="9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6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</row>
    <row r="803" ht="16.2" spans="1:50">
      <c r="A803" s="8"/>
      <c r="B803" s="9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6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</row>
    <row r="804" ht="16.2" spans="1:50">
      <c r="A804" s="8"/>
      <c r="B804" s="9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6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</row>
    <row r="805" ht="16.2" spans="1:50">
      <c r="A805" s="8"/>
      <c r="B805" s="9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6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</row>
    <row r="806" ht="16.2" spans="1:50">
      <c r="A806" s="8"/>
      <c r="B806" s="9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6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</row>
    <row r="807" ht="16.2" spans="1:50">
      <c r="A807" s="8"/>
      <c r="B807" s="9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6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</row>
    <row r="808" ht="16.2" spans="1:50">
      <c r="A808" s="8"/>
      <c r="B808" s="9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6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</row>
    <row r="809" ht="16.2" spans="1:50">
      <c r="A809" s="8"/>
      <c r="B809" s="9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6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</row>
    <row r="810" ht="16.2" spans="1:50">
      <c r="A810" s="8"/>
      <c r="B810" s="9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6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</row>
    <row r="811" ht="16.2" spans="1:50">
      <c r="A811" s="8"/>
      <c r="B811" s="9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6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</row>
    <row r="812" ht="16.2" spans="1:50">
      <c r="A812" s="8"/>
      <c r="B812" s="9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6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</row>
    <row r="813" ht="16.2" spans="1:50">
      <c r="A813" s="8"/>
      <c r="B813" s="9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6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</row>
    <row r="814" ht="16.2" spans="1:50">
      <c r="A814" s="8"/>
      <c r="B814" s="9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6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</row>
    <row r="815" ht="16.2" spans="1:50">
      <c r="A815" s="8"/>
      <c r="B815" s="9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6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</row>
    <row r="816" ht="16.2" spans="1:50">
      <c r="A816" s="8"/>
      <c r="B816" s="9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6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</row>
    <row r="817" ht="16.2" spans="1:50">
      <c r="A817" s="8"/>
      <c r="B817" s="9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6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</row>
    <row r="818" ht="16.2" spans="1:50">
      <c r="A818" s="8"/>
      <c r="B818" s="9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6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</row>
    <row r="819" ht="16.2" spans="1:50">
      <c r="A819" s="8"/>
      <c r="B819" s="9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6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</row>
    <row r="820" ht="16.2" spans="1:50">
      <c r="A820" s="8"/>
      <c r="B820" s="9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6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</row>
    <row r="821" ht="16.2" spans="1:50">
      <c r="A821" s="8"/>
      <c r="B821" s="9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6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</row>
    <row r="822" ht="16.2" spans="1:50">
      <c r="A822" s="8"/>
      <c r="B822" s="9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6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</row>
    <row r="823" ht="16.2" spans="1:50">
      <c r="A823" s="8"/>
      <c r="B823" s="9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6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</row>
    <row r="824" ht="16.2" spans="1:50">
      <c r="A824" s="8"/>
      <c r="B824" s="9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6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</row>
    <row r="825" ht="16.2" spans="1:50">
      <c r="A825" s="8"/>
      <c r="B825" s="9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6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</row>
    <row r="826" ht="16.2" spans="1:50">
      <c r="A826" s="8"/>
      <c r="B826" s="9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6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</row>
    <row r="827" ht="16.2" spans="1:50">
      <c r="A827" s="8"/>
      <c r="B827" s="9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6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</row>
    <row r="828" ht="16.2" spans="1:50">
      <c r="A828" s="8"/>
      <c r="B828" s="9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6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</row>
    <row r="829" ht="16.2" spans="1:50">
      <c r="A829" s="8"/>
      <c r="B829" s="9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6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</row>
    <row r="830" ht="16.2" spans="1:50">
      <c r="A830" s="8"/>
      <c r="B830" s="9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6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</row>
    <row r="831" ht="16.2" spans="1:50">
      <c r="A831" s="8"/>
      <c r="B831" s="9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6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</row>
    <row r="832" ht="16.2" spans="1:50">
      <c r="A832" s="8"/>
      <c r="B832" s="9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6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</row>
    <row r="833" ht="16.2" spans="1:50">
      <c r="A833" s="8"/>
      <c r="B833" s="9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6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</row>
    <row r="834" ht="16.2" spans="1:50">
      <c r="A834" s="8"/>
      <c r="B834" s="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6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</row>
    <row r="835" ht="16.2" spans="1:50">
      <c r="A835" s="8"/>
      <c r="B835" s="9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6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</row>
    <row r="836" ht="16.2" spans="1:50">
      <c r="A836" s="8"/>
      <c r="B836" s="9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6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</row>
    <row r="837" ht="16.2" spans="1:50">
      <c r="A837" s="8"/>
      <c r="B837" s="9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6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</row>
    <row r="838" ht="16.2" spans="1:50">
      <c r="A838" s="8"/>
      <c r="B838" s="9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6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</row>
    <row r="839" ht="16.2" spans="1:50">
      <c r="A839" s="8"/>
      <c r="B839" s="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6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</row>
    <row r="840" ht="16.2" spans="1:50">
      <c r="A840" s="8"/>
      <c r="B840" s="9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6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</row>
    <row r="841" ht="16.2" spans="1:50">
      <c r="A841" s="8"/>
      <c r="B841" s="9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6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</row>
    <row r="842" ht="16.2" spans="1:50">
      <c r="A842" s="8"/>
      <c r="B842" s="9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6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</row>
    <row r="843" ht="16.2" spans="1:50">
      <c r="A843" s="8"/>
      <c r="B843" s="9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6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</row>
    <row r="844" ht="16.2" spans="1:50">
      <c r="A844" s="8"/>
      <c r="B844" s="9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6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</row>
    <row r="845" ht="16.2" spans="1:50">
      <c r="A845" s="8"/>
      <c r="B845" s="9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6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</row>
    <row r="846" ht="16.2" spans="1:50">
      <c r="A846" s="8"/>
      <c r="B846" s="9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6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</row>
    <row r="847" ht="16.2" spans="1:50">
      <c r="A847" s="8"/>
      <c r="B847" s="9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6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</row>
    <row r="848" ht="16.2" spans="1:50">
      <c r="A848" s="8"/>
      <c r="B848" s="9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6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</row>
    <row r="849" ht="16.2" spans="1:50">
      <c r="A849" s="8"/>
      <c r="B849" s="9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6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</row>
    <row r="850" ht="16.2" spans="1:50">
      <c r="A850" s="8"/>
      <c r="B850" s="9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6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</row>
    <row r="851" ht="16.2" spans="1:50">
      <c r="A851" s="8"/>
      <c r="B851" s="9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6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</row>
    <row r="852" ht="16.2" spans="1:50">
      <c r="A852" s="8"/>
      <c r="B852" s="9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6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</row>
    <row r="853" ht="16.2" spans="1:50">
      <c r="A853" s="8"/>
      <c r="B853" s="9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6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</row>
    <row r="854" ht="16.2" spans="1:50">
      <c r="A854" s="8"/>
      <c r="B854" s="9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6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</row>
    <row r="855" ht="16.2" spans="1:50">
      <c r="A855" s="8"/>
      <c r="B855" s="9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6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</row>
    <row r="856" ht="16.2" spans="1:50">
      <c r="A856" s="8"/>
      <c r="B856" s="9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6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</row>
    <row r="857" ht="16.2" spans="1:50">
      <c r="A857" s="8"/>
      <c r="B857" s="9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6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</row>
    <row r="858" ht="16.2" spans="1:50">
      <c r="A858" s="8"/>
      <c r="B858" s="9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6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</row>
    <row r="859" ht="16.2" spans="1:50">
      <c r="A859" s="8"/>
      <c r="B859" s="9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6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</row>
    <row r="860" ht="16.2" spans="1:50">
      <c r="A860" s="8"/>
      <c r="B860" s="9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6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</row>
    <row r="861" ht="16.2" spans="1:50">
      <c r="A861" s="8"/>
      <c r="B861" s="9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6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</row>
    <row r="862" ht="16.2" spans="1:50">
      <c r="A862" s="8"/>
      <c r="B862" s="9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6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</row>
    <row r="863" ht="16.2" spans="1:50">
      <c r="A863" s="8"/>
      <c r="B863" s="9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6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</row>
    <row r="864" ht="16.2" spans="1:50">
      <c r="A864" s="8"/>
      <c r="B864" s="9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6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</row>
    <row r="865" ht="16.2" spans="1:50">
      <c r="A865" s="8"/>
      <c r="B865" s="9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6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</row>
    <row r="866" ht="16.2" spans="1:50">
      <c r="A866" s="8"/>
      <c r="B866" s="9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6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</row>
    <row r="867" ht="16.2" spans="1:50">
      <c r="A867" s="8"/>
      <c r="B867" s="9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6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</row>
    <row r="868" ht="16.2" spans="1:50">
      <c r="A868" s="8"/>
      <c r="B868" s="9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6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</row>
    <row r="869" ht="16.2" spans="1:50">
      <c r="A869" s="8"/>
      <c r="B869" s="9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6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</row>
    <row r="870" ht="16.2" spans="1:50">
      <c r="A870" s="8"/>
      <c r="B870" s="9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6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</row>
    <row r="871" ht="16.2" spans="1:50">
      <c r="A871" s="8"/>
      <c r="B871" s="9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6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</row>
    <row r="872" ht="16.2" spans="1:50">
      <c r="A872" s="8"/>
      <c r="B872" s="9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6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</row>
    <row r="873" ht="16.2" spans="1:50">
      <c r="A873" s="8"/>
      <c r="B873" s="9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6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</row>
    <row r="874" ht="16.2" spans="1:50">
      <c r="A874" s="8"/>
      <c r="B874" s="9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6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</row>
    <row r="875" ht="16.2" spans="1:50">
      <c r="A875" s="8"/>
      <c r="B875" s="9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6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</row>
    <row r="876" ht="16.2" spans="1:50">
      <c r="A876" s="8"/>
      <c r="B876" s="9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6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</row>
    <row r="877" ht="16.2" spans="1:50">
      <c r="A877" s="8"/>
      <c r="B877" s="9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6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</row>
    <row r="878" ht="16.2" spans="1:50">
      <c r="A878" s="8"/>
      <c r="B878" s="9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6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</row>
    <row r="879" ht="16.2" spans="1:50">
      <c r="A879" s="8"/>
      <c r="B879" s="9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6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</row>
    <row r="880" ht="16.2" spans="1:50">
      <c r="A880" s="8"/>
      <c r="B880" s="9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6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</row>
    <row r="881" ht="16.2" spans="1:50">
      <c r="A881" s="8"/>
      <c r="B881" s="9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6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</row>
    <row r="882" ht="16.2" spans="1:50">
      <c r="A882" s="8"/>
      <c r="B882" s="9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6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</row>
    <row r="883" ht="16.2" spans="1:50">
      <c r="A883" s="8"/>
      <c r="B883" s="9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6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</row>
    <row r="884" ht="16.2" spans="1:50">
      <c r="A884" s="8"/>
      <c r="B884" s="9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6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</row>
    <row r="885" ht="16.2" spans="1:50">
      <c r="A885" s="8"/>
      <c r="B885" s="9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6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</row>
    <row r="886" ht="16.2" spans="1:50">
      <c r="A886" s="8"/>
      <c r="B886" s="9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6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</row>
    <row r="887" ht="16.2" spans="1:50">
      <c r="A887" s="8"/>
      <c r="B887" s="9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6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</row>
    <row r="888" ht="16.2" spans="1:50">
      <c r="A888" s="8"/>
      <c r="B888" s="9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6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</row>
    <row r="889" ht="16.2" spans="1:50">
      <c r="A889" s="8"/>
      <c r="B889" s="9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6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</row>
    <row r="890" ht="16.2" spans="1:50">
      <c r="A890" s="8"/>
      <c r="B890" s="9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6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</row>
    <row r="891" ht="16.2" spans="1:50">
      <c r="A891" s="8"/>
      <c r="B891" s="9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6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</row>
    <row r="892" ht="16.2" spans="1:50">
      <c r="A892" s="8"/>
      <c r="B892" s="9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6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</row>
    <row r="893" ht="16.2" spans="1:50">
      <c r="A893" s="8"/>
      <c r="B893" s="9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6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</row>
    <row r="894" ht="16.2" spans="1:50">
      <c r="A894" s="8"/>
      <c r="B894" s="9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6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</row>
    <row r="895" ht="16.2" spans="1:50">
      <c r="A895" s="8"/>
      <c r="B895" s="9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6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</row>
    <row r="896" ht="16.2" spans="1:50">
      <c r="A896" s="8"/>
      <c r="B896" s="9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6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</row>
    <row r="897" ht="16.2" spans="1:50">
      <c r="A897" s="8"/>
      <c r="B897" s="9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6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</row>
    <row r="898" ht="16.2" spans="1:50">
      <c r="A898" s="8"/>
      <c r="B898" s="9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6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</row>
    <row r="899" ht="16.2" spans="1:50">
      <c r="A899" s="8"/>
      <c r="B899" s="9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6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</row>
    <row r="900" ht="16.2" spans="1:50">
      <c r="A900" s="8"/>
      <c r="B900" s="9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6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</row>
    <row r="901" ht="16.2" spans="1:50">
      <c r="A901" s="8"/>
      <c r="B901" s="9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6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</row>
    <row r="902" ht="16.2" spans="1:50">
      <c r="A902" s="8"/>
      <c r="B902" s="9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6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</row>
    <row r="903" ht="16.2" spans="1:50">
      <c r="A903" s="8"/>
      <c r="B903" s="9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6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</row>
    <row r="904" ht="16.2" spans="1:50">
      <c r="A904" s="8"/>
      <c r="B904" s="9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6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</row>
    <row r="905" ht="16.2" spans="1:50">
      <c r="A905" s="8"/>
      <c r="B905" s="9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6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</row>
    <row r="906" ht="16.2" spans="1:50">
      <c r="A906" s="8"/>
      <c r="B906" s="9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6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</row>
    <row r="907" ht="16.2" spans="1:50">
      <c r="A907" s="8"/>
      <c r="B907" s="9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6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</row>
    <row r="908" ht="16.2" spans="1:50">
      <c r="A908" s="8"/>
      <c r="B908" s="9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6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</row>
    <row r="909" ht="16.2" spans="1:50">
      <c r="A909" s="8"/>
      <c r="B909" s="9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6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</row>
    <row r="910" ht="16.2" spans="1:50">
      <c r="A910" s="8"/>
      <c r="B910" s="9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6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</row>
    <row r="911" ht="16.2" spans="1:50">
      <c r="A911" s="8"/>
      <c r="B911" s="9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6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</row>
    <row r="912" ht="16.2" spans="1:50">
      <c r="A912" s="8"/>
      <c r="B912" s="9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6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</row>
    <row r="913" ht="16.2" spans="1:50">
      <c r="A913" s="8"/>
      <c r="B913" s="9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6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</row>
    <row r="914" ht="16.2" spans="1:50">
      <c r="A914" s="8"/>
      <c r="B914" s="9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6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</row>
    <row r="915" ht="16.2" spans="1:50">
      <c r="A915" s="8"/>
      <c r="B915" s="9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6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</row>
    <row r="916" ht="16.2" spans="1:50">
      <c r="A916" s="8"/>
      <c r="B916" s="9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6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</row>
    <row r="917" ht="16.2" spans="1:50">
      <c r="A917" s="8"/>
      <c r="B917" s="9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6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</row>
    <row r="918" ht="16.2" spans="1:50">
      <c r="A918" s="8"/>
      <c r="B918" s="9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6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</row>
    <row r="919" ht="16.2" spans="1:50">
      <c r="A919" s="8"/>
      <c r="B919" s="9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6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</row>
    <row r="920" ht="16.2" spans="1:50">
      <c r="A920" s="8"/>
      <c r="B920" s="9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6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</row>
    <row r="921" ht="16.2" spans="1:50">
      <c r="A921" s="8"/>
      <c r="B921" s="9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6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</row>
    <row r="922" ht="16.2" spans="1:50">
      <c r="A922" s="8"/>
      <c r="B922" s="9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6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</row>
    <row r="923" ht="16.2" spans="1:50">
      <c r="A923" s="8"/>
      <c r="B923" s="9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6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</row>
    <row r="924" ht="16.2" spans="1:50">
      <c r="A924" s="8"/>
      <c r="B924" s="9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6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</row>
    <row r="925" ht="16.2" spans="1:50">
      <c r="A925" s="8"/>
      <c r="B925" s="9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6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</row>
    <row r="926" ht="16.2" spans="1:50">
      <c r="A926" s="8"/>
      <c r="B926" s="9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6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</row>
    <row r="927" ht="16.2" spans="1:50">
      <c r="A927" s="8"/>
      <c r="B927" s="9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6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</row>
    <row r="928" ht="16.2" spans="1:50">
      <c r="A928" s="8"/>
      <c r="B928" s="9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6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</row>
    <row r="929" ht="16.2" spans="1:50">
      <c r="A929" s="8"/>
      <c r="B929" s="9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6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</row>
    <row r="930" ht="16.2" spans="1:50">
      <c r="A930" s="8"/>
      <c r="B930" s="9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6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</row>
    <row r="931" ht="16.2" spans="1:50">
      <c r="A931" s="8"/>
      <c r="B931" s="9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6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</row>
    <row r="932" ht="16.2" spans="1:50">
      <c r="A932" s="8"/>
      <c r="B932" s="9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6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</row>
    <row r="933" ht="16.2" spans="1:50">
      <c r="A933" s="8"/>
      <c r="B933" s="9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6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</row>
    <row r="934" ht="16.2" spans="1:50">
      <c r="A934" s="8"/>
      <c r="B934" s="9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6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</row>
    <row r="935" ht="16.2" spans="1:50">
      <c r="A935" s="8"/>
      <c r="B935" s="9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6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</row>
    <row r="936" ht="16.2" spans="1:50">
      <c r="A936" s="8"/>
      <c r="B936" s="9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6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</row>
    <row r="937" ht="16.2" spans="1:50">
      <c r="A937" s="8"/>
      <c r="B937" s="9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6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</row>
    <row r="938" ht="16.2" spans="1:50">
      <c r="A938" s="8"/>
      <c r="B938" s="9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6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</row>
    <row r="939" ht="16.2" spans="1:50">
      <c r="A939" s="8"/>
      <c r="B939" s="9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6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</row>
    <row r="940" ht="16.2" spans="1:50">
      <c r="A940" s="8"/>
      <c r="B940" s="9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6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</row>
    <row r="941" ht="16.2" spans="1:50">
      <c r="A941" s="8"/>
      <c r="B941" s="9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6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</row>
    <row r="942" ht="16.2" spans="1:50">
      <c r="A942" s="8"/>
      <c r="B942" s="9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6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</row>
    <row r="943" ht="16.2" spans="1:50">
      <c r="A943" s="8"/>
      <c r="B943" s="9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6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</row>
    <row r="944" ht="16.2" spans="1:50">
      <c r="A944" s="8"/>
      <c r="B944" s="9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6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</row>
    <row r="945" ht="16.2" spans="1:50">
      <c r="A945" s="8"/>
      <c r="B945" s="9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6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</row>
    <row r="946" ht="16.2" spans="1:50">
      <c r="A946" s="8"/>
      <c r="B946" s="9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6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</row>
    <row r="947" ht="16.2" spans="1:50">
      <c r="A947" s="8"/>
      <c r="B947" s="9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6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</row>
    <row r="948" ht="16.2" spans="1:50">
      <c r="A948" s="8"/>
      <c r="B948" s="9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6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</row>
    <row r="949" ht="16.2" spans="1:50">
      <c r="A949" s="8"/>
      <c r="B949" s="9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6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</row>
    <row r="950" ht="16.2" spans="1:50">
      <c r="A950" s="8"/>
      <c r="B950" s="9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6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</row>
    <row r="951" ht="16.2" spans="1:50">
      <c r="A951" s="8"/>
      <c r="B951" s="9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6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</row>
    <row r="952" ht="16.2" spans="1:50">
      <c r="A952" s="8"/>
      <c r="B952" s="9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6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</row>
    <row r="953" ht="16.2" spans="1:50">
      <c r="A953" s="8"/>
      <c r="B953" s="9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6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</row>
    <row r="954" ht="16.2" spans="1:50">
      <c r="A954" s="8"/>
      <c r="B954" s="9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6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</row>
    <row r="955" ht="16.2" spans="1:50">
      <c r="A955" s="8"/>
      <c r="B955" s="9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6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</row>
    <row r="956" ht="16.2" spans="1:50">
      <c r="A956" s="8"/>
      <c r="B956" s="9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6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</row>
    <row r="957" ht="16.2" spans="1:50">
      <c r="A957" s="8"/>
      <c r="B957" s="9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6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</row>
    <row r="958" ht="16.2" spans="1:50">
      <c r="A958" s="8"/>
      <c r="B958" s="9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6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</row>
    <row r="959" ht="16.2" spans="1:50">
      <c r="A959" s="8"/>
      <c r="B959" s="9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6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</row>
    <row r="960" ht="16.2" spans="1:50">
      <c r="A960" s="8"/>
      <c r="B960" s="9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6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</row>
    <row r="961" ht="16.2" spans="1:50">
      <c r="A961" s="8"/>
      <c r="B961" s="9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6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</row>
    <row r="962" ht="16.2" spans="1:50">
      <c r="A962" s="8"/>
      <c r="B962" s="9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6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</row>
    <row r="963" ht="16.2" spans="1:50">
      <c r="A963" s="8"/>
      <c r="B963" s="9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6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</row>
    <row r="964" ht="16.2" spans="1:50">
      <c r="A964" s="8"/>
      <c r="B964" s="9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6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</row>
    <row r="965" ht="16.2" spans="1:50">
      <c r="A965" s="8"/>
      <c r="B965" s="9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6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</row>
    <row r="966" ht="16.2" spans="1:50">
      <c r="A966" s="8"/>
      <c r="B966" s="9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6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</row>
    <row r="967" ht="16.2" spans="1:50">
      <c r="A967" s="8"/>
      <c r="B967" s="9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6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</row>
    <row r="968" ht="16.2" spans="1:50">
      <c r="A968" s="8"/>
      <c r="B968" s="9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6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</row>
    <row r="969" ht="16.2" spans="1:50">
      <c r="A969" s="8"/>
      <c r="B969" s="9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6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</row>
    <row r="970" ht="16.2" spans="1:50">
      <c r="A970" s="8"/>
      <c r="B970" s="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6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</row>
    <row r="971" ht="16.2" spans="1:50">
      <c r="A971" s="8"/>
      <c r="B971" s="9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6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</row>
    <row r="972" ht="16.2" spans="1:50">
      <c r="A972" s="8"/>
      <c r="B972" s="9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6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</row>
    <row r="973" ht="16.2" spans="1:50">
      <c r="A973" s="8"/>
      <c r="B973" s="9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6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</row>
    <row r="974" ht="16.2" spans="1:50">
      <c r="A974" s="8"/>
      <c r="B974" s="9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6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</row>
    <row r="975" ht="16.2" spans="1:50">
      <c r="A975" s="8"/>
      <c r="B975" s="9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6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</row>
    <row r="976" ht="16.2" spans="1:50">
      <c r="A976" s="8"/>
      <c r="B976" s="9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6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</row>
    <row r="977" ht="16.2" spans="1:50">
      <c r="A977" s="8"/>
      <c r="B977" s="9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6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</row>
    <row r="978" ht="16.2" spans="1:50">
      <c r="A978" s="8"/>
      <c r="B978" s="9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6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</row>
    <row r="979" ht="16.2" spans="1:50">
      <c r="A979" s="8"/>
      <c r="B979" s="9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6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</row>
    <row r="980" ht="16.2" spans="1:50">
      <c r="A980" s="8"/>
      <c r="B980" s="9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6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</row>
    <row r="981" ht="16.2" spans="1:50">
      <c r="A981" s="8"/>
      <c r="B981" s="9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6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</row>
    <row r="982" ht="16.2" spans="1:50">
      <c r="A982" s="8"/>
      <c r="B982" s="9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6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</row>
    <row r="983" ht="16.2" spans="1:50">
      <c r="A983" s="8"/>
      <c r="B983" s="9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6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</row>
    <row r="984" ht="16.2" spans="1:50">
      <c r="A984" s="8"/>
      <c r="B984" s="9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6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</row>
    <row r="985" ht="16.2" spans="1:50">
      <c r="A985" s="8"/>
      <c r="B985" s="9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6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</row>
    <row r="986" ht="16.2" spans="1:50">
      <c r="A986" s="8"/>
      <c r="B986" s="9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6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</row>
    <row r="987" ht="16.2" spans="1:50">
      <c r="A987" s="8"/>
      <c r="B987" s="9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6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</row>
    <row r="988" ht="16.2" spans="1:50">
      <c r="A988" s="8"/>
      <c r="B988" s="9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6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</row>
    <row r="989" ht="16.2" spans="1:50">
      <c r="A989" s="8"/>
      <c r="B989" s="9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6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</row>
  </sheetData>
  <mergeCells count="27">
    <mergeCell ref="A1:C1"/>
    <mergeCell ref="A2:C2"/>
    <mergeCell ref="A3:C3"/>
    <mergeCell ref="A4:C4"/>
    <mergeCell ref="J5:L5"/>
    <mergeCell ref="D6:I6"/>
    <mergeCell ref="J6:L6"/>
    <mergeCell ref="M6:O6"/>
    <mergeCell ref="P6:R6"/>
    <mergeCell ref="S6:U6"/>
    <mergeCell ref="V6:X6"/>
    <mergeCell ref="Y6:AA6"/>
    <mergeCell ref="B7:C7"/>
    <mergeCell ref="D7:G7"/>
    <mergeCell ref="H7:I7"/>
    <mergeCell ref="B8:C8"/>
    <mergeCell ref="B9:C9"/>
    <mergeCell ref="B10:C10"/>
    <mergeCell ref="M155:Q155"/>
    <mergeCell ref="M156:Q156"/>
    <mergeCell ref="M157:Q157"/>
    <mergeCell ref="M158:Q158"/>
    <mergeCell ref="M159:Q159"/>
    <mergeCell ref="M160:Q160"/>
    <mergeCell ref="A6:A10"/>
    <mergeCell ref="H8:H10"/>
    <mergeCell ref="I8:I10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989"/>
  <sheetViews>
    <sheetView topLeftCell="A100" workbookViewId="0">
      <selection activeCell="D11" sqref="D11:G135"/>
    </sheetView>
  </sheetViews>
  <sheetFormatPr defaultColWidth="14" defaultRowHeight="15.75" customHeight="1"/>
  <cols>
    <col min="1" max="1" width="5.71296296296296" style="2" customWidth="1"/>
    <col min="2" max="2" width="19.287037037037" style="2" customWidth="1"/>
    <col min="3" max="3" width="16.5740740740741" style="2" customWidth="1"/>
    <col min="4" max="9" width="10.712962962963" style="2" customWidth="1"/>
    <col min="10" max="27" width="14.4259259259259" style="2"/>
    <col min="28" max="28" width="14.4259259259259" style="3"/>
    <col min="29" max="16384" width="14.4259259259259" style="2"/>
  </cols>
  <sheetData>
    <row r="1" ht="16.2" spans="1:50">
      <c r="A1" s="4" t="s">
        <v>0</v>
      </c>
      <c r="B1" s="5"/>
      <c r="C1" s="5"/>
      <c r="D1" s="6"/>
      <c r="E1" s="6"/>
      <c r="F1" s="6"/>
      <c r="G1" s="6"/>
      <c r="H1" s="6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6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ht="16.2" spans="1:50">
      <c r="A2" s="4" t="s">
        <v>1</v>
      </c>
      <c r="B2" s="5"/>
      <c r="C2" s="5"/>
      <c r="D2" s="6"/>
      <c r="E2" s="6"/>
      <c r="F2" s="6"/>
      <c r="G2" s="6"/>
      <c r="H2" s="6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6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ht="16.2" spans="1:50">
      <c r="A3" s="7" t="s">
        <v>2</v>
      </c>
      <c r="B3" s="7"/>
      <c r="C3" s="4"/>
      <c r="D3" s="6"/>
      <c r="E3" s="6"/>
      <c r="F3" s="6"/>
      <c r="G3" s="6"/>
      <c r="H3" s="6"/>
      <c r="I3" s="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6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ht="16.2" spans="1:50">
      <c r="A4" s="7" t="s">
        <v>3</v>
      </c>
      <c r="B4" s="7"/>
      <c r="C4" s="4"/>
      <c r="D4" s="6"/>
      <c r="E4" s="6"/>
      <c r="F4" s="6"/>
      <c r="G4" s="6"/>
      <c r="H4" s="6"/>
      <c r="I4" s="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6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ht="16.2" spans="1:50">
      <c r="A5" s="8"/>
      <c r="B5" s="9"/>
      <c r="C5" s="8"/>
      <c r="D5" s="8"/>
      <c r="E5" s="8"/>
      <c r="F5" s="8"/>
      <c r="G5" s="8"/>
      <c r="H5" s="8"/>
      <c r="I5" s="8"/>
      <c r="J5" s="38" t="s">
        <v>4</v>
      </c>
      <c r="K5" s="39"/>
      <c r="L5" s="3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6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ht="16.2" spans="1:50">
      <c r="A6" s="10" t="s">
        <v>5</v>
      </c>
      <c r="B6" s="11" t="s">
        <v>6</v>
      </c>
      <c r="C6" s="12" t="s">
        <v>7</v>
      </c>
      <c r="D6" s="13"/>
      <c r="E6" s="14"/>
      <c r="F6" s="14"/>
      <c r="G6" s="14"/>
      <c r="H6" s="15"/>
      <c r="I6" s="15"/>
      <c r="J6" s="40" t="s">
        <v>9</v>
      </c>
      <c r="K6" s="41"/>
      <c r="L6" s="42"/>
      <c r="M6" s="40" t="s">
        <v>10</v>
      </c>
      <c r="N6" s="41"/>
      <c r="O6" s="42"/>
      <c r="P6" s="40" t="s">
        <v>11</v>
      </c>
      <c r="Q6" s="41"/>
      <c r="R6" s="42"/>
      <c r="S6" s="40" t="s">
        <v>12</v>
      </c>
      <c r="T6" s="41"/>
      <c r="U6" s="42"/>
      <c r="V6" s="40" t="s">
        <v>13</v>
      </c>
      <c r="W6" s="41"/>
      <c r="X6" s="42"/>
      <c r="Y6" s="40" t="s">
        <v>14</v>
      </c>
      <c r="Z6" s="41"/>
      <c r="AA6" s="50"/>
      <c r="AB6" s="6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ht="16.2" spans="1:50">
      <c r="A7" s="16"/>
      <c r="B7" s="11" t="s">
        <v>15</v>
      </c>
      <c r="C7" s="15"/>
      <c r="D7" s="17"/>
      <c r="E7" s="17"/>
      <c r="F7" s="17"/>
      <c r="G7" s="17"/>
      <c r="H7" s="18"/>
      <c r="I7" s="15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51"/>
      <c r="AA7" s="52"/>
      <c r="AB7" s="6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ht="16.2" spans="1:50">
      <c r="A8" s="16"/>
      <c r="B8" s="19" t="s">
        <v>18</v>
      </c>
      <c r="C8" s="20"/>
      <c r="D8" s="21" t="s">
        <v>10</v>
      </c>
      <c r="E8" s="21" t="s">
        <v>10</v>
      </c>
      <c r="F8" s="21" t="s">
        <v>11</v>
      </c>
      <c r="G8" s="21" t="s">
        <v>13</v>
      </c>
      <c r="H8" s="22" t="s">
        <v>532</v>
      </c>
      <c r="I8" s="22" t="s">
        <v>533</v>
      </c>
      <c r="J8" s="44" t="s">
        <v>19</v>
      </c>
      <c r="K8" s="45" t="s">
        <v>20</v>
      </c>
      <c r="L8" s="45" t="s">
        <v>21</v>
      </c>
      <c r="M8" s="45" t="s">
        <v>19</v>
      </c>
      <c r="N8" s="45" t="s">
        <v>20</v>
      </c>
      <c r="O8" s="45" t="s">
        <v>21</v>
      </c>
      <c r="P8" s="45" t="s">
        <v>19</v>
      </c>
      <c r="Q8" s="45" t="s">
        <v>20</v>
      </c>
      <c r="R8" s="45" t="s">
        <v>21</v>
      </c>
      <c r="S8" s="45" t="s">
        <v>19</v>
      </c>
      <c r="T8" s="45" t="s">
        <v>20</v>
      </c>
      <c r="U8" s="45" t="s">
        <v>21</v>
      </c>
      <c r="V8" s="45" t="s">
        <v>19</v>
      </c>
      <c r="W8" s="45" t="s">
        <v>20</v>
      </c>
      <c r="X8" s="45" t="s">
        <v>21</v>
      </c>
      <c r="Y8" s="45" t="s">
        <v>19</v>
      </c>
      <c r="Z8" s="53" t="s">
        <v>20</v>
      </c>
      <c r="AA8" s="52" t="s">
        <v>21</v>
      </c>
      <c r="AB8" s="6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ht="16.2" spans="1:50">
      <c r="A9" s="16"/>
      <c r="B9" s="19" t="s">
        <v>22</v>
      </c>
      <c r="C9" s="20"/>
      <c r="D9" s="23" t="s">
        <v>23</v>
      </c>
      <c r="E9" s="23" t="s">
        <v>24</v>
      </c>
      <c r="F9" s="23" t="s">
        <v>25</v>
      </c>
      <c r="G9" s="23" t="s">
        <v>26</v>
      </c>
      <c r="H9" s="24"/>
      <c r="I9" s="24"/>
      <c r="J9" s="46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54"/>
      <c r="AA9" s="52"/>
      <c r="AB9" s="6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ht="16.2" spans="1:50">
      <c r="A10" s="25"/>
      <c r="B10" s="19" t="s">
        <v>27</v>
      </c>
      <c r="C10" s="26"/>
      <c r="D10" s="27">
        <v>10</v>
      </c>
      <c r="E10" s="27">
        <v>10</v>
      </c>
      <c r="F10" s="27">
        <v>15</v>
      </c>
      <c r="G10" s="27">
        <v>15</v>
      </c>
      <c r="H10" s="28"/>
      <c r="I10" s="28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54"/>
      <c r="AA10" s="52"/>
      <c r="AB10" s="6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ht="16.2" spans="1:50">
      <c r="A11" s="29">
        <v>1</v>
      </c>
      <c r="B11" s="30" t="s">
        <v>28</v>
      </c>
      <c r="C11" s="31" t="s">
        <v>29</v>
      </c>
      <c r="D11" s="32">
        <v>10</v>
      </c>
      <c r="E11" s="32">
        <v>9</v>
      </c>
      <c r="F11" s="32">
        <v>14</v>
      </c>
      <c r="G11" s="32">
        <v>14</v>
      </c>
      <c r="H11" s="33">
        <v>47</v>
      </c>
      <c r="I11" s="32">
        <f>SUM(D11:G11)</f>
        <v>47</v>
      </c>
      <c r="J11" s="48">
        <v>10</v>
      </c>
      <c r="K11" s="49" t="e">
        <f>IF($D$8="CO1",SUMIF($D11,"&gt;0",$D$10),)+IF($E$8="CO1",SUMIF($E11,"&gt;0",$E$10),)+IF($F$8="CO1",SUMIF($F11,"&gt;0",$F$10),)+IF($G$8="CO1",SUMIF($G11,"&gt;0",$G$10),)+IF($H$8="CO1",SUMIF($H11,"&gt;0",$H$10),)+IF($I$8="CO1",SUMIF($I11,"&gt;0",$I$10),)+IF(#REF!="CO1",SUMIF(#REF!,"&gt;0",#REF!),)+IF(#REF!="CO1",SUMIF(#REF!,"&gt;0",#REF!),)</f>
        <v>#REF!</v>
      </c>
      <c r="L11" s="49" t="e">
        <f t="shared" ref="L11:L147" si="0">IF(J11=0," ",J11/K11*100)</f>
        <v>#REF!</v>
      </c>
      <c r="M11" s="49" t="e">
        <f>IF($D$8="CO2",SUM(D11),)+IF($E$8="CO2",SUM(E11),)+IF($F$8="CO2",SUM(F11),)+IF($G$8="CO2",SUM(G11),)+IF($H$8="CO2",SUM(H11),)+IF($I$8="CO2",SUM(I11),)+IF(#REF!="CO2",SUM(#REF!),)+IF(#REF!="CO2",SUM(#REF!),)</f>
        <v>#REF!</v>
      </c>
      <c r="N11" s="49" t="e">
        <f>IF($D$8="CO2",SUMIF($D11,"&gt;0",$D$10),)+IF($E$8="CO2",SUMIF($E11,"&gt;0",$E$10),)+IF($F$8="CO2",SUMIF($F11,"&gt;0",$F$10),)+IF($G$8="CO2",SUMIF($G11,"&gt;0",$G$10),)+IF($H$8="CO2",SUMIF($H11,"&gt;0",$H$10),)+IF($I$8="CO2",SUMIF($I11,"&gt;0",$I$10),)+IF(#REF!="CO2",SUMIF(#REF!,"&gt;0",#REF!),)+IF(#REF!="CO2",SUMIF(#REF!,"&gt;0",#REF!),)</f>
        <v>#REF!</v>
      </c>
      <c r="O11" s="49" t="e">
        <f t="shared" ref="O11:O74" si="1">IF(M11=0," ",M11/N11*100)</f>
        <v>#REF!</v>
      </c>
      <c r="P11" s="49" t="e">
        <f>IF($D$8="CO3",SUM(D11),)+IF($E$8="CO3",SUM(E11),)+IF($F$8="CO3",SUM(F11),)+IF($G$8="CO3",SUM(G11),)+IF($H$8="CO3",SUM(H11),)+IF($I$8="CO3",SUM(I11),)+IF(#REF!="CO3",SUM(#REF!),)+IF(#REF!="CO3",SUM(#REF!),)</f>
        <v>#REF!</v>
      </c>
      <c r="Q11" s="49" t="e">
        <f>IF($D$8="CO3",SUMIF($D11,"&gt;0",$D$10),)+IF($E$8="CO3",SUMIF($E11,"&gt;0",$E$10),)+IF($F$8="CO3",SUMIF($F11,"&gt;0",$F$10),)+IF($G$8="CO3",SUMIF($G11,"&gt;0",$G$10),)+IF($H$8="CO3",SUMIF($H11,"&gt;0",$H$10),)+IF($I$8="CO3",SUMIF($I11,"&gt;0",$I$10),)+IF(#REF!="CO3",SUMIF(#REF!,"&gt;0",#REF!),)+IF(#REF!="CO3",SUMIF(#REF!,"&gt;0",#REF!),)</f>
        <v>#REF!</v>
      </c>
      <c r="R11" s="49" t="e">
        <f t="shared" ref="R11:R74" si="2">IF(P11=0," ",P11/Q11*100)</f>
        <v>#REF!</v>
      </c>
      <c r="S11" s="49" t="e">
        <f>IF($D$8="CO4",SUM(D11),)+IF($E$8="CO4",SUM(E11),)+IF($F$8="CO4",SUM(F11),)+IF($G$8="CO4",SUM(G11),)+IF($H$8="CO4",SUM(H11),)+IF($I$8="CO4",SUM(I11),)+IF(#REF!="CO4",SUM(#REF!),)+IF(#REF!="CO4",SUM(#REF!),)</f>
        <v>#REF!</v>
      </c>
      <c r="T11" s="49" t="e">
        <f>IF($D$8="CO4",SUMIF($D11,"&gt;0",$D$10),)+IF($E$8="CO4",SUMIF($E11,"&gt;0",$E$10),)+IF($F$8="CO4",SUMIF($F11,"&gt;0",$F$10),)+IF($G$8="CO4",SUMIF($G11,"&gt;0",$G$10),)+IF($H$8="CO4",SUMIF($H11,"&gt;0",$H$10),)+IF($I$8="CO4",SUMIF($I11,"&gt;0",$I$10),)+IF(#REF!="CO4",SUMIF(#REF!,"&gt;0",#REF!),)+IF(#REF!="CO4",SUMIF(#REF!,"&gt;0",#REF!),)</f>
        <v>#REF!</v>
      </c>
      <c r="U11" s="49" t="e">
        <f t="shared" ref="U11:U74" si="3">IF(S11=0," ",S11/T11*100)</f>
        <v>#REF!</v>
      </c>
      <c r="V11" s="49" t="e">
        <f>IF($D$8="CO5",SUM(D11),)+IF($E$8="CO5",SUM(E11),)+IF($F$8="CO5",SUM(F11),)+IF($G$8="CO5",SUM(G11),)+IF($H$8="CO5",SUM(H11),)+IF($I$8="CO5",SUM(I11),)+IF(#REF!="CO5",SUM(#REF!),)+IF(#REF!="CO5",SUM(#REF!),)</f>
        <v>#REF!</v>
      </c>
      <c r="W11" s="49" t="e">
        <f>IF($D$8="CO5",SUMIF($D11,"&gt;0",$D$10),)+IF($E$8="CO5",SUMIF($E11,"&gt;0",$E$10),)+IF($F$8="CO5",SUMIF($F11,"&gt;0",$F$10),)+IF($G$8="CO5",SUMIF($G11,"&gt;0",$G$10),)+IF($H$8="CO5",SUMIF($H11,"&gt;0",$H$10),)+IF($I$8="CO5",SUMIF($I11,"&gt;0",$I$10),)+IF(#REF!="CO5",SUMIF(#REF!,"&gt;0",#REF!),)+IF(#REF!="CO5",SUMIF(#REF!,"&gt;0",#REF!),)</f>
        <v>#REF!</v>
      </c>
      <c r="X11" s="49" t="e">
        <f t="shared" ref="X11:X74" si="4">IF(V11=0," ",V11/W11*100)</f>
        <v>#REF!</v>
      </c>
      <c r="Y11" s="49" t="e">
        <f>IF($D$8="CO6",SUM(D11),)+IF($E$8="CO6",SUM(E11),)+IF($F$8="CO6",SUM(F11),)+IF($G$8="CO6",SUM(G11),)+IF($H$8="CO6",SUM(H11),)+IF($I$8="CO6",SUM(I11),)+IF(#REF!="CO6",SUM(#REF!),)+IF(#REF!="CO6",SUM(#REF!),)</f>
        <v>#REF!</v>
      </c>
      <c r="Z11" s="55" t="e">
        <f>IF($D$8="CO6",SUMIF($D11,"&gt;0",$D$10),)+IF($E$8="CO6",SUMIF($E11,"&gt;0",$E$10),)+IF($F$8="CO6",SUMIF($F11,"&gt;0",$F$10),)+IF($G$8="CO6",SUMIF($G11,"&gt;0",$G$10),)+IF($H$8="CO6",SUMIF($H11,"&gt;0",$H$10),)+IF($I$8="CO6",SUMIF($I11,"&gt;0",$I$10),)+IF(#REF!="CO6",SUMIF(#REF!,"&gt;0",#REF!),)+IF(#REF!="CO6",SUMIF(#REF!,"&gt;0",#REF!),)</f>
        <v>#REF!</v>
      </c>
      <c r="AA11" s="56" t="e">
        <f t="shared" ref="AA11:AA74" si="5">IF(Y11=0," ",Y11/Z11*100)</f>
        <v>#REF!</v>
      </c>
      <c r="AB11" s="6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ht="16.2" spans="1:50">
      <c r="A12" s="34">
        <v>2</v>
      </c>
      <c r="B12" s="30" t="s">
        <v>30</v>
      </c>
      <c r="C12" s="35" t="s">
        <v>31</v>
      </c>
      <c r="D12" s="32">
        <v>10</v>
      </c>
      <c r="E12" s="32">
        <v>10</v>
      </c>
      <c r="F12" s="32">
        <v>14</v>
      </c>
      <c r="G12" s="32">
        <v>14</v>
      </c>
      <c r="H12" s="33">
        <v>48</v>
      </c>
      <c r="I12" s="32">
        <f t="shared" ref="I12:I75" si="6">SUM(D12:G12)</f>
        <v>48</v>
      </c>
      <c r="J12" s="48" t="e">
        <f>IF($D$8="CO1",SUM(D12),)+IF($E$8="CO1",SUM(E12),)+IF($F$8="CO1",SUM(F12),)+IF($G$8="CO1",SUM(G12),)+IF($H$8="CO1",SUM(H12),)+IF($I$8="CO1",SUM(I12),)+IF(#REF!="CO1",SUM(#REF!),)+IF(#REF!="CO1",SUM(#REF!),)</f>
        <v>#REF!</v>
      </c>
      <c r="K12" s="49" t="e">
        <f>IF($D$8="CO1",SUMIF($D12,"&gt;0",$D$10),)+IF($E$8="CO1",SUMIF($E12,"&gt;0",$E$10),)+IF($F$8="CO1",SUMIF($F12,"&gt;0",$F$10),)+IF($G$8="CO1",SUMIF($G12,"&gt;0",$G$10),)+IF($H$8="CO1",SUMIF($H12,"&gt;0",$H$10),)+IF($I$8="CO1",SUMIF($I12,"&gt;0",$I$10),)+IF(#REF!="CO1",SUMIF(#REF!,"&gt;0",#REF!),)+IF(#REF!="CO1",SUMIF(#REF!,"&gt;0",#REF!),)</f>
        <v>#REF!</v>
      </c>
      <c r="L12" s="49" t="e">
        <f t="shared" si="0"/>
        <v>#REF!</v>
      </c>
      <c r="M12" s="49" t="e">
        <f>IF($D$8="CO2",SUM(D12),)+IF($E$8="CO2",SUM(E12),)+IF($F$8="CO2",SUM(F12),)+IF($G$8="CO2",SUM(G12),)+IF($H$8="CO2",SUM(H12),)+IF($I$8="CO2",SUM(I12),)+IF(#REF!="CO2",SUM(#REF!),)+IF(#REF!="CO2",SUM(#REF!),)</f>
        <v>#REF!</v>
      </c>
      <c r="N12" s="49" t="e">
        <f>IF($D$8="CO2",SUMIF($D12,"&gt;0",$D$10),)+IF($E$8="CO2",SUMIF($E12,"&gt;0",$E$10),)+IF($F$8="CO2",SUMIF($F12,"&gt;0",$F$10),)+IF($G$8="CO2",SUMIF($G12,"&gt;0",$G$10),)+IF($H$8="CO2",SUMIF($H12,"&gt;0",$H$10),)+IF($I$8="CO2",SUMIF($I12,"&gt;0",$I$10),)+IF(#REF!="CO2",SUMIF(#REF!,"&gt;0",#REF!),)+IF(#REF!="CO2",SUMIF(#REF!,"&gt;0",#REF!),)</f>
        <v>#REF!</v>
      </c>
      <c r="O12" s="49" t="e">
        <f t="shared" si="1"/>
        <v>#REF!</v>
      </c>
      <c r="P12" s="49" t="e">
        <f>IF($D$8="CO3",SUM(D12),)+IF($E$8="CO3",SUM(E12),)+IF($F$8="CO3",SUM(F12),)+IF($G$8="CO3",SUM(G12),)+IF($H$8="CO3",SUM(H12),)+IF($I$8="CO3",SUM(I12),)+IF(#REF!="CO3",SUM(#REF!),)+IF(#REF!="CO3",SUM(#REF!),)</f>
        <v>#REF!</v>
      </c>
      <c r="Q12" s="49" t="e">
        <f>IF($D$8="CO3",SUMIF($D12,"&gt;0",$D$10),)+IF($E$8="CO3",SUMIF($E12,"&gt;0",$E$10),)+IF($F$8="CO3",SUMIF($F12,"&gt;0",$F$10),)+IF($G$8="CO3",SUMIF($G12,"&gt;0",$G$10),)+IF($H$8="CO3",SUMIF($H12,"&gt;0",$H$10),)+IF($I$8="CO3",SUMIF($I12,"&gt;0",$I$10),)+IF(#REF!="CO3",SUMIF(#REF!,"&gt;0",#REF!),)+IF(#REF!="CO3",SUMIF(#REF!,"&gt;0",#REF!),)</f>
        <v>#REF!</v>
      </c>
      <c r="R12" s="49" t="e">
        <f t="shared" si="2"/>
        <v>#REF!</v>
      </c>
      <c r="S12" s="49" t="e">
        <f>IF($D$8="CO4",SUM(D12),)+IF($E$8="CO4",SUM(E12),)+IF($F$8="CO4",SUM(F12),)+IF($G$8="CO4",SUM(G12),)+IF($H$8="CO4",SUM(H12),)+IF($I$8="CO4",SUM(I12),)+IF(#REF!="CO4",SUM(#REF!),)+IF(#REF!="CO4",SUM(#REF!),)</f>
        <v>#REF!</v>
      </c>
      <c r="T12" s="49" t="e">
        <f>IF($D$8="CO4",SUMIF($D12,"&gt;0",$D$10),)+IF($E$8="CO4",SUMIF($E12,"&gt;0",$E$10),)+IF($F$8="CO4",SUMIF($F12,"&gt;0",$F$10),)+IF($G$8="CO4",SUMIF($G12,"&gt;0",$G$10),)+IF($H$8="CO4",SUMIF($H12,"&gt;0",$H$10),)+IF($I$8="CO4",SUMIF($I12,"&gt;0",$I$10),)+IF(#REF!="CO4",SUMIF(#REF!,"&gt;0",#REF!),)+IF(#REF!="CO4",SUMIF(#REF!,"&gt;0",#REF!),)</f>
        <v>#REF!</v>
      </c>
      <c r="U12" s="49" t="e">
        <f t="shared" si="3"/>
        <v>#REF!</v>
      </c>
      <c r="V12" s="49" t="e">
        <f>IF($D$8="CO5",SUM(D12),)+IF($E$8="CO5",SUM(E12),)+IF($F$8="CO5",SUM(F12),)+IF($G$8="CO5",SUM(G12),)+IF($H$8="CO5",SUM(H12),)+IF($I$8="CO5",SUM(I12),)+IF(#REF!="CO5",SUM(#REF!),)+IF(#REF!="CO5",SUM(#REF!),)</f>
        <v>#REF!</v>
      </c>
      <c r="W12" s="49" t="e">
        <f>IF($D$8="CO5",SUMIF($D12,"&gt;0",$D$10),)+IF($E$8="CO5",SUMIF($E12,"&gt;0",$E$10),)+IF($F$8="CO5",SUMIF($F12,"&gt;0",$F$10),)+IF($G$8="CO5",SUMIF($G12,"&gt;0",$G$10),)+IF($H$8="CO5",SUMIF($H12,"&gt;0",$H$10),)+IF($I$8="CO5",SUMIF($I12,"&gt;0",$I$10),)+IF(#REF!="CO5",SUMIF(#REF!,"&gt;0",#REF!),)+IF(#REF!="CO5",SUMIF(#REF!,"&gt;0",#REF!),)</f>
        <v>#REF!</v>
      </c>
      <c r="X12" s="49" t="e">
        <f t="shared" si="4"/>
        <v>#REF!</v>
      </c>
      <c r="Y12" s="49" t="e">
        <f>IF($D$8="CO6",SUM(D12),)+IF($E$8="CO6",SUM(E12),)+IF($F$8="CO6",SUM(F12),)+IF($G$8="CO6",SUM(G12),)+IF($H$8="CO6",SUM(H12),)+IF($I$8="CO6",SUM(I12),)+IF(#REF!="CO6",SUM(#REF!),)+IF(#REF!="CO6",SUM(#REF!),)</f>
        <v>#REF!</v>
      </c>
      <c r="Z12" s="55" t="e">
        <f>IF($D$8="CO6",SUMIF($D12,"&gt;0",$D$10),)+IF($E$8="CO6",SUMIF($E12,"&gt;0",$E$10),)+IF($F$8="CO6",SUMIF($F12,"&gt;0",$F$10),)+IF($G$8="CO6",SUMIF($G12,"&gt;0",$G$10),)+IF($H$8="CO6",SUMIF($H12,"&gt;0",$H$10),)+IF($I$8="CO6",SUMIF($I12,"&gt;0",$I$10),)+IF(#REF!="CO6",SUMIF(#REF!,"&gt;0",#REF!),)+IF(#REF!="CO6",SUMIF(#REF!,"&gt;0",#REF!),)</f>
        <v>#REF!</v>
      </c>
      <c r="AA12" s="56" t="e">
        <f t="shared" si="5"/>
        <v>#REF!</v>
      </c>
      <c r="AB12" s="6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ht="46.8" spans="1:50">
      <c r="A13" s="29">
        <v>3</v>
      </c>
      <c r="B13" s="30" t="s">
        <v>32</v>
      </c>
      <c r="C13" s="35" t="s">
        <v>33</v>
      </c>
      <c r="D13" s="32">
        <v>9</v>
      </c>
      <c r="E13" s="32">
        <v>10</v>
      </c>
      <c r="F13" s="32">
        <v>14</v>
      </c>
      <c r="G13" s="32">
        <v>13</v>
      </c>
      <c r="H13" s="33">
        <v>46</v>
      </c>
      <c r="I13" s="32">
        <f t="shared" si="6"/>
        <v>46</v>
      </c>
      <c r="J13" s="48" t="e">
        <f>IF($D$8="CO1",SUM(D13),)+IF($E$8="CO1",SUM(E13),)+IF($F$8="CO1",SUM(F13),)+IF($G$8="CO1",SUM(G13),)+IF($H$8="CO1",SUM(H13),)+IF($I$8="CO1",SUM(I13),)+IF(#REF!="CO1",SUM(#REF!),)+IF(#REF!="CO1",SUM(#REF!),)</f>
        <v>#REF!</v>
      </c>
      <c r="K13" s="49" t="e">
        <f>IF($D$8="CO1",SUMIF($D13,"&gt;0",$D$10),)+IF($E$8="CO1",SUMIF($E13,"&gt;0",$E$10),)+IF($F$8="CO1",SUMIF($F13,"&gt;0",$F$10),)+IF($G$8="CO1",SUMIF($G13,"&gt;0",$G$10),)+IF($H$8="CO1",SUMIF($H13,"&gt;0",$H$10),)+IF($I$8="CO1",SUMIF($I13,"&gt;0",$I$10),)+IF(#REF!="CO1",SUMIF(#REF!,"&gt;0",#REF!),)+IF(#REF!="CO1",SUMIF(#REF!,"&gt;0",#REF!),)</f>
        <v>#REF!</v>
      </c>
      <c r="L13" s="49" t="e">
        <f t="shared" si="0"/>
        <v>#REF!</v>
      </c>
      <c r="M13" s="49" t="e">
        <f>IF($D$8="CO2",SUM(D13),)+IF($E$8="CO2",SUM(E13),)+IF($F$8="CO2",SUM(F13),)+IF($G$8="CO2",SUM(G13),)+IF($H$8="CO2",SUM(H13),)+IF($I$8="CO2",SUM(I13),)+IF(#REF!="CO2",SUM(#REF!),)+IF(#REF!="CO2",SUM(#REF!),)</f>
        <v>#REF!</v>
      </c>
      <c r="N13" s="49" t="e">
        <f>IF($D$8="CO2",SUMIF($D13,"&gt;0",$D$10),)+IF($E$8="CO2",SUMIF($E13,"&gt;0",$E$10),)+IF($F$8="CO2",SUMIF($F13,"&gt;0",$F$10),)+IF($G$8="CO2",SUMIF($G13,"&gt;0",$G$10),)+IF($H$8="CO2",SUMIF($H13,"&gt;0",$H$10),)+IF($I$8="CO2",SUMIF($I13,"&gt;0",$I$10),)+IF(#REF!="CO2",SUMIF(#REF!,"&gt;0",#REF!),)+IF(#REF!="CO2",SUMIF(#REF!,"&gt;0",#REF!),)</f>
        <v>#REF!</v>
      </c>
      <c r="O13" s="49" t="e">
        <f t="shared" si="1"/>
        <v>#REF!</v>
      </c>
      <c r="P13" s="49" t="e">
        <f>IF($D$8="CO3",SUM(D13),)+IF($E$8="CO3",SUM(E13),)+IF($F$8="CO3",SUM(F13),)+IF($G$8="CO3",SUM(G13),)+IF($H$8="CO3",SUM(H13),)+IF($I$8="CO3",SUM(I13),)+IF(#REF!="CO3",SUM(#REF!),)+IF(#REF!="CO3",SUM(#REF!),)</f>
        <v>#REF!</v>
      </c>
      <c r="Q13" s="49" t="e">
        <f>IF($D$8="CO3",SUMIF($D13,"&gt;0",$D$10),)+IF($E$8="CO3",SUMIF($E13,"&gt;0",$E$10),)+IF($F$8="CO3",SUMIF($F13,"&gt;0",$F$10),)+IF($G$8="CO3",SUMIF($G13,"&gt;0",$G$10),)+IF($H$8="CO3",SUMIF($H13,"&gt;0",$H$10),)+IF($I$8="CO3",SUMIF($I13,"&gt;0",$I$10),)+IF(#REF!="CO3",SUMIF(#REF!,"&gt;0",#REF!),)+IF(#REF!="CO3",SUMIF(#REF!,"&gt;0",#REF!),)</f>
        <v>#REF!</v>
      </c>
      <c r="R13" s="49" t="e">
        <f t="shared" si="2"/>
        <v>#REF!</v>
      </c>
      <c r="S13" s="49" t="e">
        <f>IF($D$8="CO4",SUM(D13),)+IF($E$8="CO4",SUM(E13),)+IF($F$8="CO4",SUM(F13),)+IF($G$8="CO4",SUM(G13),)+IF($H$8="CO4",SUM(H13),)+IF($I$8="CO4",SUM(I13),)+IF(#REF!="CO4",SUM(#REF!),)+IF(#REF!="CO4",SUM(#REF!),)</f>
        <v>#REF!</v>
      </c>
      <c r="T13" s="49" t="e">
        <f>IF($D$8="CO4",SUMIF($D13,"&gt;0",$D$10),)+IF($E$8="CO4",SUMIF($E13,"&gt;0",$E$10),)+IF($F$8="CO4",SUMIF($F13,"&gt;0",$F$10),)+IF($G$8="CO4",SUMIF($G13,"&gt;0",$G$10),)+IF($H$8="CO4",SUMIF($H13,"&gt;0",$H$10),)+IF($I$8="CO4",SUMIF($I13,"&gt;0",$I$10),)+IF(#REF!="CO4",SUMIF(#REF!,"&gt;0",#REF!),)+IF(#REF!="CO4",SUMIF(#REF!,"&gt;0",#REF!),)</f>
        <v>#REF!</v>
      </c>
      <c r="U13" s="49" t="e">
        <f t="shared" si="3"/>
        <v>#REF!</v>
      </c>
      <c r="V13" s="49" t="e">
        <f>IF($D$8="CO5",SUM(D13),)+IF($E$8="CO5",SUM(E13),)+IF($F$8="CO5",SUM(F13),)+IF($G$8="CO5",SUM(G13),)+IF($H$8="CO5",SUM(H13),)+IF($I$8="CO5",SUM(I13),)+IF(#REF!="CO5",SUM(#REF!),)+IF(#REF!="CO5",SUM(#REF!),)</f>
        <v>#REF!</v>
      </c>
      <c r="W13" s="49" t="e">
        <f>IF($D$8="CO5",SUMIF($D13,"&gt;0",$D$10),)+IF($E$8="CO5",SUMIF($E13,"&gt;0",$E$10),)+IF($F$8="CO5",SUMIF($F13,"&gt;0",$F$10),)+IF($G$8="CO5",SUMIF($G13,"&gt;0",$G$10),)+IF($H$8="CO5",SUMIF($H13,"&gt;0",$H$10),)+IF($I$8="CO5",SUMIF($I13,"&gt;0",$I$10),)+IF(#REF!="CO5",SUMIF(#REF!,"&gt;0",#REF!),)+IF(#REF!="CO5",SUMIF(#REF!,"&gt;0",#REF!),)</f>
        <v>#REF!</v>
      </c>
      <c r="X13" s="49" t="e">
        <f t="shared" si="4"/>
        <v>#REF!</v>
      </c>
      <c r="Y13" s="49" t="e">
        <f>IF($D$8="CO6",SUM(D13),)+IF($E$8="CO6",SUM(E13),)+IF($F$8="CO6",SUM(F13),)+IF($G$8="CO6",SUM(G13),)+IF($H$8="CO6",SUM(H13),)+IF($I$8="CO6",SUM(I13),)+IF(#REF!="CO6",SUM(#REF!),)+IF(#REF!="CO6",SUM(#REF!),)</f>
        <v>#REF!</v>
      </c>
      <c r="Z13" s="55" t="e">
        <f>IF($D$8="CO6",SUMIF($D13,"&gt;0",$D$10),)+IF($E$8="CO6",SUMIF($E13,"&gt;0",$E$10),)+IF($F$8="CO6",SUMIF($F13,"&gt;0",$F$10),)+IF($G$8="CO6",SUMIF($G13,"&gt;0",$G$10),)+IF($H$8="CO6",SUMIF($H13,"&gt;0",$H$10),)+IF($I$8="CO6",SUMIF($I13,"&gt;0",$I$10),)+IF(#REF!="CO6",SUMIF(#REF!,"&gt;0",#REF!),)+IF(#REF!="CO6",SUMIF(#REF!,"&gt;0",#REF!),)</f>
        <v>#REF!</v>
      </c>
      <c r="AA13" s="56" t="e">
        <f t="shared" si="5"/>
        <v>#REF!</v>
      </c>
      <c r="AB13" s="6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ht="46.8" spans="1:50">
      <c r="A14" s="34">
        <v>4</v>
      </c>
      <c r="B14" s="30" t="s">
        <v>34</v>
      </c>
      <c r="C14" s="35" t="s">
        <v>35</v>
      </c>
      <c r="D14" s="32">
        <v>10</v>
      </c>
      <c r="E14" s="32">
        <v>9</v>
      </c>
      <c r="F14" s="32">
        <v>13</v>
      </c>
      <c r="G14" s="32">
        <v>13</v>
      </c>
      <c r="H14" s="33">
        <v>45</v>
      </c>
      <c r="I14" s="32">
        <f t="shared" si="6"/>
        <v>45</v>
      </c>
      <c r="J14" s="48" t="e">
        <f>IF($D$8="CO1",SUM(D14),)+IF($E$8="CO1",SUM(E14),)+IF($F$8="CO1",SUM(F14),)+IF($G$8="CO1",SUM(G14),)+IF($H$8="CO1",SUM(H14),)+IF($I$8="CO1",SUM(I14),)+IF(#REF!="CO1",SUM(#REF!),)+IF(#REF!="CO1",SUM(#REF!),)</f>
        <v>#REF!</v>
      </c>
      <c r="K14" s="49" t="e">
        <f>IF($D$8="CO1",SUMIF($D14,"&gt;0",$D$10),)+IF($E$8="CO1",SUMIF($E14,"&gt;0",$E$10),)+IF($F$8="CO1",SUMIF($F14,"&gt;0",$F$10),)+IF($G$8="CO1",SUMIF($G14,"&gt;0",$G$10),)+IF($H$8="CO1",SUMIF($H14,"&gt;0",$H$10),)+IF($I$8="CO1",SUMIF($I14,"&gt;0",$I$10),)+IF(#REF!="CO1",SUMIF(#REF!,"&gt;0",#REF!),)+IF(#REF!="CO1",SUMIF(#REF!,"&gt;0",#REF!),)</f>
        <v>#REF!</v>
      </c>
      <c r="L14" s="49" t="e">
        <f t="shared" si="0"/>
        <v>#REF!</v>
      </c>
      <c r="M14" s="49" t="e">
        <f>IF($D$8="CO2",SUM(D14),)+IF($E$8="CO2",SUM(E14),)+IF($F$8="CO2",SUM(F14),)+IF($G$8="CO2",SUM(G14),)+IF($H$8="CO2",SUM(H14),)+IF($I$8="CO2",SUM(I14),)+IF(#REF!="CO2",SUM(#REF!),)+IF(#REF!="CO2",SUM(#REF!),)</f>
        <v>#REF!</v>
      </c>
      <c r="N14" s="49" t="e">
        <f>IF($D$8="CO2",SUMIF($D14,"&gt;0",$D$10),)+IF($E$8="CO2",SUMIF($E14,"&gt;0",$E$10),)+IF($F$8="CO2",SUMIF($F14,"&gt;0",$F$10),)+IF($G$8="CO2",SUMIF($G14,"&gt;0",$G$10),)+IF($H$8="CO2",SUMIF($H14,"&gt;0",$H$10),)+IF($I$8="CO2",SUMIF($I14,"&gt;0",$I$10),)+IF(#REF!="CO2",SUMIF(#REF!,"&gt;0",#REF!),)+IF(#REF!="CO2",SUMIF(#REF!,"&gt;0",#REF!),)</f>
        <v>#REF!</v>
      </c>
      <c r="O14" s="49" t="e">
        <f t="shared" si="1"/>
        <v>#REF!</v>
      </c>
      <c r="P14" s="49" t="e">
        <f>IF($D$8="CO3",SUM(D14),)+IF($E$8="CO3",SUM(E14),)+IF($F$8="CO3",SUM(F14),)+IF($G$8="CO3",SUM(G14),)+IF($H$8="CO3",SUM(H14),)+IF($I$8="CO3",SUM(I14),)+IF(#REF!="CO3",SUM(#REF!),)+IF(#REF!="CO3",SUM(#REF!),)</f>
        <v>#REF!</v>
      </c>
      <c r="Q14" s="49" t="e">
        <f>IF($D$8="CO3",SUMIF($D14,"&gt;0",$D$10),)+IF($E$8="CO3",SUMIF($E14,"&gt;0",$E$10),)+IF($F$8="CO3",SUMIF($F14,"&gt;0",$F$10),)+IF($G$8="CO3",SUMIF($G14,"&gt;0",$G$10),)+IF($H$8="CO3",SUMIF($H14,"&gt;0",$H$10),)+IF($I$8="CO3",SUMIF($I14,"&gt;0",$I$10),)+IF(#REF!="CO3",SUMIF(#REF!,"&gt;0",#REF!),)+IF(#REF!="CO3",SUMIF(#REF!,"&gt;0",#REF!),)</f>
        <v>#REF!</v>
      </c>
      <c r="R14" s="49" t="e">
        <f t="shared" si="2"/>
        <v>#REF!</v>
      </c>
      <c r="S14" s="49" t="e">
        <f>IF($D$8="CO4",SUM(D14),)+IF($E$8="CO4",SUM(E14),)+IF($F$8="CO4",SUM(F14),)+IF($G$8="CO4",SUM(G14),)+IF($H$8="CO4",SUM(H14),)+IF($I$8="CO4",SUM(I14),)+IF(#REF!="CO4",SUM(#REF!),)+IF(#REF!="CO4",SUM(#REF!),)</f>
        <v>#REF!</v>
      </c>
      <c r="T14" s="49" t="e">
        <f>IF($D$8="CO4",SUMIF($D14,"&gt;0",$D$10),)+IF($E$8="CO4",SUMIF($E14,"&gt;0",$E$10),)+IF($F$8="CO4",SUMIF($F14,"&gt;0",$F$10),)+IF($G$8="CO4",SUMIF($G14,"&gt;0",$G$10),)+IF($H$8="CO4",SUMIF($H14,"&gt;0",$H$10),)+IF($I$8="CO4",SUMIF($I14,"&gt;0",$I$10),)+IF(#REF!="CO4",SUMIF(#REF!,"&gt;0",#REF!),)+IF(#REF!="CO4",SUMIF(#REF!,"&gt;0",#REF!),)</f>
        <v>#REF!</v>
      </c>
      <c r="U14" s="49" t="e">
        <f t="shared" si="3"/>
        <v>#REF!</v>
      </c>
      <c r="V14" s="49" t="e">
        <f>IF($D$8="CO5",SUM(D14),)+IF($E$8="CO5",SUM(E14),)+IF($F$8="CO5",SUM(F14),)+IF($G$8="CO5",SUM(G14),)+IF($H$8="CO5",SUM(H14),)+IF($I$8="CO5",SUM(I14),)+IF(#REF!="CO5",SUM(#REF!),)+IF(#REF!="CO5",SUM(#REF!),)</f>
        <v>#REF!</v>
      </c>
      <c r="W14" s="49" t="e">
        <f>IF($D$8="CO5",SUMIF($D14,"&gt;0",$D$10),)+IF($E$8="CO5",SUMIF($E14,"&gt;0",$E$10),)+IF($F$8="CO5",SUMIF($F14,"&gt;0",$F$10),)+IF($G$8="CO5",SUMIF($G14,"&gt;0",$G$10),)+IF($H$8="CO5",SUMIF($H14,"&gt;0",$H$10),)+IF($I$8="CO5",SUMIF($I14,"&gt;0",$I$10),)+IF(#REF!="CO5",SUMIF(#REF!,"&gt;0",#REF!),)+IF(#REF!="CO5",SUMIF(#REF!,"&gt;0",#REF!),)</f>
        <v>#REF!</v>
      </c>
      <c r="X14" s="49" t="e">
        <f t="shared" si="4"/>
        <v>#REF!</v>
      </c>
      <c r="Y14" s="49" t="e">
        <f>IF($D$8="CO6",SUM(D14),)+IF($E$8="CO6",SUM(E14),)+IF($F$8="CO6",SUM(F14),)+IF($G$8="CO6",SUM(G14),)+IF($H$8="CO6",SUM(H14),)+IF($I$8="CO6",SUM(I14),)+IF(#REF!="CO6",SUM(#REF!),)+IF(#REF!="CO6",SUM(#REF!),)</f>
        <v>#REF!</v>
      </c>
      <c r="Z14" s="55" t="e">
        <f>IF($D$8="CO6",SUMIF($D14,"&gt;0",$D$10),)+IF($E$8="CO6",SUMIF($E14,"&gt;0",$E$10),)+IF($F$8="CO6",SUMIF($F14,"&gt;0",$F$10),)+IF($G$8="CO6",SUMIF($G14,"&gt;0",$G$10),)+IF($H$8="CO6",SUMIF($H14,"&gt;0",$H$10),)+IF($I$8="CO6",SUMIF($I14,"&gt;0",$I$10),)+IF(#REF!="CO6",SUMIF(#REF!,"&gt;0",#REF!),)+IF(#REF!="CO6",SUMIF(#REF!,"&gt;0",#REF!),)</f>
        <v>#REF!</v>
      </c>
      <c r="AA14" s="56" t="e">
        <f t="shared" si="5"/>
        <v>#REF!</v>
      </c>
      <c r="AB14" s="6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ht="16.2" spans="1:50">
      <c r="A15" s="29">
        <v>5</v>
      </c>
      <c r="B15" s="30" t="s">
        <v>36</v>
      </c>
      <c r="C15" s="35" t="s">
        <v>37</v>
      </c>
      <c r="D15" s="32">
        <v>10</v>
      </c>
      <c r="E15" s="32">
        <v>10</v>
      </c>
      <c r="F15" s="32">
        <v>14</v>
      </c>
      <c r="G15" s="32">
        <v>15</v>
      </c>
      <c r="H15" s="33">
        <v>49</v>
      </c>
      <c r="I15" s="32">
        <f t="shared" si="6"/>
        <v>49</v>
      </c>
      <c r="J15" s="48" t="e">
        <f>IF($D$8="CO1",SUM(D15),)+IF($E$8="CO1",SUM(E15),)+IF($F$8="CO1",SUM(F15),)+IF($G$8="CO1",SUM(G15),)+IF($H$8="CO1",SUM(H15),)+IF($I$8="CO1",SUM(I15),)+IF(#REF!="CO1",SUM(#REF!),)+IF(#REF!="CO1",SUM(#REF!),)</f>
        <v>#REF!</v>
      </c>
      <c r="K15" s="49" t="e">
        <f>IF($D$8="CO1",SUMIF($D15,"&gt;0",$D$10),)+IF($E$8="CO1",SUMIF($E15,"&gt;0",$E$10),)+IF($F$8="CO1",SUMIF($F15,"&gt;0",$F$10),)+IF($G$8="CO1",SUMIF($G15,"&gt;0",$G$10),)+IF($H$8="CO1",SUMIF($H15,"&gt;0",$H$10),)+IF($I$8="CO1",SUMIF($I15,"&gt;0",$I$10),)+IF(#REF!="CO1",SUMIF(#REF!,"&gt;0",#REF!),)+IF(#REF!="CO1",SUMIF(#REF!,"&gt;0",#REF!),)</f>
        <v>#REF!</v>
      </c>
      <c r="L15" s="49" t="e">
        <f t="shared" si="0"/>
        <v>#REF!</v>
      </c>
      <c r="M15" s="49" t="e">
        <f>IF($D$8="CO2",SUM(D15),)+IF($E$8="CO2",SUM(E15),)+IF($F$8="CO2",SUM(F15),)+IF($G$8="CO2",SUM(G15),)+IF($H$8="CO2",SUM(H15),)+IF($I$8="CO2",SUM(I15),)+IF(#REF!="CO2",SUM(#REF!),)+IF(#REF!="CO2",SUM(#REF!),)</f>
        <v>#REF!</v>
      </c>
      <c r="N15" s="49" t="e">
        <f>IF($D$8="CO2",SUMIF($D15,"&gt;0",$D$10),)+IF($E$8="CO2",SUMIF($E15,"&gt;0",$E$10),)+IF($F$8="CO2",SUMIF($F15,"&gt;0",$F$10),)+IF($G$8="CO2",SUMIF($G15,"&gt;0",$G$10),)+IF($H$8="CO2",SUMIF($H15,"&gt;0",$H$10),)+IF($I$8="CO2",SUMIF($I15,"&gt;0",$I$10),)+IF(#REF!="CO2",SUMIF(#REF!,"&gt;0",#REF!),)+IF(#REF!="CO2",SUMIF(#REF!,"&gt;0",#REF!),)</f>
        <v>#REF!</v>
      </c>
      <c r="O15" s="49" t="e">
        <f t="shared" si="1"/>
        <v>#REF!</v>
      </c>
      <c r="P15" s="49" t="e">
        <f>IF($D$8="CO3",SUM(D15),)+IF($E$8="CO3",SUM(E15),)+IF($F$8="CO3",SUM(F15),)+IF($G$8="CO3",SUM(G15),)+IF($H$8="CO3",SUM(H15),)+IF($I$8="CO3",SUM(I15),)+IF(#REF!="CO3",SUM(#REF!),)+IF(#REF!="CO3",SUM(#REF!),)</f>
        <v>#REF!</v>
      </c>
      <c r="Q15" s="49" t="e">
        <f>IF($D$8="CO3",SUMIF($D15,"&gt;0",$D$10),)+IF($E$8="CO3",SUMIF($E15,"&gt;0",$E$10),)+IF($F$8="CO3",SUMIF($F15,"&gt;0",$F$10),)+IF($G$8="CO3",SUMIF($G15,"&gt;0",$G$10),)+IF($H$8="CO3",SUMIF($H15,"&gt;0",$H$10),)+IF($I$8="CO3",SUMIF($I15,"&gt;0",$I$10),)+IF(#REF!="CO3",SUMIF(#REF!,"&gt;0",#REF!),)+IF(#REF!="CO3",SUMIF(#REF!,"&gt;0",#REF!),)</f>
        <v>#REF!</v>
      </c>
      <c r="R15" s="49" t="e">
        <f t="shared" si="2"/>
        <v>#REF!</v>
      </c>
      <c r="S15" s="49" t="e">
        <f>IF($D$8="CO4",SUM(D15),)+IF($E$8="CO4",SUM(E15),)+IF($F$8="CO4",SUM(F15),)+IF($G$8="CO4",SUM(G15),)+IF($H$8="CO4",SUM(H15),)+IF($I$8="CO4",SUM(I15),)+IF(#REF!="CO4",SUM(#REF!),)+IF(#REF!="CO4",SUM(#REF!),)</f>
        <v>#REF!</v>
      </c>
      <c r="T15" s="49" t="e">
        <f>IF($D$8="CO4",SUMIF($D15,"&gt;0",$D$10),)+IF($E$8="CO4",SUMIF($E15,"&gt;0",$E$10),)+IF($F$8="CO4",SUMIF($F15,"&gt;0",$F$10),)+IF($G$8="CO4",SUMIF($G15,"&gt;0",$G$10),)+IF($H$8="CO4",SUMIF($H15,"&gt;0",$H$10),)+IF($I$8="CO4",SUMIF($I15,"&gt;0",$I$10),)+IF(#REF!="CO4",SUMIF(#REF!,"&gt;0",#REF!),)+IF(#REF!="CO4",SUMIF(#REF!,"&gt;0",#REF!),)</f>
        <v>#REF!</v>
      </c>
      <c r="U15" s="49" t="e">
        <f t="shared" si="3"/>
        <v>#REF!</v>
      </c>
      <c r="V15" s="49" t="e">
        <f>IF($D$8="CO5",SUM(D15),)+IF($E$8="CO5",SUM(E15),)+IF($F$8="CO5",SUM(F15),)+IF($G$8="CO5",SUM(G15),)+IF($H$8="CO5",SUM(H15),)+IF($I$8="CO5",SUM(I15),)+IF(#REF!="CO5",SUM(#REF!),)+IF(#REF!="CO5",SUM(#REF!),)</f>
        <v>#REF!</v>
      </c>
      <c r="W15" s="49" t="e">
        <f>IF($D$8="CO5",SUMIF($D15,"&gt;0",$D$10),)+IF($E$8="CO5",SUMIF($E15,"&gt;0",$E$10),)+IF($F$8="CO5",SUMIF($F15,"&gt;0",$F$10),)+IF($G$8="CO5",SUMIF($G15,"&gt;0",$G$10),)+IF($H$8="CO5",SUMIF($H15,"&gt;0",$H$10),)+IF($I$8="CO5",SUMIF($I15,"&gt;0",$I$10),)+IF(#REF!="CO5",SUMIF(#REF!,"&gt;0",#REF!),)+IF(#REF!="CO5",SUMIF(#REF!,"&gt;0",#REF!),)</f>
        <v>#REF!</v>
      </c>
      <c r="X15" s="49" t="e">
        <f t="shared" si="4"/>
        <v>#REF!</v>
      </c>
      <c r="Y15" s="49" t="e">
        <f>IF($D$8="CO6",SUM(D15),)+IF($E$8="CO6",SUM(E15),)+IF($F$8="CO6",SUM(F15),)+IF($G$8="CO6",SUM(G15),)+IF($H$8="CO6",SUM(H15),)+IF($I$8="CO6",SUM(I15),)+IF(#REF!="CO6",SUM(#REF!),)+IF(#REF!="CO6",SUM(#REF!),)</f>
        <v>#REF!</v>
      </c>
      <c r="Z15" s="55" t="e">
        <f>IF($D$8="CO6",SUMIF($D15,"&gt;0",$D$10),)+IF($E$8="CO6",SUMIF($E15,"&gt;0",$E$10),)+IF($F$8="CO6",SUMIF($F15,"&gt;0",$F$10),)+IF($G$8="CO6",SUMIF($G15,"&gt;0",$G$10),)+IF($H$8="CO6",SUMIF($H15,"&gt;0",$H$10),)+IF($I$8="CO6",SUMIF($I15,"&gt;0",$I$10),)+IF(#REF!="CO6",SUMIF(#REF!,"&gt;0",#REF!),)+IF(#REF!="CO6",SUMIF(#REF!,"&gt;0",#REF!),)</f>
        <v>#REF!</v>
      </c>
      <c r="AA15" s="56" t="e">
        <f t="shared" si="5"/>
        <v>#REF!</v>
      </c>
      <c r="AB15" s="6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ht="16.2" spans="1:50">
      <c r="A16" s="34">
        <v>6</v>
      </c>
      <c r="B16" s="30" t="s">
        <v>38</v>
      </c>
      <c r="C16" s="35" t="s">
        <v>39</v>
      </c>
      <c r="D16" s="32">
        <v>10</v>
      </c>
      <c r="E16" s="32">
        <v>10</v>
      </c>
      <c r="F16" s="32">
        <v>14</v>
      </c>
      <c r="G16" s="32">
        <v>15</v>
      </c>
      <c r="H16" s="33">
        <v>49</v>
      </c>
      <c r="I16" s="32">
        <f t="shared" si="6"/>
        <v>49</v>
      </c>
      <c r="J16" s="48" t="e">
        <f>IF($D$8="CO1",SUM(D16),)+IF($E$8="CO1",SUM(E16),)+IF($F$8="CO1",SUM(F16),)+IF($G$8="CO1",SUM(G16),)+IF($H$8="CO1",SUM(H16),)+IF($I$8="CO1",SUM(I16),)+IF(#REF!="CO1",SUM(#REF!),)+IF(#REF!="CO1",SUM(#REF!),)</f>
        <v>#REF!</v>
      </c>
      <c r="K16" s="49" t="e">
        <f>IF($D$8="CO1",SUMIF($D16,"&gt;0",$D$10),)+IF($E$8="CO1",SUMIF($E16,"&gt;0",$E$10),)+IF($F$8="CO1",SUMIF($F16,"&gt;0",$F$10),)+IF($G$8="CO1",SUMIF($G16,"&gt;0",$G$10),)+IF($H$8="CO1",SUMIF($H16,"&gt;0",$H$10),)+IF($I$8="CO1",SUMIF($I16,"&gt;0",$I$10),)+IF(#REF!="CO1",SUMIF(#REF!,"&gt;0",#REF!),)+IF(#REF!="CO1",SUMIF(#REF!,"&gt;0",#REF!),)</f>
        <v>#REF!</v>
      </c>
      <c r="L16" s="49" t="e">
        <f t="shared" si="0"/>
        <v>#REF!</v>
      </c>
      <c r="M16" s="49" t="e">
        <f>IF($D$8="CO2",SUM(D16),)+IF($E$8="CO2",SUM(E16),)+IF($F$8="CO2",SUM(F16),)+IF($G$8="CO2",SUM(G16),)+IF($H$8="CO2",SUM(H16),)+IF($I$8="CO2",SUM(I16),)+IF(#REF!="CO2",SUM(#REF!),)+IF(#REF!="CO2",SUM(#REF!),)</f>
        <v>#REF!</v>
      </c>
      <c r="N16" s="49" t="e">
        <f>IF($D$8="CO2",SUMIF($D16,"&gt;0",$D$10),)+IF($E$8="CO2",SUMIF($E16,"&gt;0",$E$10),)+IF($F$8="CO2",SUMIF($F16,"&gt;0",$F$10),)+IF($G$8="CO2",SUMIF($G16,"&gt;0",$G$10),)+IF($H$8="CO2",SUMIF($H16,"&gt;0",$H$10),)+IF($I$8="CO2",SUMIF($I16,"&gt;0",$I$10),)+IF(#REF!="CO2",SUMIF(#REF!,"&gt;0",#REF!),)+IF(#REF!="CO2",SUMIF(#REF!,"&gt;0",#REF!),)</f>
        <v>#REF!</v>
      </c>
      <c r="O16" s="49" t="e">
        <f t="shared" si="1"/>
        <v>#REF!</v>
      </c>
      <c r="P16" s="49" t="e">
        <f>IF($D$8="CO3",SUM(D16),)+IF($E$8="CO3",SUM(E16),)+IF($F$8="CO3",SUM(F16),)+IF($G$8="CO3",SUM(G16),)+IF($H$8="CO3",SUM(H16),)+IF($I$8="CO3",SUM(I16),)+IF(#REF!="CO3",SUM(#REF!),)+IF(#REF!="CO3",SUM(#REF!),)</f>
        <v>#REF!</v>
      </c>
      <c r="Q16" s="49" t="e">
        <f>IF($D$8="CO3",SUMIF($D16,"&gt;0",$D$10),)+IF($E$8="CO3",SUMIF($E16,"&gt;0",$E$10),)+IF($F$8="CO3",SUMIF($F16,"&gt;0",$F$10),)+IF($G$8="CO3",SUMIF($G16,"&gt;0",$G$10),)+IF($H$8="CO3",SUMIF($H16,"&gt;0",$H$10),)+IF($I$8="CO3",SUMIF($I16,"&gt;0",$I$10),)+IF(#REF!="CO3",SUMIF(#REF!,"&gt;0",#REF!),)+IF(#REF!="CO3",SUMIF(#REF!,"&gt;0",#REF!),)</f>
        <v>#REF!</v>
      </c>
      <c r="R16" s="49" t="e">
        <f t="shared" si="2"/>
        <v>#REF!</v>
      </c>
      <c r="S16" s="49" t="e">
        <f>IF($D$8="CO4",SUM(D16),)+IF($E$8="CO4",SUM(E16),)+IF($F$8="CO4",SUM(F16),)+IF($G$8="CO4",SUM(G16),)+IF($H$8="CO4",SUM(H16),)+IF($I$8="CO4",SUM(I16),)+IF(#REF!="CO4",SUM(#REF!),)+IF(#REF!="CO4",SUM(#REF!),)</f>
        <v>#REF!</v>
      </c>
      <c r="T16" s="49" t="e">
        <f>IF($D$8="CO4",SUMIF($D16,"&gt;0",$D$10),)+IF($E$8="CO4",SUMIF($E16,"&gt;0",$E$10),)+IF($F$8="CO4",SUMIF($F16,"&gt;0",$F$10),)+IF($G$8="CO4",SUMIF($G16,"&gt;0",$G$10),)+IF($H$8="CO4",SUMIF($H16,"&gt;0",$H$10),)+IF($I$8="CO4",SUMIF($I16,"&gt;0",$I$10),)+IF(#REF!="CO4",SUMIF(#REF!,"&gt;0",#REF!),)+IF(#REF!="CO4",SUMIF(#REF!,"&gt;0",#REF!),)</f>
        <v>#REF!</v>
      </c>
      <c r="U16" s="49" t="e">
        <f t="shared" si="3"/>
        <v>#REF!</v>
      </c>
      <c r="V16" s="49" t="e">
        <f>IF($D$8="CO5",SUM(D16),)+IF($E$8="CO5",SUM(E16),)+IF($F$8="CO5",SUM(F16),)+IF($G$8="CO5",SUM(G16),)+IF($H$8="CO5",SUM(H16),)+IF($I$8="CO5",SUM(I16),)+IF(#REF!="CO5",SUM(#REF!),)+IF(#REF!="CO5",SUM(#REF!),)</f>
        <v>#REF!</v>
      </c>
      <c r="W16" s="49" t="e">
        <f>IF($D$8="CO5",SUMIF($D16,"&gt;0",$D$10),)+IF($E$8="CO5",SUMIF($E16,"&gt;0",$E$10),)+IF($F$8="CO5",SUMIF($F16,"&gt;0",$F$10),)+IF($G$8="CO5",SUMIF($G16,"&gt;0",$G$10),)+IF($H$8="CO5",SUMIF($H16,"&gt;0",$H$10),)+IF($I$8="CO5",SUMIF($I16,"&gt;0",$I$10),)+IF(#REF!="CO5",SUMIF(#REF!,"&gt;0",#REF!),)+IF(#REF!="CO5",SUMIF(#REF!,"&gt;0",#REF!),)</f>
        <v>#REF!</v>
      </c>
      <c r="X16" s="49" t="e">
        <f t="shared" si="4"/>
        <v>#REF!</v>
      </c>
      <c r="Y16" s="49" t="e">
        <f>IF($D$8="CO6",SUM(D16),)+IF($E$8="CO6",SUM(E16),)+IF($F$8="CO6",SUM(F16),)+IF($G$8="CO6",SUM(G16),)+IF($H$8="CO6",SUM(H16),)+IF($I$8="CO6",SUM(I16),)+IF(#REF!="CO6",SUM(#REF!),)+IF(#REF!="CO6",SUM(#REF!),)</f>
        <v>#REF!</v>
      </c>
      <c r="Z16" s="55" t="e">
        <f>IF($D$8="CO6",SUMIF($D16,"&gt;0",$D$10),)+IF($E$8="CO6",SUMIF($E16,"&gt;0",$E$10),)+IF($F$8="CO6",SUMIF($F16,"&gt;0",$F$10),)+IF($G$8="CO6",SUMIF($G16,"&gt;0",$G$10),)+IF($H$8="CO6",SUMIF($H16,"&gt;0",$H$10),)+IF($I$8="CO6",SUMIF($I16,"&gt;0",$I$10),)+IF(#REF!="CO6",SUMIF(#REF!,"&gt;0",#REF!),)+IF(#REF!="CO6",SUMIF(#REF!,"&gt;0",#REF!),)</f>
        <v>#REF!</v>
      </c>
      <c r="AA16" s="56" t="e">
        <f t="shared" si="5"/>
        <v>#REF!</v>
      </c>
      <c r="AB16" s="6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ht="31.2" spans="1:50">
      <c r="A17" s="29">
        <v>7</v>
      </c>
      <c r="B17" s="30" t="s">
        <v>40</v>
      </c>
      <c r="C17" s="35" t="s">
        <v>41</v>
      </c>
      <c r="D17" s="32">
        <v>10</v>
      </c>
      <c r="E17" s="32">
        <v>9</v>
      </c>
      <c r="F17" s="32">
        <v>13</v>
      </c>
      <c r="G17" s="32">
        <v>13</v>
      </c>
      <c r="H17" s="33">
        <v>45</v>
      </c>
      <c r="I17" s="32">
        <f t="shared" si="6"/>
        <v>45</v>
      </c>
      <c r="J17" s="48" t="e">
        <f>IF($D$8="CO1",SUM(D17),)+IF($E$8="CO1",SUM(E17),)+IF($F$8="CO1",SUM(F17),)+IF($G$8="CO1",SUM(G17),)+IF($H$8="CO1",SUM(H17),)+IF($I$8="CO1",SUM(I17),)+IF(#REF!="CO1",SUM(#REF!),)+IF(#REF!="CO1",SUM(#REF!),)</f>
        <v>#REF!</v>
      </c>
      <c r="K17" s="49" t="e">
        <f>IF($D$8="CO1",SUMIF($D17,"&gt;0",$D$10),)+IF($E$8="CO1",SUMIF($E17,"&gt;0",$E$10),)+IF($F$8="CO1",SUMIF($F17,"&gt;0",$F$10),)+IF($G$8="CO1",SUMIF($G17,"&gt;0",$G$10),)+IF($H$8="CO1",SUMIF($H17,"&gt;0",$H$10),)+IF($I$8="CO1",SUMIF($I17,"&gt;0",$I$10),)+IF(#REF!="CO1",SUMIF(#REF!,"&gt;0",#REF!),)+IF(#REF!="CO1",SUMIF(#REF!,"&gt;0",#REF!),)</f>
        <v>#REF!</v>
      </c>
      <c r="L17" s="49" t="e">
        <f t="shared" si="0"/>
        <v>#REF!</v>
      </c>
      <c r="M17" s="49" t="e">
        <f>IF($D$8="CO2",SUM(D17),)+IF($E$8="CO2",SUM(E17),)+IF($F$8="CO2",SUM(F17),)+IF($G$8="CO2",SUM(G17),)+IF($H$8="CO2",SUM(H17),)+IF($I$8="CO2",SUM(I17),)+IF(#REF!="CO2",SUM(#REF!),)+IF(#REF!="CO2",SUM(#REF!),)</f>
        <v>#REF!</v>
      </c>
      <c r="N17" s="49" t="e">
        <f>IF($D$8="CO2",SUMIF($D17,"&gt;0",$D$10),)+IF($E$8="CO2",SUMIF($E17,"&gt;0",$E$10),)+IF($F$8="CO2",SUMIF($F17,"&gt;0",$F$10),)+IF($G$8="CO2",SUMIF($G17,"&gt;0",$G$10),)+IF($H$8="CO2",SUMIF($H17,"&gt;0",$H$10),)+IF($I$8="CO2",SUMIF($I17,"&gt;0",$I$10),)+IF(#REF!="CO2",SUMIF(#REF!,"&gt;0",#REF!),)+IF(#REF!="CO2",SUMIF(#REF!,"&gt;0",#REF!),)</f>
        <v>#REF!</v>
      </c>
      <c r="O17" s="49" t="e">
        <f t="shared" si="1"/>
        <v>#REF!</v>
      </c>
      <c r="P17" s="49" t="e">
        <f>IF($D$8="CO3",SUM(D17),)+IF($E$8="CO3",SUM(E17),)+IF($F$8="CO3",SUM(F17),)+IF($G$8="CO3",SUM(G17),)+IF($H$8="CO3",SUM(H17),)+IF($I$8="CO3",SUM(I17),)+IF(#REF!="CO3",SUM(#REF!),)+IF(#REF!="CO3",SUM(#REF!),)</f>
        <v>#REF!</v>
      </c>
      <c r="Q17" s="49" t="e">
        <f>IF($D$8="CO3",SUMIF($D17,"&gt;0",$D$10),)+IF($E$8="CO3",SUMIF($E17,"&gt;0",$E$10),)+IF($F$8="CO3",SUMIF($F17,"&gt;0",$F$10),)+IF($G$8="CO3",SUMIF($G17,"&gt;0",$G$10),)+IF($H$8="CO3",SUMIF($H17,"&gt;0",$H$10),)+IF($I$8="CO3",SUMIF($I17,"&gt;0",$I$10),)+IF(#REF!="CO3",SUMIF(#REF!,"&gt;0",#REF!),)+IF(#REF!="CO3",SUMIF(#REF!,"&gt;0",#REF!),)</f>
        <v>#REF!</v>
      </c>
      <c r="R17" s="49" t="e">
        <f t="shared" si="2"/>
        <v>#REF!</v>
      </c>
      <c r="S17" s="49" t="e">
        <f>IF($D$8="CO4",SUM(D17),)+IF($E$8="CO4",SUM(E17),)+IF($F$8="CO4",SUM(F17),)+IF($G$8="CO4",SUM(G17),)+IF($H$8="CO4",SUM(H17),)+IF($I$8="CO4",SUM(I17),)+IF(#REF!="CO4",SUM(#REF!),)+IF(#REF!="CO4",SUM(#REF!),)</f>
        <v>#REF!</v>
      </c>
      <c r="T17" s="49" t="e">
        <f>IF($D$8="CO4",SUMIF($D17,"&gt;0",$D$10),)+IF($E$8="CO4",SUMIF($E17,"&gt;0",$E$10),)+IF($F$8="CO4",SUMIF($F17,"&gt;0",$F$10),)+IF($G$8="CO4",SUMIF($G17,"&gt;0",$G$10),)+IF($H$8="CO4",SUMIF($H17,"&gt;0",$H$10),)+IF($I$8="CO4",SUMIF($I17,"&gt;0",$I$10),)+IF(#REF!="CO4",SUMIF(#REF!,"&gt;0",#REF!),)+IF(#REF!="CO4",SUMIF(#REF!,"&gt;0",#REF!),)</f>
        <v>#REF!</v>
      </c>
      <c r="U17" s="49" t="e">
        <f t="shared" si="3"/>
        <v>#REF!</v>
      </c>
      <c r="V17" s="49" t="e">
        <f>IF($D$8="CO5",SUM(D17),)+IF($E$8="CO5",SUM(E17),)+IF($F$8="CO5",SUM(F17),)+IF($G$8="CO5",SUM(G17),)+IF($H$8="CO5",SUM(H17),)+IF($I$8="CO5",SUM(I17),)+IF(#REF!="CO5",SUM(#REF!),)+IF(#REF!="CO5",SUM(#REF!),)</f>
        <v>#REF!</v>
      </c>
      <c r="W17" s="49" t="e">
        <f>IF($D$8="CO5",SUMIF($D17,"&gt;0",$D$10),)+IF($E$8="CO5",SUMIF($E17,"&gt;0",$E$10),)+IF($F$8="CO5",SUMIF($F17,"&gt;0",$F$10),)+IF($G$8="CO5",SUMIF($G17,"&gt;0",$G$10),)+IF($H$8="CO5",SUMIF($H17,"&gt;0",$H$10),)+IF($I$8="CO5",SUMIF($I17,"&gt;0",$I$10),)+IF(#REF!="CO5",SUMIF(#REF!,"&gt;0",#REF!),)+IF(#REF!="CO5",SUMIF(#REF!,"&gt;0",#REF!),)</f>
        <v>#REF!</v>
      </c>
      <c r="X17" s="49" t="e">
        <f t="shared" si="4"/>
        <v>#REF!</v>
      </c>
      <c r="Y17" s="49" t="e">
        <f>IF($D$8="CO6",SUM(D17),)+IF($E$8="CO6",SUM(E17),)+IF($F$8="CO6",SUM(F17),)+IF($G$8="CO6",SUM(G17),)+IF($H$8="CO6",SUM(H17),)+IF($I$8="CO6",SUM(I17),)+IF(#REF!="CO6",SUM(#REF!),)+IF(#REF!="CO6",SUM(#REF!),)</f>
        <v>#REF!</v>
      </c>
      <c r="Z17" s="55" t="e">
        <f>IF($D$8="CO6",SUMIF($D17,"&gt;0",$D$10),)+IF($E$8="CO6",SUMIF($E17,"&gt;0",$E$10),)+IF($F$8="CO6",SUMIF($F17,"&gt;0",$F$10),)+IF($G$8="CO6",SUMIF($G17,"&gt;0",$G$10),)+IF($H$8="CO6",SUMIF($H17,"&gt;0",$H$10),)+IF($I$8="CO6",SUMIF($I17,"&gt;0",$I$10),)+IF(#REF!="CO6",SUMIF(#REF!,"&gt;0",#REF!),)+IF(#REF!="CO6",SUMIF(#REF!,"&gt;0",#REF!),)</f>
        <v>#REF!</v>
      </c>
      <c r="AA17" s="56" t="e">
        <f t="shared" si="5"/>
        <v>#REF!</v>
      </c>
      <c r="AB17" s="6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ht="16.2" spans="1:50">
      <c r="A18" s="34">
        <v>8</v>
      </c>
      <c r="B18" s="30" t="s">
        <v>42</v>
      </c>
      <c r="C18" s="31" t="s">
        <v>43</v>
      </c>
      <c r="D18" s="32">
        <v>9</v>
      </c>
      <c r="E18" s="32">
        <v>8</v>
      </c>
      <c r="F18" s="32">
        <v>12</v>
      </c>
      <c r="G18" s="32">
        <v>10</v>
      </c>
      <c r="H18" s="33">
        <v>39</v>
      </c>
      <c r="I18" s="32">
        <f t="shared" si="6"/>
        <v>39</v>
      </c>
      <c r="J18" s="48" t="e">
        <f>IF($D$8="CO1",SUM(D18),)+IF($E$8="CO1",SUM(E18),)+IF($F$8="CO1",SUM(F18),)+IF($G$8="CO1",SUM(G18),)+IF($H$8="CO1",SUM(H18),)+IF($I$8="CO1",SUM(I18),)+IF(#REF!="CO1",SUM(#REF!),)+IF(#REF!="CO1",SUM(#REF!),)</f>
        <v>#REF!</v>
      </c>
      <c r="K18" s="49" t="e">
        <f>IF($D$8="CO1",SUMIF($D18,"&gt;0",$D$10),)+IF($E$8="CO1",SUMIF($E18,"&gt;0",$E$10),)+IF($F$8="CO1",SUMIF($F18,"&gt;0",$F$10),)+IF($G$8="CO1",SUMIF($G18,"&gt;0",$G$10),)+IF($H$8="CO1",SUMIF($H18,"&gt;0",$H$10),)+IF($I$8="CO1",SUMIF($I18,"&gt;0",$I$10),)+IF(#REF!="CO1",SUMIF(#REF!,"&gt;0",#REF!),)+IF(#REF!="CO1",SUMIF(#REF!,"&gt;0",#REF!),)</f>
        <v>#REF!</v>
      </c>
      <c r="L18" s="49" t="e">
        <f t="shared" si="0"/>
        <v>#REF!</v>
      </c>
      <c r="M18" s="49" t="e">
        <f>IF($D$8="CO2",SUM(D18),)+IF($E$8="CO2",SUM(E18),)+IF($F$8="CO2",SUM(F18),)+IF($G$8="CO2",SUM(G18),)+IF($H$8="CO2",SUM(H18),)+IF($I$8="CO2",SUM(I18),)+IF(#REF!="CO2",SUM(#REF!),)+IF(#REF!="CO2",SUM(#REF!),)</f>
        <v>#REF!</v>
      </c>
      <c r="N18" s="49" t="e">
        <f>IF($D$8="CO2",SUMIF($D18,"&gt;0",$D$10),)+IF($E$8="CO2",SUMIF($E18,"&gt;0",$E$10),)+IF($F$8="CO2",SUMIF($F18,"&gt;0",$F$10),)+IF($G$8="CO2",SUMIF($G18,"&gt;0",$G$10),)+IF($H$8="CO2",SUMIF($H18,"&gt;0",$H$10),)+IF($I$8="CO2",SUMIF($I18,"&gt;0",$I$10),)+IF(#REF!="CO2",SUMIF(#REF!,"&gt;0",#REF!),)+IF(#REF!="CO2",SUMIF(#REF!,"&gt;0",#REF!),)</f>
        <v>#REF!</v>
      </c>
      <c r="O18" s="49" t="e">
        <f t="shared" si="1"/>
        <v>#REF!</v>
      </c>
      <c r="P18" s="49" t="e">
        <f>IF($D$8="CO3",SUM(D18),)+IF($E$8="CO3",SUM(E18),)+IF($F$8="CO3",SUM(F18),)+IF($G$8="CO3",SUM(G18),)+IF($H$8="CO3",SUM(H18),)+IF($I$8="CO3",SUM(I18),)+IF(#REF!="CO3",SUM(#REF!),)+IF(#REF!="CO3",SUM(#REF!),)</f>
        <v>#REF!</v>
      </c>
      <c r="Q18" s="49" t="e">
        <f>IF($D$8="CO3",SUMIF($D18,"&gt;0",$D$10),)+IF($E$8="CO3",SUMIF($E18,"&gt;0",$E$10),)+IF($F$8="CO3",SUMIF($F18,"&gt;0",$F$10),)+IF($G$8="CO3",SUMIF($G18,"&gt;0",$G$10),)+IF($H$8="CO3",SUMIF($H18,"&gt;0",$H$10),)+IF($I$8="CO3",SUMIF($I18,"&gt;0",$I$10),)+IF(#REF!="CO3",SUMIF(#REF!,"&gt;0",#REF!),)+IF(#REF!="CO3",SUMIF(#REF!,"&gt;0",#REF!),)</f>
        <v>#REF!</v>
      </c>
      <c r="R18" s="49" t="e">
        <f t="shared" si="2"/>
        <v>#REF!</v>
      </c>
      <c r="S18" s="49" t="e">
        <f>IF($D$8="CO4",SUM(D18),)+IF($E$8="CO4",SUM(E18),)+IF($F$8="CO4",SUM(F18),)+IF($G$8="CO4",SUM(G18),)+IF($H$8="CO4",SUM(H18),)+IF($I$8="CO4",SUM(I18),)+IF(#REF!="CO4",SUM(#REF!),)+IF(#REF!="CO4",SUM(#REF!),)</f>
        <v>#REF!</v>
      </c>
      <c r="T18" s="49" t="e">
        <f>IF($D$8="CO4",SUMIF($D18,"&gt;0",$D$10),)+IF($E$8="CO4",SUMIF($E18,"&gt;0",$E$10),)+IF($F$8="CO4",SUMIF($F18,"&gt;0",$F$10),)+IF($G$8="CO4",SUMIF($G18,"&gt;0",$G$10),)+IF($H$8="CO4",SUMIF($H18,"&gt;0",$H$10),)+IF($I$8="CO4",SUMIF($I18,"&gt;0",$I$10),)+IF(#REF!="CO4",SUMIF(#REF!,"&gt;0",#REF!),)+IF(#REF!="CO4",SUMIF(#REF!,"&gt;0",#REF!),)</f>
        <v>#REF!</v>
      </c>
      <c r="U18" s="49" t="e">
        <f t="shared" si="3"/>
        <v>#REF!</v>
      </c>
      <c r="V18" s="49" t="e">
        <f>IF($D$8="CO5",SUM(D18),)+IF($E$8="CO5",SUM(E18),)+IF($F$8="CO5",SUM(F18),)+IF($G$8="CO5",SUM(G18),)+IF($H$8="CO5",SUM(H18),)+IF($I$8="CO5",SUM(I18),)+IF(#REF!="CO5",SUM(#REF!),)+IF(#REF!="CO5",SUM(#REF!),)</f>
        <v>#REF!</v>
      </c>
      <c r="W18" s="49" t="e">
        <f>IF($D$8="CO5",SUMIF($D18,"&gt;0",$D$10),)+IF($E$8="CO5",SUMIF($E18,"&gt;0",$E$10),)+IF($F$8="CO5",SUMIF($F18,"&gt;0",$F$10),)+IF($G$8="CO5",SUMIF($G18,"&gt;0",$G$10),)+IF($H$8="CO5",SUMIF($H18,"&gt;0",$H$10),)+IF($I$8="CO5",SUMIF($I18,"&gt;0",$I$10),)+IF(#REF!="CO5",SUMIF(#REF!,"&gt;0",#REF!),)+IF(#REF!="CO5",SUMIF(#REF!,"&gt;0",#REF!),)</f>
        <v>#REF!</v>
      </c>
      <c r="X18" s="49" t="e">
        <f t="shared" si="4"/>
        <v>#REF!</v>
      </c>
      <c r="Y18" s="49" t="e">
        <f>IF($D$8="CO6",SUM(D18),)+IF($E$8="CO6",SUM(E18),)+IF($F$8="CO6",SUM(F18),)+IF($G$8="CO6",SUM(G18),)+IF($H$8="CO6",SUM(H18),)+IF($I$8="CO6",SUM(I18),)+IF(#REF!="CO6",SUM(#REF!),)+IF(#REF!="CO6",SUM(#REF!),)</f>
        <v>#REF!</v>
      </c>
      <c r="Z18" s="55" t="e">
        <f>IF($D$8="CO6",SUMIF($D18,"&gt;0",$D$10),)+IF($E$8="CO6",SUMIF($E18,"&gt;0",$E$10),)+IF($F$8="CO6",SUMIF($F18,"&gt;0",$F$10),)+IF($G$8="CO6",SUMIF($G18,"&gt;0",$G$10),)+IF($H$8="CO6",SUMIF($H18,"&gt;0",$H$10),)+IF($I$8="CO6",SUMIF($I18,"&gt;0",$I$10),)+IF(#REF!="CO6",SUMIF(#REF!,"&gt;0",#REF!),)+IF(#REF!="CO6",SUMIF(#REF!,"&gt;0",#REF!),)</f>
        <v>#REF!</v>
      </c>
      <c r="AA18" s="56" t="e">
        <f t="shared" si="5"/>
        <v>#REF!</v>
      </c>
      <c r="AB18" s="57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ht="16.2" spans="1:50">
      <c r="A19" s="29">
        <v>9</v>
      </c>
      <c r="B19" s="30" t="s">
        <v>44</v>
      </c>
      <c r="C19" s="35" t="s">
        <v>45</v>
      </c>
      <c r="D19" s="32">
        <v>10</v>
      </c>
      <c r="E19" s="32">
        <v>9</v>
      </c>
      <c r="F19" s="32">
        <v>13</v>
      </c>
      <c r="G19" s="32">
        <v>13</v>
      </c>
      <c r="H19" s="33">
        <v>45</v>
      </c>
      <c r="I19" s="32">
        <f t="shared" si="6"/>
        <v>45</v>
      </c>
      <c r="J19" s="48" t="e">
        <f>IF($D$8="CO1",SUM(D19),)+IF($E$8="CO1",SUM(E19),)+IF($F$8="CO1",SUM(F19),)+IF($G$8="CO1",SUM(G19),)+IF($H$8="CO1",SUM(H19),)+IF($I$8="CO1",SUM(I19),)+IF(#REF!="CO1",SUM(#REF!),)+IF(#REF!="CO1",SUM(#REF!),)</f>
        <v>#REF!</v>
      </c>
      <c r="K19" s="49" t="e">
        <f>IF($D$8="CO1",SUMIF($D19,"&gt;0",$D$10),)+IF($E$8="CO1",SUMIF($E19,"&gt;0",$E$10),)+IF($F$8="CO1",SUMIF($F19,"&gt;0",$F$10),)+IF($G$8="CO1",SUMIF($G19,"&gt;0",$G$10),)+IF($H$8="CO1",SUMIF($H19,"&gt;0",$H$10),)+IF($I$8="CO1",SUMIF($I19,"&gt;0",$I$10),)+IF(#REF!="CO1",SUMIF(#REF!,"&gt;0",#REF!),)+IF(#REF!="CO1",SUMIF(#REF!,"&gt;0",#REF!),)</f>
        <v>#REF!</v>
      </c>
      <c r="L19" s="49" t="e">
        <f t="shared" si="0"/>
        <v>#REF!</v>
      </c>
      <c r="M19" s="49" t="e">
        <f>IF($D$8="CO2",SUM(D19),)+IF($E$8="CO2",SUM(E19),)+IF($F$8="CO2",SUM(F19),)+IF($G$8="CO2",SUM(G19),)+IF($H$8="CO2",SUM(H19),)+IF($I$8="CO2",SUM(I19),)+IF(#REF!="CO2",SUM(#REF!),)+IF(#REF!="CO2",SUM(#REF!),)</f>
        <v>#REF!</v>
      </c>
      <c r="N19" s="49" t="e">
        <f>IF($D$8="CO2",SUMIF($D19,"&gt;0",$D$10),)+IF($E$8="CO2",SUMIF($E19,"&gt;0",$E$10),)+IF($F$8="CO2",SUMIF($F19,"&gt;0",$F$10),)+IF($G$8="CO2",SUMIF($G19,"&gt;0",$G$10),)+IF($H$8="CO2",SUMIF($H19,"&gt;0",$H$10),)+IF($I$8="CO2",SUMIF($I19,"&gt;0",$I$10),)+IF(#REF!="CO2",SUMIF(#REF!,"&gt;0",#REF!),)+IF(#REF!="CO2",SUMIF(#REF!,"&gt;0",#REF!),)</f>
        <v>#REF!</v>
      </c>
      <c r="O19" s="49" t="e">
        <f t="shared" si="1"/>
        <v>#REF!</v>
      </c>
      <c r="P19" s="49" t="e">
        <f>IF($D$8="CO3",SUM(D19),)+IF($E$8="CO3",SUM(E19),)+IF($F$8="CO3",SUM(F19),)+IF($G$8="CO3",SUM(G19),)+IF($H$8="CO3",SUM(H19),)+IF($I$8="CO3",SUM(I19),)+IF(#REF!="CO3",SUM(#REF!),)+IF(#REF!="CO3",SUM(#REF!),)</f>
        <v>#REF!</v>
      </c>
      <c r="Q19" s="49" t="e">
        <f>IF($D$8="CO3",SUMIF($D19,"&gt;0",$D$10),)+IF($E$8="CO3",SUMIF($E19,"&gt;0",$E$10),)+IF($F$8="CO3",SUMIF($F19,"&gt;0",$F$10),)+IF($G$8="CO3",SUMIF($G19,"&gt;0",$G$10),)+IF($H$8="CO3",SUMIF($H19,"&gt;0",$H$10),)+IF($I$8="CO3",SUMIF($I19,"&gt;0",$I$10),)+IF(#REF!="CO3",SUMIF(#REF!,"&gt;0",#REF!),)+IF(#REF!="CO3",SUMIF(#REF!,"&gt;0",#REF!),)</f>
        <v>#REF!</v>
      </c>
      <c r="R19" s="49" t="e">
        <f t="shared" si="2"/>
        <v>#REF!</v>
      </c>
      <c r="S19" s="49" t="e">
        <f>IF($D$8="CO4",SUM(D19),)+IF($E$8="CO4",SUM(E19),)+IF($F$8="CO4",SUM(F19),)+IF($G$8="CO4",SUM(G19),)+IF($H$8="CO4",SUM(H19),)+IF($I$8="CO4",SUM(I19),)+IF(#REF!="CO4",SUM(#REF!),)+IF(#REF!="CO4",SUM(#REF!),)</f>
        <v>#REF!</v>
      </c>
      <c r="T19" s="49" t="e">
        <f>IF($D$8="CO4",SUMIF($D19,"&gt;0",$D$10),)+IF($E$8="CO4",SUMIF($E19,"&gt;0",$E$10),)+IF($F$8="CO4",SUMIF($F19,"&gt;0",$F$10),)+IF($G$8="CO4",SUMIF($G19,"&gt;0",$G$10),)+IF($H$8="CO4",SUMIF($H19,"&gt;0",$H$10),)+IF($I$8="CO4",SUMIF($I19,"&gt;0",$I$10),)+IF(#REF!="CO4",SUMIF(#REF!,"&gt;0",#REF!),)+IF(#REF!="CO4",SUMIF(#REF!,"&gt;0",#REF!),)</f>
        <v>#REF!</v>
      </c>
      <c r="U19" s="49" t="e">
        <f t="shared" si="3"/>
        <v>#REF!</v>
      </c>
      <c r="V19" s="49" t="e">
        <f>IF($D$8="CO5",SUM(D19),)+IF($E$8="CO5",SUM(E19),)+IF($F$8="CO5",SUM(F19),)+IF($G$8="CO5",SUM(G19),)+IF($H$8="CO5",SUM(H19),)+IF($I$8="CO5",SUM(I19),)+IF(#REF!="CO5",SUM(#REF!),)+IF(#REF!="CO5",SUM(#REF!),)</f>
        <v>#REF!</v>
      </c>
      <c r="W19" s="49" t="e">
        <f>IF($D$8="CO5",SUMIF($D19,"&gt;0",$D$10),)+IF($E$8="CO5",SUMIF($E19,"&gt;0",$E$10),)+IF($F$8="CO5",SUMIF($F19,"&gt;0",$F$10),)+IF($G$8="CO5",SUMIF($G19,"&gt;0",$G$10),)+IF($H$8="CO5",SUMIF($H19,"&gt;0",$H$10),)+IF($I$8="CO5",SUMIF($I19,"&gt;0",$I$10),)+IF(#REF!="CO5",SUMIF(#REF!,"&gt;0",#REF!),)+IF(#REF!="CO5",SUMIF(#REF!,"&gt;0",#REF!),)</f>
        <v>#REF!</v>
      </c>
      <c r="X19" s="49" t="e">
        <f t="shared" si="4"/>
        <v>#REF!</v>
      </c>
      <c r="Y19" s="49" t="e">
        <f>IF($D$8="CO6",SUM(D19),)+IF($E$8="CO6",SUM(E19),)+IF($F$8="CO6",SUM(F19),)+IF($G$8="CO6",SUM(G19),)+IF($H$8="CO6",SUM(H19),)+IF($I$8="CO6",SUM(I19),)+IF(#REF!="CO6",SUM(#REF!),)+IF(#REF!="CO6",SUM(#REF!),)</f>
        <v>#REF!</v>
      </c>
      <c r="Z19" s="55" t="e">
        <f>IF($D$8="CO6",SUMIF($D19,"&gt;0",$D$10),)+IF($E$8="CO6",SUMIF($E19,"&gt;0",$E$10),)+IF($F$8="CO6",SUMIF($F19,"&gt;0",$F$10),)+IF($G$8="CO6",SUMIF($G19,"&gt;0",$G$10),)+IF($H$8="CO6",SUMIF($H19,"&gt;0",$H$10),)+IF($I$8="CO6",SUMIF($I19,"&gt;0",$I$10),)+IF(#REF!="CO6",SUMIF(#REF!,"&gt;0",#REF!),)+IF(#REF!="CO6",SUMIF(#REF!,"&gt;0",#REF!),)</f>
        <v>#REF!</v>
      </c>
      <c r="AA19" s="56" t="e">
        <f t="shared" si="5"/>
        <v>#REF!</v>
      </c>
      <c r="AB19" s="57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ht="16.2" spans="1:50">
      <c r="A20" s="34">
        <v>10</v>
      </c>
      <c r="B20" s="30" t="s">
        <v>46</v>
      </c>
      <c r="C20" s="35" t="s">
        <v>47</v>
      </c>
      <c r="D20" s="32">
        <v>10</v>
      </c>
      <c r="E20" s="32">
        <v>9</v>
      </c>
      <c r="F20" s="32">
        <v>14</v>
      </c>
      <c r="G20" s="32">
        <v>14</v>
      </c>
      <c r="H20" s="33">
        <v>47</v>
      </c>
      <c r="I20" s="32">
        <f t="shared" si="6"/>
        <v>47</v>
      </c>
      <c r="J20" s="48" t="e">
        <f>IF($D$8="CO1",SUM(D20),)+IF($E$8="CO1",SUM(E20),)+IF($F$8="CO1",SUM(F20),)+IF($G$8="CO1",SUM(G20),)+IF($H$8="CO1",SUM(H20),)+IF($I$8="CO1",SUM(I20),)+IF(#REF!="CO1",SUM(#REF!),)+IF(#REF!="CO1",SUM(#REF!),)</f>
        <v>#REF!</v>
      </c>
      <c r="K20" s="49" t="e">
        <f>IF($D$8="CO1",SUMIF($D20,"&gt;0",$D$10),)+IF($E$8="CO1",SUMIF($E20,"&gt;0",$E$10),)+IF($F$8="CO1",SUMIF($F20,"&gt;0",$F$10),)+IF($G$8="CO1",SUMIF($G20,"&gt;0",$G$10),)+IF($H$8="CO1",SUMIF($H20,"&gt;0",$H$10),)+IF($I$8="CO1",SUMIF($I20,"&gt;0",$I$10),)+IF(#REF!="CO1",SUMIF(#REF!,"&gt;0",#REF!),)+IF(#REF!="CO1",SUMIF(#REF!,"&gt;0",#REF!),)</f>
        <v>#REF!</v>
      </c>
      <c r="L20" s="49" t="e">
        <f t="shared" si="0"/>
        <v>#REF!</v>
      </c>
      <c r="M20" s="49" t="e">
        <f>IF($D$8="CO2",SUM(D20),)+IF($E$8="CO2",SUM(E20),)+IF($F$8="CO2",SUM(F20),)+IF($G$8="CO2",SUM(G20),)+IF($H$8="CO2",SUM(H20),)+IF($I$8="CO2",SUM(I20),)+IF(#REF!="CO2",SUM(#REF!),)+IF(#REF!="CO2",SUM(#REF!),)</f>
        <v>#REF!</v>
      </c>
      <c r="N20" s="49" t="e">
        <f>IF($D$8="CO2",SUMIF($D20,"&gt;0",$D$10),)+IF($E$8="CO2",SUMIF($E20,"&gt;0",$E$10),)+IF($F$8="CO2",SUMIF($F20,"&gt;0",$F$10),)+IF($G$8="CO2",SUMIF($G20,"&gt;0",$G$10),)+IF($H$8="CO2",SUMIF($H20,"&gt;0",$H$10),)+IF($I$8="CO2",SUMIF($I20,"&gt;0",$I$10),)+IF(#REF!="CO2",SUMIF(#REF!,"&gt;0",#REF!),)+IF(#REF!="CO2",SUMIF(#REF!,"&gt;0",#REF!),)</f>
        <v>#REF!</v>
      </c>
      <c r="O20" s="49" t="e">
        <f t="shared" si="1"/>
        <v>#REF!</v>
      </c>
      <c r="P20" s="49" t="e">
        <f>IF($D$8="CO3",SUM(D20),)+IF($E$8="CO3",SUM(E20),)+IF($F$8="CO3",SUM(F20),)+IF($G$8="CO3",SUM(G20),)+IF($H$8="CO3",SUM(H20),)+IF($I$8="CO3",SUM(I20),)+IF(#REF!="CO3",SUM(#REF!),)+IF(#REF!="CO3",SUM(#REF!),)</f>
        <v>#REF!</v>
      </c>
      <c r="Q20" s="49" t="e">
        <f>IF($D$8="CO3",SUMIF($D20,"&gt;0",$D$10),)+IF($E$8="CO3",SUMIF($E20,"&gt;0",$E$10),)+IF($F$8="CO3",SUMIF($F20,"&gt;0",$F$10),)+IF($G$8="CO3",SUMIF($G20,"&gt;0",$G$10),)+IF($H$8="CO3",SUMIF($H20,"&gt;0",$H$10),)+IF($I$8="CO3",SUMIF($I20,"&gt;0",$I$10),)+IF(#REF!="CO3",SUMIF(#REF!,"&gt;0",#REF!),)+IF(#REF!="CO3",SUMIF(#REF!,"&gt;0",#REF!),)</f>
        <v>#REF!</v>
      </c>
      <c r="R20" s="49" t="e">
        <f t="shared" si="2"/>
        <v>#REF!</v>
      </c>
      <c r="S20" s="49" t="e">
        <f>IF($D$8="CO4",SUM(D20),)+IF($E$8="CO4",SUM(E20),)+IF($F$8="CO4",SUM(F20),)+IF($G$8="CO4",SUM(G20),)+IF($H$8="CO4",SUM(H20),)+IF($I$8="CO4",SUM(I20),)+IF(#REF!="CO4",SUM(#REF!),)+IF(#REF!="CO4",SUM(#REF!),)</f>
        <v>#REF!</v>
      </c>
      <c r="T20" s="49" t="e">
        <f>IF($D$8="CO4",SUMIF($D20,"&gt;0",$D$10),)+IF($E$8="CO4",SUMIF($E20,"&gt;0",$E$10),)+IF($F$8="CO4",SUMIF($F20,"&gt;0",$F$10),)+IF($G$8="CO4",SUMIF($G20,"&gt;0",$G$10),)+IF($H$8="CO4",SUMIF($H20,"&gt;0",$H$10),)+IF($I$8="CO4",SUMIF($I20,"&gt;0",$I$10),)+IF(#REF!="CO4",SUMIF(#REF!,"&gt;0",#REF!),)+IF(#REF!="CO4",SUMIF(#REF!,"&gt;0",#REF!),)</f>
        <v>#REF!</v>
      </c>
      <c r="U20" s="49" t="e">
        <f t="shared" si="3"/>
        <v>#REF!</v>
      </c>
      <c r="V20" s="49" t="e">
        <f>IF($D$8="CO5",SUM(D20),)+IF($E$8="CO5",SUM(E20),)+IF($F$8="CO5",SUM(F20),)+IF($G$8="CO5",SUM(G20),)+IF($H$8="CO5",SUM(H20),)+IF($I$8="CO5",SUM(I20),)+IF(#REF!="CO5",SUM(#REF!),)+IF(#REF!="CO5",SUM(#REF!),)</f>
        <v>#REF!</v>
      </c>
      <c r="W20" s="49" t="e">
        <f>IF($D$8="CO5",SUMIF($D20,"&gt;0",$D$10),)+IF($E$8="CO5",SUMIF($E20,"&gt;0",$E$10),)+IF($F$8="CO5",SUMIF($F20,"&gt;0",$F$10),)+IF($G$8="CO5",SUMIF($G20,"&gt;0",$G$10),)+IF($H$8="CO5",SUMIF($H20,"&gt;0",$H$10),)+IF($I$8="CO5",SUMIF($I20,"&gt;0",$I$10),)+IF(#REF!="CO5",SUMIF(#REF!,"&gt;0",#REF!),)+IF(#REF!="CO5",SUMIF(#REF!,"&gt;0",#REF!),)</f>
        <v>#REF!</v>
      </c>
      <c r="X20" s="49" t="e">
        <f t="shared" si="4"/>
        <v>#REF!</v>
      </c>
      <c r="Y20" s="49" t="e">
        <f>IF($D$8="CO6",SUM(D20),)+IF($E$8="CO6",SUM(E20),)+IF($F$8="CO6",SUM(F20),)+IF($G$8="CO6",SUM(G20),)+IF($H$8="CO6",SUM(H20),)+IF($I$8="CO6",SUM(I20),)+IF(#REF!="CO6",SUM(#REF!),)+IF(#REF!="CO6",SUM(#REF!),)</f>
        <v>#REF!</v>
      </c>
      <c r="Z20" s="55" t="e">
        <f>IF($D$8="CO6",SUMIF($D20,"&gt;0",$D$10),)+IF($E$8="CO6",SUMIF($E20,"&gt;0",$E$10),)+IF($F$8="CO6",SUMIF($F20,"&gt;0",$F$10),)+IF($G$8="CO6",SUMIF($G20,"&gt;0",$G$10),)+IF($H$8="CO6",SUMIF($H20,"&gt;0",$H$10),)+IF($I$8="CO6",SUMIF($I20,"&gt;0",$I$10),)+IF(#REF!="CO6",SUMIF(#REF!,"&gt;0",#REF!),)+IF(#REF!="CO6",SUMIF(#REF!,"&gt;0",#REF!),)</f>
        <v>#REF!</v>
      </c>
      <c r="AA20" s="56" t="e">
        <f t="shared" si="5"/>
        <v>#REF!</v>
      </c>
      <c r="AB20" s="6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ht="16.2" spans="1:50">
      <c r="A21" s="29">
        <v>11</v>
      </c>
      <c r="B21" s="30" t="s">
        <v>48</v>
      </c>
      <c r="C21" s="35" t="s">
        <v>49</v>
      </c>
      <c r="D21" s="32">
        <v>10</v>
      </c>
      <c r="E21" s="32">
        <v>10</v>
      </c>
      <c r="F21" s="32">
        <v>14</v>
      </c>
      <c r="G21" s="32">
        <v>15</v>
      </c>
      <c r="H21" s="33">
        <v>49</v>
      </c>
      <c r="I21" s="32">
        <f t="shared" si="6"/>
        <v>49</v>
      </c>
      <c r="J21" s="48" t="e">
        <f>IF($D$8="CO1",SUM(D21),)+IF($E$8="CO1",SUM(E21),)+IF($F$8="CO1",SUM(F21),)+IF($G$8="CO1",SUM(G21),)+IF($H$8="CO1",SUM(H21),)+IF($I$8="CO1",SUM(I21),)+IF(#REF!="CO1",SUM(#REF!),)+IF(#REF!="CO1",SUM(#REF!),)</f>
        <v>#REF!</v>
      </c>
      <c r="K21" s="49" t="e">
        <f>IF($D$8="CO1",SUMIF($D21,"&gt;0",$D$10),)+IF($E$8="CO1",SUMIF($E21,"&gt;0",$E$10),)+IF($F$8="CO1",SUMIF($F21,"&gt;0",$F$10),)+IF($G$8="CO1",SUMIF($G21,"&gt;0",$G$10),)+IF($H$8="CO1",SUMIF($H21,"&gt;0",$H$10),)+IF($I$8="CO1",SUMIF($I21,"&gt;0",$I$10),)+IF(#REF!="CO1",SUMIF(#REF!,"&gt;0",#REF!),)+IF(#REF!="CO1",SUMIF(#REF!,"&gt;0",#REF!),)</f>
        <v>#REF!</v>
      </c>
      <c r="L21" s="49" t="e">
        <f t="shared" si="0"/>
        <v>#REF!</v>
      </c>
      <c r="M21" s="49" t="e">
        <f>IF($D$8="CO2",SUM(D21),)+IF($E$8="CO2",SUM(E21),)+IF($F$8="CO2",SUM(F21),)+IF($G$8="CO2",SUM(G21),)+IF($H$8="CO2",SUM(H21),)+IF($I$8="CO2",SUM(I21),)+IF(#REF!="CO2",SUM(#REF!),)+IF(#REF!="CO2",SUM(#REF!),)</f>
        <v>#REF!</v>
      </c>
      <c r="N21" s="49" t="e">
        <f>IF($D$8="CO2",SUMIF($D21,"&gt;0",$D$10),)+IF($E$8="CO2",SUMIF($E21,"&gt;0",$E$10),)+IF($F$8="CO2",SUMIF($F21,"&gt;0",$F$10),)+IF($G$8="CO2",SUMIF($G21,"&gt;0",$G$10),)+IF($H$8="CO2",SUMIF($H21,"&gt;0",$H$10),)+IF($I$8="CO2",SUMIF($I21,"&gt;0",$I$10),)+IF(#REF!="CO2",SUMIF(#REF!,"&gt;0",#REF!),)+IF(#REF!="CO2",SUMIF(#REF!,"&gt;0",#REF!),)</f>
        <v>#REF!</v>
      </c>
      <c r="O21" s="49" t="e">
        <f t="shared" si="1"/>
        <v>#REF!</v>
      </c>
      <c r="P21" s="49" t="e">
        <f>IF($D$8="CO3",SUM(D21),)+IF($E$8="CO3",SUM(E21),)+IF($F$8="CO3",SUM(F21),)+IF($G$8="CO3",SUM(G21),)+IF($H$8="CO3",SUM(H21),)+IF($I$8="CO3",SUM(I21),)+IF(#REF!="CO3",SUM(#REF!),)+IF(#REF!="CO3",SUM(#REF!),)</f>
        <v>#REF!</v>
      </c>
      <c r="Q21" s="49" t="e">
        <f>IF($D$8="CO3",SUMIF($D21,"&gt;0",$D$10),)+IF($E$8="CO3",SUMIF($E21,"&gt;0",$E$10),)+IF($F$8="CO3",SUMIF($F21,"&gt;0",$F$10),)+IF($G$8="CO3",SUMIF($G21,"&gt;0",$G$10),)+IF($H$8="CO3",SUMIF($H21,"&gt;0",$H$10),)+IF($I$8="CO3",SUMIF($I21,"&gt;0",$I$10),)+IF(#REF!="CO3",SUMIF(#REF!,"&gt;0",#REF!),)+IF(#REF!="CO3",SUMIF(#REF!,"&gt;0",#REF!),)</f>
        <v>#REF!</v>
      </c>
      <c r="R21" s="49" t="e">
        <f t="shared" si="2"/>
        <v>#REF!</v>
      </c>
      <c r="S21" s="49" t="e">
        <f>IF($D$8="CO4",SUM(D21),)+IF($E$8="CO4",SUM(E21),)+IF($F$8="CO4",SUM(F21),)+IF($G$8="CO4",SUM(G21),)+IF($H$8="CO4",SUM(H21),)+IF($I$8="CO4",SUM(I21),)+IF(#REF!="CO4",SUM(#REF!),)+IF(#REF!="CO4",SUM(#REF!),)</f>
        <v>#REF!</v>
      </c>
      <c r="T21" s="49" t="e">
        <f>IF($D$8="CO4",SUMIF($D21,"&gt;0",$D$10),)+IF($E$8="CO4",SUMIF($E21,"&gt;0",$E$10),)+IF($F$8="CO4",SUMIF($F21,"&gt;0",$F$10),)+IF($G$8="CO4",SUMIF($G21,"&gt;0",$G$10),)+IF($H$8="CO4",SUMIF($H21,"&gt;0",$H$10),)+IF($I$8="CO4",SUMIF($I21,"&gt;0",$I$10),)+IF(#REF!="CO4",SUMIF(#REF!,"&gt;0",#REF!),)+IF(#REF!="CO4",SUMIF(#REF!,"&gt;0",#REF!),)</f>
        <v>#REF!</v>
      </c>
      <c r="U21" s="49" t="e">
        <f t="shared" si="3"/>
        <v>#REF!</v>
      </c>
      <c r="V21" s="49" t="e">
        <f>IF($D$8="CO5",SUM(D21),)+IF($E$8="CO5",SUM(E21),)+IF($F$8="CO5",SUM(F21),)+IF($G$8="CO5",SUM(G21),)+IF($H$8="CO5",SUM(H21),)+IF($I$8="CO5",SUM(I21),)+IF(#REF!="CO5",SUM(#REF!),)+IF(#REF!="CO5",SUM(#REF!),)</f>
        <v>#REF!</v>
      </c>
      <c r="W21" s="49" t="e">
        <f>IF($D$8="CO5",SUMIF($D21,"&gt;0",$D$10),)+IF($E$8="CO5",SUMIF($E21,"&gt;0",$E$10),)+IF($F$8="CO5",SUMIF($F21,"&gt;0",$F$10),)+IF($G$8="CO5",SUMIF($G21,"&gt;0",$G$10),)+IF($H$8="CO5",SUMIF($H21,"&gt;0",$H$10),)+IF($I$8="CO5",SUMIF($I21,"&gt;0",$I$10),)+IF(#REF!="CO5",SUMIF(#REF!,"&gt;0",#REF!),)+IF(#REF!="CO5",SUMIF(#REF!,"&gt;0",#REF!),)</f>
        <v>#REF!</v>
      </c>
      <c r="X21" s="49" t="e">
        <f t="shared" si="4"/>
        <v>#REF!</v>
      </c>
      <c r="Y21" s="49" t="e">
        <f>IF($D$8="CO6",SUM(D21),)+IF($E$8="CO6",SUM(E21),)+IF($F$8="CO6",SUM(F21),)+IF($G$8="CO6",SUM(G21),)+IF($H$8="CO6",SUM(H21),)+IF($I$8="CO6",SUM(I21),)+IF(#REF!="CO6",SUM(#REF!),)+IF(#REF!="CO6",SUM(#REF!),)</f>
        <v>#REF!</v>
      </c>
      <c r="Z21" s="55" t="e">
        <f>IF($D$8="CO6",SUMIF($D21,"&gt;0",$D$10),)+IF($E$8="CO6",SUMIF($E21,"&gt;0",$E$10),)+IF($F$8="CO6",SUMIF($F21,"&gt;0",$F$10),)+IF($G$8="CO6",SUMIF($G21,"&gt;0",$G$10),)+IF($H$8="CO6",SUMIF($H21,"&gt;0",$H$10),)+IF($I$8="CO6",SUMIF($I21,"&gt;0",$I$10),)+IF(#REF!="CO6",SUMIF(#REF!,"&gt;0",#REF!),)+IF(#REF!="CO6",SUMIF(#REF!,"&gt;0",#REF!),)</f>
        <v>#REF!</v>
      </c>
      <c r="AA21" s="56" t="e">
        <f t="shared" si="5"/>
        <v>#REF!</v>
      </c>
      <c r="AB21" s="6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ht="16.2" spans="1:50">
      <c r="A22" s="34">
        <v>12</v>
      </c>
      <c r="B22" s="30" t="s">
        <v>50</v>
      </c>
      <c r="C22" s="35" t="s">
        <v>51</v>
      </c>
      <c r="D22" s="32">
        <v>10</v>
      </c>
      <c r="E22" s="32">
        <v>9</v>
      </c>
      <c r="F22" s="32">
        <v>14</v>
      </c>
      <c r="G22" s="32">
        <v>14</v>
      </c>
      <c r="H22" s="33">
        <v>47</v>
      </c>
      <c r="I22" s="32">
        <f t="shared" si="6"/>
        <v>47</v>
      </c>
      <c r="J22" s="48" t="e">
        <f>IF($D$8="CO1",SUM(D22),)+IF($E$8="CO1",SUM(E22),)+IF($F$8="CO1",SUM(F22),)+IF($G$8="CO1",SUM(G22),)+IF($H$8="CO1",SUM(H22),)+IF($I$8="CO1",SUM(I22),)+IF(#REF!="CO1",SUM(#REF!),)+IF(#REF!="CO1",SUM(#REF!),)</f>
        <v>#REF!</v>
      </c>
      <c r="K22" s="49" t="e">
        <f>IF($D$8="CO1",SUMIF($D22,"&gt;0",$D$10),)+IF($E$8="CO1",SUMIF($E22,"&gt;0",$E$10),)+IF($F$8="CO1",SUMIF($F22,"&gt;0",$F$10),)+IF($G$8="CO1",SUMIF($G22,"&gt;0",$G$10),)+IF($H$8="CO1",SUMIF($H22,"&gt;0",$H$10),)+IF($I$8="CO1",SUMIF($I22,"&gt;0",$I$10),)+IF(#REF!="CO1",SUMIF(#REF!,"&gt;0",#REF!),)+IF(#REF!="CO1",SUMIF(#REF!,"&gt;0",#REF!),)</f>
        <v>#REF!</v>
      </c>
      <c r="L22" s="49" t="e">
        <f t="shared" si="0"/>
        <v>#REF!</v>
      </c>
      <c r="M22" s="49" t="e">
        <f>IF($D$8="CO2",SUM(D22),)+IF($E$8="CO2",SUM(E22),)+IF($F$8="CO2",SUM(F22),)+IF($G$8="CO2",SUM(G22),)+IF($H$8="CO2",SUM(H22),)+IF($I$8="CO2",SUM(I22),)+IF(#REF!="CO2",SUM(#REF!),)+IF(#REF!="CO2",SUM(#REF!),)</f>
        <v>#REF!</v>
      </c>
      <c r="N22" s="49" t="e">
        <f>IF($D$8="CO2",SUMIF($D22,"&gt;0",$D$10),)+IF($E$8="CO2",SUMIF($E22,"&gt;0",$E$10),)+IF($F$8="CO2",SUMIF($F22,"&gt;0",$F$10),)+IF($G$8="CO2",SUMIF($G22,"&gt;0",$G$10),)+IF($H$8="CO2",SUMIF($H22,"&gt;0",$H$10),)+IF($I$8="CO2",SUMIF($I22,"&gt;0",$I$10),)+IF(#REF!="CO2",SUMIF(#REF!,"&gt;0",#REF!),)+IF(#REF!="CO2",SUMIF(#REF!,"&gt;0",#REF!),)</f>
        <v>#REF!</v>
      </c>
      <c r="O22" s="49" t="e">
        <f t="shared" si="1"/>
        <v>#REF!</v>
      </c>
      <c r="P22" s="49" t="e">
        <f>IF($D$8="CO3",SUM(D22),)+IF($E$8="CO3",SUM(E22),)+IF($F$8="CO3",SUM(F22),)+IF($G$8="CO3",SUM(G22),)+IF($H$8="CO3",SUM(H22),)+IF($I$8="CO3",SUM(I22),)+IF(#REF!="CO3",SUM(#REF!),)+IF(#REF!="CO3",SUM(#REF!),)</f>
        <v>#REF!</v>
      </c>
      <c r="Q22" s="49" t="e">
        <f>IF($D$8="CO3",SUMIF($D22,"&gt;0",$D$10),)+IF($E$8="CO3",SUMIF($E22,"&gt;0",$E$10),)+IF($F$8="CO3",SUMIF($F22,"&gt;0",$F$10),)+IF($G$8="CO3",SUMIF($G22,"&gt;0",$G$10),)+IF($H$8="CO3",SUMIF($H22,"&gt;0",$H$10),)+IF($I$8="CO3",SUMIF($I22,"&gt;0",$I$10),)+IF(#REF!="CO3",SUMIF(#REF!,"&gt;0",#REF!),)+IF(#REF!="CO3",SUMIF(#REF!,"&gt;0",#REF!),)</f>
        <v>#REF!</v>
      </c>
      <c r="R22" s="49" t="e">
        <f t="shared" si="2"/>
        <v>#REF!</v>
      </c>
      <c r="S22" s="49" t="e">
        <f>IF($D$8="CO4",SUM(D22),)+IF($E$8="CO4",SUM(E22),)+IF($F$8="CO4",SUM(F22),)+IF($G$8="CO4",SUM(G22),)+IF($H$8="CO4",SUM(H22),)+IF($I$8="CO4",SUM(I22),)+IF(#REF!="CO4",SUM(#REF!),)+IF(#REF!="CO4",SUM(#REF!),)</f>
        <v>#REF!</v>
      </c>
      <c r="T22" s="49" t="e">
        <f>IF($D$8="CO4",SUMIF($D22,"&gt;0",$D$10),)+IF($E$8="CO4",SUMIF($E22,"&gt;0",$E$10),)+IF($F$8="CO4",SUMIF($F22,"&gt;0",$F$10),)+IF($G$8="CO4",SUMIF($G22,"&gt;0",$G$10),)+IF($H$8="CO4",SUMIF($H22,"&gt;0",$H$10),)+IF($I$8="CO4",SUMIF($I22,"&gt;0",$I$10),)+IF(#REF!="CO4",SUMIF(#REF!,"&gt;0",#REF!),)+IF(#REF!="CO4",SUMIF(#REF!,"&gt;0",#REF!),)</f>
        <v>#REF!</v>
      </c>
      <c r="U22" s="49" t="e">
        <f t="shared" si="3"/>
        <v>#REF!</v>
      </c>
      <c r="V22" s="49" t="e">
        <f>IF($D$8="CO5",SUM(D22),)+IF($E$8="CO5",SUM(E22),)+IF($F$8="CO5",SUM(F22),)+IF($G$8="CO5",SUM(G22),)+IF($H$8="CO5",SUM(H22),)+IF($I$8="CO5",SUM(I22),)+IF(#REF!="CO5",SUM(#REF!),)+IF(#REF!="CO5",SUM(#REF!),)</f>
        <v>#REF!</v>
      </c>
      <c r="W22" s="49" t="e">
        <f>IF($D$8="CO5",SUMIF($D22,"&gt;0",$D$10),)+IF($E$8="CO5",SUMIF($E22,"&gt;0",$E$10),)+IF($F$8="CO5",SUMIF($F22,"&gt;0",$F$10),)+IF($G$8="CO5",SUMIF($G22,"&gt;0",$G$10),)+IF($H$8="CO5",SUMIF($H22,"&gt;0",$H$10),)+IF($I$8="CO5",SUMIF($I22,"&gt;0",$I$10),)+IF(#REF!="CO5",SUMIF(#REF!,"&gt;0",#REF!),)+IF(#REF!="CO5",SUMIF(#REF!,"&gt;0",#REF!),)</f>
        <v>#REF!</v>
      </c>
      <c r="X22" s="49" t="e">
        <f t="shared" si="4"/>
        <v>#REF!</v>
      </c>
      <c r="Y22" s="49" t="e">
        <f>IF($D$8="CO6",SUM(D22),)+IF($E$8="CO6",SUM(E22),)+IF($F$8="CO6",SUM(F22),)+IF($G$8="CO6",SUM(G22),)+IF($H$8="CO6",SUM(H22),)+IF($I$8="CO6",SUM(I22),)+IF(#REF!="CO6",SUM(#REF!),)+IF(#REF!="CO6",SUM(#REF!),)</f>
        <v>#REF!</v>
      </c>
      <c r="Z22" s="55" t="e">
        <f>IF($D$8="CO6",SUMIF($D22,"&gt;0",$D$10),)+IF($E$8="CO6",SUMIF($E22,"&gt;0",$E$10),)+IF($F$8="CO6",SUMIF($F22,"&gt;0",$F$10),)+IF($G$8="CO6",SUMIF($G22,"&gt;0",$G$10),)+IF($H$8="CO6",SUMIF($H22,"&gt;0",$H$10),)+IF($I$8="CO6",SUMIF($I22,"&gt;0",$I$10),)+IF(#REF!="CO6",SUMIF(#REF!,"&gt;0",#REF!),)+IF(#REF!="CO6",SUMIF(#REF!,"&gt;0",#REF!),)</f>
        <v>#REF!</v>
      </c>
      <c r="AA22" s="56" t="e">
        <f t="shared" si="5"/>
        <v>#REF!</v>
      </c>
      <c r="AB22" s="6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ht="16.2" spans="1:50">
      <c r="A23" s="29">
        <v>13</v>
      </c>
      <c r="B23" s="30" t="s">
        <v>52</v>
      </c>
      <c r="C23" s="35" t="s">
        <v>53</v>
      </c>
      <c r="D23" s="32">
        <v>10</v>
      </c>
      <c r="E23" s="32">
        <v>10</v>
      </c>
      <c r="F23" s="32">
        <v>14</v>
      </c>
      <c r="G23" s="32">
        <v>14</v>
      </c>
      <c r="H23" s="33">
        <v>48</v>
      </c>
      <c r="I23" s="32">
        <f t="shared" si="6"/>
        <v>48</v>
      </c>
      <c r="J23" s="48" t="e">
        <f>IF($D$8="CO1",SUM(D23),)+IF($E$8="CO1",SUM(E23),)+IF($F$8="CO1",SUM(F23),)+IF($G$8="CO1",SUM(G23),)+IF($H$8="CO1",SUM(H23),)+IF($I$8="CO1",SUM(I23),)+IF(#REF!="CO1",SUM(#REF!),)+IF(#REF!="CO1",SUM(#REF!),)</f>
        <v>#REF!</v>
      </c>
      <c r="K23" s="49" t="e">
        <f>IF($D$8="CO1",SUMIF($D23,"&gt;0",$D$10),)+IF($E$8="CO1",SUMIF($E23,"&gt;0",$E$10),)+IF($F$8="CO1",SUMIF($F23,"&gt;0",$F$10),)+IF($G$8="CO1",SUMIF($G23,"&gt;0",$G$10),)+IF($H$8="CO1",SUMIF($H23,"&gt;0",$H$10),)+IF($I$8="CO1",SUMIF($I23,"&gt;0",$I$10),)+IF(#REF!="CO1",SUMIF(#REF!,"&gt;0",#REF!),)+IF(#REF!="CO1",SUMIF(#REF!,"&gt;0",#REF!),)</f>
        <v>#REF!</v>
      </c>
      <c r="L23" s="49" t="e">
        <f t="shared" si="0"/>
        <v>#REF!</v>
      </c>
      <c r="M23" s="49" t="e">
        <f>IF($D$8="CO2",SUM(D23),)+IF($E$8="CO2",SUM(E23),)+IF($F$8="CO2",SUM(F23),)+IF($G$8="CO2",SUM(G23),)+IF($H$8="CO2",SUM(H23),)+IF($I$8="CO2",SUM(I23),)+IF(#REF!="CO2",SUM(#REF!),)+IF(#REF!="CO2",SUM(#REF!),)</f>
        <v>#REF!</v>
      </c>
      <c r="N23" s="49" t="e">
        <f>IF($D$8="CO2",SUMIF($D23,"&gt;0",$D$10),)+IF($E$8="CO2",SUMIF($E23,"&gt;0",$E$10),)+IF($F$8="CO2",SUMIF($F23,"&gt;0",$F$10),)+IF($G$8="CO2",SUMIF($G23,"&gt;0",$G$10),)+IF($H$8="CO2",SUMIF($H23,"&gt;0",$H$10),)+IF($I$8="CO2",SUMIF($I23,"&gt;0",$I$10),)+IF(#REF!="CO2",SUMIF(#REF!,"&gt;0",#REF!),)+IF(#REF!="CO2",SUMIF(#REF!,"&gt;0",#REF!),)</f>
        <v>#REF!</v>
      </c>
      <c r="O23" s="49" t="e">
        <f t="shared" si="1"/>
        <v>#REF!</v>
      </c>
      <c r="P23" s="49" t="e">
        <f>IF($D$8="CO3",SUM(D23),)+IF($E$8="CO3",SUM(E23),)+IF($F$8="CO3",SUM(F23),)+IF($G$8="CO3",SUM(G23),)+IF($H$8="CO3",SUM(H23),)+IF($I$8="CO3",SUM(I23),)+IF(#REF!="CO3",SUM(#REF!),)+IF(#REF!="CO3",SUM(#REF!),)</f>
        <v>#REF!</v>
      </c>
      <c r="Q23" s="49" t="e">
        <f>IF($D$8="CO3",SUMIF($D23,"&gt;0",$D$10),)+IF($E$8="CO3",SUMIF($E23,"&gt;0",$E$10),)+IF($F$8="CO3",SUMIF($F23,"&gt;0",$F$10),)+IF($G$8="CO3",SUMIF($G23,"&gt;0",$G$10),)+IF($H$8="CO3",SUMIF($H23,"&gt;0",$H$10),)+IF($I$8="CO3",SUMIF($I23,"&gt;0",$I$10),)+IF(#REF!="CO3",SUMIF(#REF!,"&gt;0",#REF!),)+IF(#REF!="CO3",SUMIF(#REF!,"&gt;0",#REF!),)</f>
        <v>#REF!</v>
      </c>
      <c r="R23" s="49" t="e">
        <f t="shared" si="2"/>
        <v>#REF!</v>
      </c>
      <c r="S23" s="49" t="e">
        <f>IF($D$8="CO4",SUM(D23),)+IF($E$8="CO4",SUM(E23),)+IF($F$8="CO4",SUM(F23),)+IF($G$8="CO4",SUM(G23),)+IF($H$8="CO4",SUM(H23),)+IF($I$8="CO4",SUM(I23),)+IF(#REF!="CO4",SUM(#REF!),)+IF(#REF!="CO4",SUM(#REF!),)</f>
        <v>#REF!</v>
      </c>
      <c r="T23" s="49" t="e">
        <f>IF($D$8="CO4",SUMIF($D23,"&gt;0",$D$10),)+IF($E$8="CO4",SUMIF($E23,"&gt;0",$E$10),)+IF($F$8="CO4",SUMIF($F23,"&gt;0",$F$10),)+IF($G$8="CO4",SUMIF($G23,"&gt;0",$G$10),)+IF($H$8="CO4",SUMIF($H23,"&gt;0",$H$10),)+IF($I$8="CO4",SUMIF($I23,"&gt;0",$I$10),)+IF(#REF!="CO4",SUMIF(#REF!,"&gt;0",#REF!),)+IF(#REF!="CO4",SUMIF(#REF!,"&gt;0",#REF!),)</f>
        <v>#REF!</v>
      </c>
      <c r="U23" s="49" t="e">
        <f t="shared" si="3"/>
        <v>#REF!</v>
      </c>
      <c r="V23" s="49" t="e">
        <f>IF($D$8="CO5",SUM(D23),)+IF($E$8="CO5",SUM(E23),)+IF($F$8="CO5",SUM(F23),)+IF($G$8="CO5",SUM(G23),)+IF($H$8="CO5",SUM(H23),)+IF($I$8="CO5",SUM(I23),)+IF(#REF!="CO5",SUM(#REF!),)+IF(#REF!="CO5",SUM(#REF!),)</f>
        <v>#REF!</v>
      </c>
      <c r="W23" s="49" t="e">
        <f>IF($D$8="CO5",SUMIF($D23,"&gt;0",$D$10),)+IF($E$8="CO5",SUMIF($E23,"&gt;0",$E$10),)+IF($F$8="CO5",SUMIF($F23,"&gt;0",$F$10),)+IF($G$8="CO5",SUMIF($G23,"&gt;0",$G$10),)+IF($H$8="CO5",SUMIF($H23,"&gt;0",$H$10),)+IF($I$8="CO5",SUMIF($I23,"&gt;0",$I$10),)+IF(#REF!="CO5",SUMIF(#REF!,"&gt;0",#REF!),)+IF(#REF!="CO5",SUMIF(#REF!,"&gt;0",#REF!),)</f>
        <v>#REF!</v>
      </c>
      <c r="X23" s="49" t="e">
        <f t="shared" si="4"/>
        <v>#REF!</v>
      </c>
      <c r="Y23" s="49" t="e">
        <f>IF($D$8="CO6",SUM(D23),)+IF($E$8="CO6",SUM(E23),)+IF($F$8="CO6",SUM(F23),)+IF($G$8="CO6",SUM(G23),)+IF($H$8="CO6",SUM(H23),)+IF($I$8="CO6",SUM(I23),)+IF(#REF!="CO6",SUM(#REF!),)+IF(#REF!="CO6",SUM(#REF!),)</f>
        <v>#REF!</v>
      </c>
      <c r="Z23" s="55" t="e">
        <f>IF($D$8="CO6",SUMIF($D23,"&gt;0",$D$10),)+IF($E$8="CO6",SUMIF($E23,"&gt;0",$E$10),)+IF($F$8="CO6",SUMIF($F23,"&gt;0",$F$10),)+IF($G$8="CO6",SUMIF($G23,"&gt;0",$G$10),)+IF($H$8="CO6",SUMIF($H23,"&gt;0",$H$10),)+IF($I$8="CO6",SUMIF($I23,"&gt;0",$I$10),)+IF(#REF!="CO6",SUMIF(#REF!,"&gt;0",#REF!),)+IF(#REF!="CO6",SUMIF(#REF!,"&gt;0",#REF!),)</f>
        <v>#REF!</v>
      </c>
      <c r="AA23" s="56" t="e">
        <f t="shared" si="5"/>
        <v>#REF!</v>
      </c>
      <c r="AB23" s="6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ht="16.2" spans="1:50">
      <c r="A24" s="34">
        <v>14</v>
      </c>
      <c r="B24" s="30" t="s">
        <v>54</v>
      </c>
      <c r="C24" s="35" t="s">
        <v>53</v>
      </c>
      <c r="D24" s="32">
        <v>9</v>
      </c>
      <c r="E24" s="32">
        <v>10</v>
      </c>
      <c r="F24" s="32">
        <v>14</v>
      </c>
      <c r="G24" s="32">
        <v>13</v>
      </c>
      <c r="H24" s="33">
        <v>46</v>
      </c>
      <c r="I24" s="32">
        <f t="shared" si="6"/>
        <v>46</v>
      </c>
      <c r="J24" s="48" t="e">
        <f>IF($D$8="CO1",SUM(D24),)+IF($E$8="CO1",SUM(E24),)+IF($F$8="CO1",SUM(F24),)+IF($G$8="CO1",SUM(G24),)+IF($H$8="CO1",SUM(H24),)+IF($I$8="CO1",SUM(I24),)+IF(#REF!="CO1",SUM(#REF!),)+IF(#REF!="CO1",SUM(#REF!),)</f>
        <v>#REF!</v>
      </c>
      <c r="K24" s="49" t="e">
        <f>IF($D$8="CO1",SUMIF($D24,"&gt;0",$D$10),)+IF($E$8="CO1",SUMIF($E24,"&gt;0",$E$10),)+IF($F$8="CO1",SUMIF($F24,"&gt;0",$F$10),)+IF($G$8="CO1",SUMIF($G24,"&gt;0",$G$10),)+IF($H$8="CO1",SUMIF($H24,"&gt;0",$H$10),)+IF($I$8="CO1",SUMIF($I24,"&gt;0",$I$10),)+IF(#REF!="CO1",SUMIF(#REF!,"&gt;0",#REF!),)+IF(#REF!="CO1",SUMIF(#REF!,"&gt;0",#REF!),)</f>
        <v>#REF!</v>
      </c>
      <c r="L24" s="49" t="e">
        <f t="shared" si="0"/>
        <v>#REF!</v>
      </c>
      <c r="M24" s="49" t="e">
        <f>IF($D$8="CO2",SUM(D24),)+IF($E$8="CO2",SUM(E24),)+IF($F$8="CO2",SUM(F24),)+IF($G$8="CO2",SUM(G24),)+IF($H$8="CO2",SUM(H24),)+IF($I$8="CO2",SUM(I24),)+IF(#REF!="CO2",SUM(#REF!),)+IF(#REF!="CO2",SUM(#REF!),)</f>
        <v>#REF!</v>
      </c>
      <c r="N24" s="49" t="e">
        <f>IF($D$8="CO2",SUMIF($D24,"&gt;0",$D$10),)+IF($E$8="CO2",SUMIF($E24,"&gt;0",$E$10),)+IF($F$8="CO2",SUMIF($F24,"&gt;0",$F$10),)+IF($G$8="CO2",SUMIF($G24,"&gt;0",$G$10),)+IF($H$8="CO2",SUMIF($H24,"&gt;0",$H$10),)+IF($I$8="CO2",SUMIF($I24,"&gt;0",$I$10),)+IF(#REF!="CO2",SUMIF(#REF!,"&gt;0",#REF!),)+IF(#REF!="CO2",SUMIF(#REF!,"&gt;0",#REF!),)</f>
        <v>#REF!</v>
      </c>
      <c r="O24" s="49" t="e">
        <f t="shared" si="1"/>
        <v>#REF!</v>
      </c>
      <c r="P24" s="49" t="e">
        <f>IF($D$8="CO3",SUM(D24),)+IF($E$8="CO3",SUM(E24),)+IF($F$8="CO3",SUM(F24),)+IF($G$8="CO3",SUM(G24),)+IF($H$8="CO3",SUM(H24),)+IF($I$8="CO3",SUM(I24),)+IF(#REF!="CO3",SUM(#REF!),)+IF(#REF!="CO3",SUM(#REF!),)</f>
        <v>#REF!</v>
      </c>
      <c r="Q24" s="49" t="e">
        <f>IF($D$8="CO3",SUMIF($D24,"&gt;0",$D$10),)+IF($E$8="CO3",SUMIF($E24,"&gt;0",$E$10),)+IF($F$8="CO3",SUMIF($F24,"&gt;0",$F$10),)+IF($G$8="CO3",SUMIF($G24,"&gt;0",$G$10),)+IF($H$8="CO3",SUMIF($H24,"&gt;0",$H$10),)+IF($I$8="CO3",SUMIF($I24,"&gt;0",$I$10),)+IF(#REF!="CO3",SUMIF(#REF!,"&gt;0",#REF!),)+IF(#REF!="CO3",SUMIF(#REF!,"&gt;0",#REF!),)</f>
        <v>#REF!</v>
      </c>
      <c r="R24" s="49" t="e">
        <f t="shared" si="2"/>
        <v>#REF!</v>
      </c>
      <c r="S24" s="49" t="e">
        <f>IF($D$8="CO4",SUM(D24),)+IF($E$8="CO4",SUM(E24),)+IF($F$8="CO4",SUM(F24),)+IF($G$8="CO4",SUM(G24),)+IF($H$8="CO4",SUM(H24),)+IF($I$8="CO4",SUM(I24),)+IF(#REF!="CO4",SUM(#REF!),)+IF(#REF!="CO4",SUM(#REF!),)</f>
        <v>#REF!</v>
      </c>
      <c r="T24" s="49" t="e">
        <f>IF($D$8="CO4",SUMIF($D24,"&gt;0",$D$10),)+IF($E$8="CO4",SUMIF($E24,"&gt;0",$E$10),)+IF($F$8="CO4",SUMIF($F24,"&gt;0",$F$10),)+IF($G$8="CO4",SUMIF($G24,"&gt;0",$G$10),)+IF($H$8="CO4",SUMIF($H24,"&gt;0",$H$10),)+IF($I$8="CO4",SUMIF($I24,"&gt;0",$I$10),)+IF(#REF!="CO4",SUMIF(#REF!,"&gt;0",#REF!),)+IF(#REF!="CO4",SUMIF(#REF!,"&gt;0",#REF!),)</f>
        <v>#REF!</v>
      </c>
      <c r="U24" s="49" t="e">
        <f t="shared" si="3"/>
        <v>#REF!</v>
      </c>
      <c r="V24" s="49" t="e">
        <f>IF($D$8="CO5",SUM(D24),)+IF($E$8="CO5",SUM(E24),)+IF($F$8="CO5",SUM(F24),)+IF($G$8="CO5",SUM(G24),)+IF($H$8="CO5",SUM(H24),)+IF($I$8="CO5",SUM(I24),)+IF(#REF!="CO5",SUM(#REF!),)+IF(#REF!="CO5",SUM(#REF!),)</f>
        <v>#REF!</v>
      </c>
      <c r="W24" s="49" t="e">
        <f>IF($D$8="CO5",SUMIF($D24,"&gt;0",$D$10),)+IF($E$8="CO5",SUMIF($E24,"&gt;0",$E$10),)+IF($F$8="CO5",SUMIF($F24,"&gt;0",$F$10),)+IF($G$8="CO5",SUMIF($G24,"&gt;0",$G$10),)+IF($H$8="CO5",SUMIF($H24,"&gt;0",$H$10),)+IF($I$8="CO5",SUMIF($I24,"&gt;0",$I$10),)+IF(#REF!="CO5",SUMIF(#REF!,"&gt;0",#REF!),)+IF(#REF!="CO5",SUMIF(#REF!,"&gt;0",#REF!),)</f>
        <v>#REF!</v>
      </c>
      <c r="X24" s="49" t="e">
        <f t="shared" si="4"/>
        <v>#REF!</v>
      </c>
      <c r="Y24" s="49" t="e">
        <f>IF($D$8="CO6",SUM(D24),)+IF($E$8="CO6",SUM(E24),)+IF($F$8="CO6",SUM(F24),)+IF($G$8="CO6",SUM(G24),)+IF($H$8="CO6",SUM(H24),)+IF($I$8="CO6",SUM(I24),)+IF(#REF!="CO6",SUM(#REF!),)+IF(#REF!="CO6",SUM(#REF!),)</f>
        <v>#REF!</v>
      </c>
      <c r="Z24" s="55" t="e">
        <f>IF($D$8="CO6",SUMIF($D24,"&gt;0",$D$10),)+IF($E$8="CO6",SUMIF($E24,"&gt;0",$E$10),)+IF($F$8="CO6",SUMIF($F24,"&gt;0",$F$10),)+IF($G$8="CO6",SUMIF($G24,"&gt;0",$G$10),)+IF($H$8="CO6",SUMIF($H24,"&gt;0",$H$10),)+IF($I$8="CO6",SUMIF($I24,"&gt;0",$I$10),)+IF(#REF!="CO6",SUMIF(#REF!,"&gt;0",#REF!),)+IF(#REF!="CO6",SUMIF(#REF!,"&gt;0",#REF!),)</f>
        <v>#REF!</v>
      </c>
      <c r="AA24" s="56" t="e">
        <f t="shared" si="5"/>
        <v>#REF!</v>
      </c>
      <c r="AB24" s="6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ht="31.2" spans="1:50">
      <c r="A25" s="29">
        <v>15</v>
      </c>
      <c r="B25" s="30" t="s">
        <v>55</v>
      </c>
      <c r="C25" s="35" t="s">
        <v>56</v>
      </c>
      <c r="D25" s="32">
        <v>10</v>
      </c>
      <c r="E25" s="32">
        <v>9</v>
      </c>
      <c r="F25" s="32">
        <v>13</v>
      </c>
      <c r="G25" s="32">
        <v>13</v>
      </c>
      <c r="H25" s="33">
        <v>45</v>
      </c>
      <c r="I25" s="32">
        <f t="shared" si="6"/>
        <v>45</v>
      </c>
      <c r="J25" s="48" t="e">
        <f>IF($D$8="CO1",SUM(D25),)+IF($E$8="CO1",SUM(E25),)+IF($F$8="CO1",SUM(F25),)+IF($G$8="CO1",SUM(G25),)+IF($H$8="CO1",SUM(H25),)+IF($I$8="CO1",SUM(I25),)+IF(#REF!="CO1",SUM(#REF!),)+IF(#REF!="CO1",SUM(#REF!),)</f>
        <v>#REF!</v>
      </c>
      <c r="K25" s="49" t="e">
        <f>IF($D$8="CO1",SUMIF($D25,"&gt;0",$D$10),)+IF($E$8="CO1",SUMIF($E25,"&gt;0",$E$10),)+IF($F$8="CO1",SUMIF($F25,"&gt;0",$F$10),)+IF($G$8="CO1",SUMIF($G25,"&gt;0",$G$10),)+IF($H$8="CO1",SUMIF($H25,"&gt;0",$H$10),)+IF($I$8="CO1",SUMIF($I25,"&gt;0",$I$10),)+IF(#REF!="CO1",SUMIF(#REF!,"&gt;0",#REF!),)+IF(#REF!="CO1",SUMIF(#REF!,"&gt;0",#REF!),)</f>
        <v>#REF!</v>
      </c>
      <c r="L25" s="49" t="e">
        <f t="shared" si="0"/>
        <v>#REF!</v>
      </c>
      <c r="M25" s="49" t="e">
        <f>IF($D$8="CO2",SUM(D25),)+IF($E$8="CO2",SUM(E25),)+IF($F$8="CO2",SUM(F25),)+IF($G$8="CO2",SUM(G25),)+IF($H$8="CO2",SUM(H25),)+IF($I$8="CO2",SUM(I25),)+IF(#REF!="CO2",SUM(#REF!),)+IF(#REF!="CO2",SUM(#REF!),)</f>
        <v>#REF!</v>
      </c>
      <c r="N25" s="49" t="e">
        <f>IF($D$8="CO2",SUMIF($D25,"&gt;0",$D$10),)+IF($E$8="CO2",SUMIF($E25,"&gt;0",$E$10),)+IF($F$8="CO2",SUMIF($F25,"&gt;0",$F$10),)+IF($G$8="CO2",SUMIF($G25,"&gt;0",$G$10),)+IF($H$8="CO2",SUMIF($H25,"&gt;0",$H$10),)+IF($I$8="CO2",SUMIF($I25,"&gt;0",$I$10),)+IF(#REF!="CO2",SUMIF(#REF!,"&gt;0",#REF!),)+IF(#REF!="CO2",SUMIF(#REF!,"&gt;0",#REF!),)</f>
        <v>#REF!</v>
      </c>
      <c r="O25" s="49" t="e">
        <f t="shared" si="1"/>
        <v>#REF!</v>
      </c>
      <c r="P25" s="49" t="e">
        <f>IF($D$8="CO3",SUM(D25),)+IF($E$8="CO3",SUM(E25),)+IF($F$8="CO3",SUM(F25),)+IF($G$8="CO3",SUM(G25),)+IF($H$8="CO3",SUM(H25),)+IF($I$8="CO3",SUM(I25),)+IF(#REF!="CO3",SUM(#REF!),)+IF(#REF!="CO3",SUM(#REF!),)</f>
        <v>#REF!</v>
      </c>
      <c r="Q25" s="49" t="e">
        <f>IF($D$8="CO3",SUMIF($D25,"&gt;0",$D$10),)+IF($E$8="CO3",SUMIF($E25,"&gt;0",$E$10),)+IF($F$8="CO3",SUMIF($F25,"&gt;0",$F$10),)+IF($G$8="CO3",SUMIF($G25,"&gt;0",$G$10),)+IF($H$8="CO3",SUMIF($H25,"&gt;0",$H$10),)+IF($I$8="CO3",SUMIF($I25,"&gt;0",$I$10),)+IF(#REF!="CO3",SUMIF(#REF!,"&gt;0",#REF!),)+IF(#REF!="CO3",SUMIF(#REF!,"&gt;0",#REF!),)</f>
        <v>#REF!</v>
      </c>
      <c r="R25" s="49" t="e">
        <f t="shared" si="2"/>
        <v>#REF!</v>
      </c>
      <c r="S25" s="49" t="e">
        <f>IF($D$8="CO4",SUM(D25),)+IF($E$8="CO4",SUM(E25),)+IF($F$8="CO4",SUM(F25),)+IF($G$8="CO4",SUM(G25),)+IF($H$8="CO4",SUM(H25),)+IF($I$8="CO4",SUM(I25),)+IF(#REF!="CO4",SUM(#REF!),)+IF(#REF!="CO4",SUM(#REF!),)</f>
        <v>#REF!</v>
      </c>
      <c r="T25" s="49" t="e">
        <f>IF($D$8="CO4",SUMIF($D25,"&gt;0",$D$10),)+IF($E$8="CO4",SUMIF($E25,"&gt;0",$E$10),)+IF($F$8="CO4",SUMIF($F25,"&gt;0",$F$10),)+IF($G$8="CO4",SUMIF($G25,"&gt;0",$G$10),)+IF($H$8="CO4",SUMIF($H25,"&gt;0",$H$10),)+IF($I$8="CO4",SUMIF($I25,"&gt;0",$I$10),)+IF(#REF!="CO4",SUMIF(#REF!,"&gt;0",#REF!),)+IF(#REF!="CO4",SUMIF(#REF!,"&gt;0",#REF!),)</f>
        <v>#REF!</v>
      </c>
      <c r="U25" s="49" t="e">
        <f t="shared" si="3"/>
        <v>#REF!</v>
      </c>
      <c r="V25" s="49" t="e">
        <f>IF($D$8="CO5",SUM(D25),)+IF($E$8="CO5",SUM(E25),)+IF($F$8="CO5",SUM(F25),)+IF($G$8="CO5",SUM(G25),)+IF($H$8="CO5",SUM(H25),)+IF($I$8="CO5",SUM(I25),)+IF(#REF!="CO5",SUM(#REF!),)+IF(#REF!="CO5",SUM(#REF!),)</f>
        <v>#REF!</v>
      </c>
      <c r="W25" s="49" t="e">
        <f>IF($D$8="CO5",SUMIF($D25,"&gt;0",$D$10),)+IF($E$8="CO5",SUMIF($E25,"&gt;0",$E$10),)+IF($F$8="CO5",SUMIF($F25,"&gt;0",$F$10),)+IF($G$8="CO5",SUMIF($G25,"&gt;0",$G$10),)+IF($H$8="CO5",SUMIF($H25,"&gt;0",$H$10),)+IF($I$8="CO5",SUMIF($I25,"&gt;0",$I$10),)+IF(#REF!="CO5",SUMIF(#REF!,"&gt;0",#REF!),)+IF(#REF!="CO5",SUMIF(#REF!,"&gt;0",#REF!),)</f>
        <v>#REF!</v>
      </c>
      <c r="X25" s="49" t="e">
        <f t="shared" si="4"/>
        <v>#REF!</v>
      </c>
      <c r="Y25" s="49" t="e">
        <f>IF($D$8="CO6",SUM(D25),)+IF($E$8="CO6",SUM(E25),)+IF($F$8="CO6",SUM(F25),)+IF($G$8="CO6",SUM(G25),)+IF($H$8="CO6",SUM(H25),)+IF($I$8="CO6",SUM(I25),)+IF(#REF!="CO6",SUM(#REF!),)+IF(#REF!="CO6",SUM(#REF!),)</f>
        <v>#REF!</v>
      </c>
      <c r="Z25" s="55" t="e">
        <f>IF($D$8="CO6",SUMIF($D25,"&gt;0",$D$10),)+IF($E$8="CO6",SUMIF($E25,"&gt;0",$E$10),)+IF($F$8="CO6",SUMIF($F25,"&gt;0",$F$10),)+IF($G$8="CO6",SUMIF($G25,"&gt;0",$G$10),)+IF($H$8="CO6",SUMIF($H25,"&gt;0",$H$10),)+IF($I$8="CO6",SUMIF($I25,"&gt;0",$I$10),)+IF(#REF!="CO6",SUMIF(#REF!,"&gt;0",#REF!),)+IF(#REF!="CO6",SUMIF(#REF!,"&gt;0",#REF!),)</f>
        <v>#REF!</v>
      </c>
      <c r="AA25" s="56" t="e">
        <f t="shared" si="5"/>
        <v>#REF!</v>
      </c>
      <c r="AB25" s="6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ht="16.2" spans="1:50">
      <c r="A26" s="34">
        <v>16</v>
      </c>
      <c r="B26" s="30" t="s">
        <v>57</v>
      </c>
      <c r="C26" s="35" t="s">
        <v>58</v>
      </c>
      <c r="D26" s="32">
        <v>10</v>
      </c>
      <c r="E26" s="32">
        <v>10</v>
      </c>
      <c r="F26" s="32">
        <v>14</v>
      </c>
      <c r="G26" s="32">
        <v>15</v>
      </c>
      <c r="H26" s="33">
        <v>49</v>
      </c>
      <c r="I26" s="32">
        <f t="shared" si="6"/>
        <v>49</v>
      </c>
      <c r="J26" s="48" t="e">
        <f>IF($D$8="CO1",SUM(D26),)+IF($E$8="CO1",SUM(E26),)+IF($F$8="CO1",SUM(F26),)+IF($G$8="CO1",SUM(G26),)+IF($H$8="CO1",SUM(H26),)+IF($I$8="CO1",SUM(I26),)+IF(#REF!="CO1",SUM(#REF!),)+IF(#REF!="CO1",SUM(#REF!),)</f>
        <v>#REF!</v>
      </c>
      <c r="K26" s="49" t="e">
        <f>IF($D$8="CO1",SUMIF($D26,"&gt;0",$D$10),)+IF($E$8="CO1",SUMIF($E26,"&gt;0",$E$10),)+IF($F$8="CO1",SUMIF($F26,"&gt;0",$F$10),)+IF($G$8="CO1",SUMIF($G26,"&gt;0",$G$10),)+IF($H$8="CO1",SUMIF($H26,"&gt;0",$H$10),)+IF($I$8="CO1",SUMIF($I26,"&gt;0",$I$10),)+IF(#REF!="CO1",SUMIF(#REF!,"&gt;0",#REF!),)+IF(#REF!="CO1",SUMIF(#REF!,"&gt;0",#REF!),)</f>
        <v>#REF!</v>
      </c>
      <c r="L26" s="49" t="e">
        <f t="shared" si="0"/>
        <v>#REF!</v>
      </c>
      <c r="M26" s="49" t="e">
        <f>IF($D$8="CO2",SUM(D26),)+IF($E$8="CO2",SUM(E26),)+IF($F$8="CO2",SUM(F26),)+IF($G$8="CO2",SUM(G26),)+IF($H$8="CO2",SUM(H26),)+IF($I$8="CO2",SUM(I26),)+IF(#REF!="CO2",SUM(#REF!),)+IF(#REF!="CO2",SUM(#REF!),)</f>
        <v>#REF!</v>
      </c>
      <c r="N26" s="49" t="e">
        <f>IF($D$8="CO2",SUMIF($D26,"&gt;0",$D$10),)+IF($E$8="CO2",SUMIF($E26,"&gt;0",$E$10),)+IF($F$8="CO2",SUMIF($F26,"&gt;0",$F$10),)+IF($G$8="CO2",SUMIF($G26,"&gt;0",$G$10),)+IF($H$8="CO2",SUMIF($H26,"&gt;0",$H$10),)+IF($I$8="CO2",SUMIF($I26,"&gt;0",$I$10),)+IF(#REF!="CO2",SUMIF(#REF!,"&gt;0",#REF!),)+IF(#REF!="CO2",SUMIF(#REF!,"&gt;0",#REF!),)</f>
        <v>#REF!</v>
      </c>
      <c r="O26" s="49" t="e">
        <f t="shared" si="1"/>
        <v>#REF!</v>
      </c>
      <c r="P26" s="49" t="e">
        <f>IF($D$8="CO3",SUM(D26),)+IF($E$8="CO3",SUM(E26),)+IF($F$8="CO3",SUM(F26),)+IF($G$8="CO3",SUM(G26),)+IF($H$8="CO3",SUM(H26),)+IF($I$8="CO3",SUM(I26),)+IF(#REF!="CO3",SUM(#REF!),)+IF(#REF!="CO3",SUM(#REF!),)</f>
        <v>#REF!</v>
      </c>
      <c r="Q26" s="49" t="e">
        <f>IF($D$8="CO3",SUMIF($D26,"&gt;0",$D$10),)+IF($E$8="CO3",SUMIF($E26,"&gt;0",$E$10),)+IF($F$8="CO3",SUMIF($F26,"&gt;0",$F$10),)+IF($G$8="CO3",SUMIF($G26,"&gt;0",$G$10),)+IF($H$8="CO3",SUMIF($H26,"&gt;0",$H$10),)+IF($I$8="CO3",SUMIF($I26,"&gt;0",$I$10),)+IF(#REF!="CO3",SUMIF(#REF!,"&gt;0",#REF!),)+IF(#REF!="CO3",SUMIF(#REF!,"&gt;0",#REF!),)</f>
        <v>#REF!</v>
      </c>
      <c r="R26" s="49" t="e">
        <f t="shared" si="2"/>
        <v>#REF!</v>
      </c>
      <c r="S26" s="49" t="e">
        <f>IF($D$8="CO4",SUM(D26),)+IF($E$8="CO4",SUM(E26),)+IF($F$8="CO4",SUM(F26),)+IF($G$8="CO4",SUM(G26),)+IF($H$8="CO4",SUM(H26),)+IF($I$8="CO4",SUM(I26),)+IF(#REF!="CO4",SUM(#REF!),)+IF(#REF!="CO4",SUM(#REF!),)</f>
        <v>#REF!</v>
      </c>
      <c r="T26" s="49" t="e">
        <f>IF($D$8="CO4",SUMIF($D26,"&gt;0",$D$10),)+IF($E$8="CO4",SUMIF($E26,"&gt;0",$E$10),)+IF($F$8="CO4",SUMIF($F26,"&gt;0",$F$10),)+IF($G$8="CO4",SUMIF($G26,"&gt;0",$G$10),)+IF($H$8="CO4",SUMIF($H26,"&gt;0",$H$10),)+IF($I$8="CO4",SUMIF($I26,"&gt;0",$I$10),)+IF(#REF!="CO4",SUMIF(#REF!,"&gt;0",#REF!),)+IF(#REF!="CO4",SUMIF(#REF!,"&gt;0",#REF!),)</f>
        <v>#REF!</v>
      </c>
      <c r="U26" s="49" t="e">
        <f t="shared" si="3"/>
        <v>#REF!</v>
      </c>
      <c r="V26" s="49" t="e">
        <f>IF($D$8="CO5",SUM(D26),)+IF($E$8="CO5",SUM(E26),)+IF($F$8="CO5",SUM(F26),)+IF($G$8="CO5",SUM(G26),)+IF($H$8="CO5",SUM(H26),)+IF($I$8="CO5",SUM(I26),)+IF(#REF!="CO5",SUM(#REF!),)+IF(#REF!="CO5",SUM(#REF!),)</f>
        <v>#REF!</v>
      </c>
      <c r="W26" s="49" t="e">
        <f>IF($D$8="CO5",SUMIF($D26,"&gt;0",$D$10),)+IF($E$8="CO5",SUMIF($E26,"&gt;0",$E$10),)+IF($F$8="CO5",SUMIF($F26,"&gt;0",$F$10),)+IF($G$8="CO5",SUMIF($G26,"&gt;0",$G$10),)+IF($H$8="CO5",SUMIF($H26,"&gt;0",$H$10),)+IF($I$8="CO5",SUMIF($I26,"&gt;0",$I$10),)+IF(#REF!="CO5",SUMIF(#REF!,"&gt;0",#REF!),)+IF(#REF!="CO5",SUMIF(#REF!,"&gt;0",#REF!),)</f>
        <v>#REF!</v>
      </c>
      <c r="X26" s="49" t="e">
        <f t="shared" si="4"/>
        <v>#REF!</v>
      </c>
      <c r="Y26" s="49" t="e">
        <f>IF($D$8="CO6",SUM(D26),)+IF($E$8="CO6",SUM(E26),)+IF($F$8="CO6",SUM(F26),)+IF($G$8="CO6",SUM(G26),)+IF($H$8="CO6",SUM(H26),)+IF($I$8="CO6",SUM(I26),)+IF(#REF!="CO6",SUM(#REF!),)+IF(#REF!="CO6",SUM(#REF!),)</f>
        <v>#REF!</v>
      </c>
      <c r="Z26" s="55" t="e">
        <f>IF($D$8="CO6",SUMIF($D26,"&gt;0",$D$10),)+IF($E$8="CO6",SUMIF($E26,"&gt;0",$E$10),)+IF($F$8="CO6",SUMIF($F26,"&gt;0",$F$10),)+IF($G$8="CO6",SUMIF($G26,"&gt;0",$G$10),)+IF($H$8="CO6",SUMIF($H26,"&gt;0",$H$10),)+IF($I$8="CO6",SUMIF($I26,"&gt;0",$I$10),)+IF(#REF!="CO6",SUMIF(#REF!,"&gt;0",#REF!),)+IF(#REF!="CO6",SUMIF(#REF!,"&gt;0",#REF!),)</f>
        <v>#REF!</v>
      </c>
      <c r="AA26" s="56" t="e">
        <f t="shared" si="5"/>
        <v>#REF!</v>
      </c>
      <c r="AB26" s="6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ht="31.2" spans="1:50">
      <c r="A27" s="29">
        <v>17</v>
      </c>
      <c r="B27" s="30" t="s">
        <v>59</v>
      </c>
      <c r="C27" s="35" t="s">
        <v>60</v>
      </c>
      <c r="D27" s="32">
        <v>10</v>
      </c>
      <c r="E27" s="32">
        <v>10</v>
      </c>
      <c r="F27" s="32">
        <v>14</v>
      </c>
      <c r="G27" s="32">
        <v>15</v>
      </c>
      <c r="H27" s="33">
        <v>49</v>
      </c>
      <c r="I27" s="32">
        <f t="shared" si="6"/>
        <v>49</v>
      </c>
      <c r="J27" s="48" t="e">
        <f>IF($D$8="CO1",SUM(D27),)+IF($E$8="CO1",SUM(E27),)+IF($F$8="CO1",SUM(F27),)+IF($G$8="CO1",SUM(G27),)+IF($H$8="CO1",SUM(H27),)+IF($I$8="CO1",SUM(I27),)+IF(#REF!="CO1",SUM(#REF!),)+IF(#REF!="CO1",SUM(#REF!),)</f>
        <v>#REF!</v>
      </c>
      <c r="K27" s="49" t="e">
        <f>IF($D$8="CO1",SUMIF($D27,"&gt;0",$D$10),)+IF($E$8="CO1",SUMIF($E27,"&gt;0",$E$10),)+IF($F$8="CO1",SUMIF($F27,"&gt;0",$F$10),)+IF($G$8="CO1",SUMIF($G27,"&gt;0",$G$10),)+IF($H$8="CO1",SUMIF($H27,"&gt;0",$H$10),)+IF($I$8="CO1",SUMIF($I27,"&gt;0",$I$10),)+IF(#REF!="CO1",SUMIF(#REF!,"&gt;0",#REF!),)+IF(#REF!="CO1",SUMIF(#REF!,"&gt;0",#REF!),)</f>
        <v>#REF!</v>
      </c>
      <c r="L27" s="49" t="e">
        <f t="shared" si="0"/>
        <v>#REF!</v>
      </c>
      <c r="M27" s="49" t="e">
        <f>IF($D$8="CO2",SUM(D27),)+IF($E$8="CO2",SUM(E27),)+IF($F$8="CO2",SUM(F27),)+IF($G$8="CO2",SUM(G27),)+IF($H$8="CO2",SUM(H27),)+IF($I$8="CO2",SUM(I27),)+IF(#REF!="CO2",SUM(#REF!),)+IF(#REF!="CO2",SUM(#REF!),)</f>
        <v>#REF!</v>
      </c>
      <c r="N27" s="49" t="e">
        <f>IF($D$8="CO2",SUMIF($D27,"&gt;0",$D$10),)+IF($E$8="CO2",SUMIF($E27,"&gt;0",$E$10),)+IF($F$8="CO2",SUMIF($F27,"&gt;0",$F$10),)+IF($G$8="CO2",SUMIF($G27,"&gt;0",$G$10),)+IF($H$8="CO2",SUMIF($H27,"&gt;0",$H$10),)+IF($I$8="CO2",SUMIF($I27,"&gt;0",$I$10),)+IF(#REF!="CO2",SUMIF(#REF!,"&gt;0",#REF!),)+IF(#REF!="CO2",SUMIF(#REF!,"&gt;0",#REF!),)</f>
        <v>#REF!</v>
      </c>
      <c r="O27" s="49" t="e">
        <f t="shared" si="1"/>
        <v>#REF!</v>
      </c>
      <c r="P27" s="49" t="e">
        <f>IF($D$8="CO3",SUM(D27),)+IF($E$8="CO3",SUM(E27),)+IF($F$8="CO3",SUM(F27),)+IF($G$8="CO3",SUM(G27),)+IF($H$8="CO3",SUM(H27),)+IF($I$8="CO3",SUM(I27),)+IF(#REF!="CO3",SUM(#REF!),)+IF(#REF!="CO3",SUM(#REF!),)</f>
        <v>#REF!</v>
      </c>
      <c r="Q27" s="49" t="e">
        <f>IF($D$8="CO3",SUMIF($D27,"&gt;0",$D$10),)+IF($E$8="CO3",SUMIF($E27,"&gt;0",$E$10),)+IF($F$8="CO3",SUMIF($F27,"&gt;0",$F$10),)+IF($G$8="CO3",SUMIF($G27,"&gt;0",$G$10),)+IF($H$8="CO3",SUMIF($H27,"&gt;0",$H$10),)+IF($I$8="CO3",SUMIF($I27,"&gt;0",$I$10),)+IF(#REF!="CO3",SUMIF(#REF!,"&gt;0",#REF!),)+IF(#REF!="CO3",SUMIF(#REF!,"&gt;0",#REF!),)</f>
        <v>#REF!</v>
      </c>
      <c r="R27" s="49" t="e">
        <f t="shared" si="2"/>
        <v>#REF!</v>
      </c>
      <c r="S27" s="49" t="e">
        <f>IF($D$8="CO4",SUM(D27),)+IF($E$8="CO4",SUM(E27),)+IF($F$8="CO4",SUM(F27),)+IF($G$8="CO4",SUM(G27),)+IF($H$8="CO4",SUM(H27),)+IF($I$8="CO4",SUM(I27),)+IF(#REF!="CO4",SUM(#REF!),)+IF(#REF!="CO4",SUM(#REF!),)</f>
        <v>#REF!</v>
      </c>
      <c r="T27" s="49" t="e">
        <f>IF($D$8="CO4",SUMIF($D27,"&gt;0",$D$10),)+IF($E$8="CO4",SUMIF($E27,"&gt;0",$E$10),)+IF($F$8="CO4",SUMIF($F27,"&gt;0",$F$10),)+IF($G$8="CO4",SUMIF($G27,"&gt;0",$G$10),)+IF($H$8="CO4",SUMIF($H27,"&gt;0",$H$10),)+IF($I$8="CO4",SUMIF($I27,"&gt;0",$I$10),)+IF(#REF!="CO4",SUMIF(#REF!,"&gt;0",#REF!),)+IF(#REF!="CO4",SUMIF(#REF!,"&gt;0",#REF!),)</f>
        <v>#REF!</v>
      </c>
      <c r="U27" s="49" t="e">
        <f t="shared" si="3"/>
        <v>#REF!</v>
      </c>
      <c r="V27" s="49" t="e">
        <f>IF($D$8="CO5",SUM(D27),)+IF($E$8="CO5",SUM(E27),)+IF($F$8="CO5",SUM(F27),)+IF($G$8="CO5",SUM(G27),)+IF($H$8="CO5",SUM(H27),)+IF($I$8="CO5",SUM(I27),)+IF(#REF!="CO5",SUM(#REF!),)+IF(#REF!="CO5",SUM(#REF!),)</f>
        <v>#REF!</v>
      </c>
      <c r="W27" s="49" t="e">
        <f>IF($D$8="CO5",SUMIF($D27,"&gt;0",$D$10),)+IF($E$8="CO5",SUMIF($E27,"&gt;0",$E$10),)+IF($F$8="CO5",SUMIF($F27,"&gt;0",$F$10),)+IF($G$8="CO5",SUMIF($G27,"&gt;0",$G$10),)+IF($H$8="CO5",SUMIF($H27,"&gt;0",$H$10),)+IF($I$8="CO5",SUMIF($I27,"&gt;0",$I$10),)+IF(#REF!="CO5",SUMIF(#REF!,"&gt;0",#REF!),)+IF(#REF!="CO5",SUMIF(#REF!,"&gt;0",#REF!),)</f>
        <v>#REF!</v>
      </c>
      <c r="X27" s="49" t="e">
        <f t="shared" si="4"/>
        <v>#REF!</v>
      </c>
      <c r="Y27" s="49" t="e">
        <f>IF($D$8="CO6",SUM(D27),)+IF($E$8="CO6",SUM(E27),)+IF($F$8="CO6",SUM(F27),)+IF($G$8="CO6",SUM(G27),)+IF($H$8="CO6",SUM(H27),)+IF($I$8="CO6",SUM(I27),)+IF(#REF!="CO6",SUM(#REF!),)+IF(#REF!="CO6",SUM(#REF!),)</f>
        <v>#REF!</v>
      </c>
      <c r="Z27" s="55" t="e">
        <f>IF($D$8="CO6",SUMIF($D27,"&gt;0",$D$10),)+IF($E$8="CO6",SUMIF($E27,"&gt;0",$E$10),)+IF($F$8="CO6",SUMIF($F27,"&gt;0",$F$10),)+IF($G$8="CO6",SUMIF($G27,"&gt;0",$G$10),)+IF($H$8="CO6",SUMIF($H27,"&gt;0",$H$10),)+IF($I$8="CO6",SUMIF($I27,"&gt;0",$I$10),)+IF(#REF!="CO6",SUMIF(#REF!,"&gt;0",#REF!),)+IF(#REF!="CO6",SUMIF(#REF!,"&gt;0",#REF!),)</f>
        <v>#REF!</v>
      </c>
      <c r="AA27" s="56" t="e">
        <f t="shared" si="5"/>
        <v>#REF!</v>
      </c>
      <c r="AB27" s="6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ht="31.2" spans="1:50">
      <c r="A28" s="34">
        <v>18</v>
      </c>
      <c r="B28" s="30" t="s">
        <v>61</v>
      </c>
      <c r="C28" s="35" t="s">
        <v>62</v>
      </c>
      <c r="D28" s="32">
        <v>10</v>
      </c>
      <c r="E28" s="32">
        <v>9</v>
      </c>
      <c r="F28" s="32">
        <v>13</v>
      </c>
      <c r="G28" s="32">
        <v>13</v>
      </c>
      <c r="H28" s="33">
        <v>45</v>
      </c>
      <c r="I28" s="32">
        <f t="shared" si="6"/>
        <v>45</v>
      </c>
      <c r="J28" s="48" t="e">
        <f>IF($D$8="CO1",SUM(D28),)+IF($E$8="CO1",SUM(E28),)+IF($F$8="CO1",SUM(F28),)+IF($G$8="CO1",SUM(G28),)+IF($H$8="CO1",SUM(H28),)+IF($I$8="CO1",SUM(I28),)+IF(#REF!="CO1",SUM(#REF!),)+IF(#REF!="CO1",SUM(#REF!),)</f>
        <v>#REF!</v>
      </c>
      <c r="K28" s="49" t="e">
        <f>IF($D$8="CO1",SUMIF($D28,"&gt;0",$D$10),)+IF($E$8="CO1",SUMIF($E28,"&gt;0",$E$10),)+IF($F$8="CO1",SUMIF($F28,"&gt;0",$F$10),)+IF($G$8="CO1",SUMIF($G28,"&gt;0",$G$10),)+IF($H$8="CO1",SUMIF($H28,"&gt;0",$H$10),)+IF($I$8="CO1",SUMIF($I28,"&gt;0",$I$10),)+IF(#REF!="CO1",SUMIF(#REF!,"&gt;0",#REF!),)+IF(#REF!="CO1",SUMIF(#REF!,"&gt;0",#REF!),)</f>
        <v>#REF!</v>
      </c>
      <c r="L28" s="49" t="e">
        <f t="shared" si="0"/>
        <v>#REF!</v>
      </c>
      <c r="M28" s="49" t="e">
        <f>IF($D$8="CO2",SUM(D28),)+IF($E$8="CO2",SUM(E28),)+IF($F$8="CO2",SUM(F28),)+IF($G$8="CO2",SUM(G28),)+IF($H$8="CO2",SUM(H28),)+IF($I$8="CO2",SUM(I28),)+IF(#REF!="CO2",SUM(#REF!),)+IF(#REF!="CO2",SUM(#REF!),)</f>
        <v>#REF!</v>
      </c>
      <c r="N28" s="49" t="e">
        <f>IF($D$8="CO2",SUMIF($D28,"&gt;0",$D$10),)+IF($E$8="CO2",SUMIF($E28,"&gt;0",$E$10),)+IF($F$8="CO2",SUMIF($F28,"&gt;0",$F$10),)+IF($G$8="CO2",SUMIF($G28,"&gt;0",$G$10),)+IF($H$8="CO2",SUMIF($H28,"&gt;0",$H$10),)+IF($I$8="CO2",SUMIF($I28,"&gt;0",$I$10),)+IF(#REF!="CO2",SUMIF(#REF!,"&gt;0",#REF!),)+IF(#REF!="CO2",SUMIF(#REF!,"&gt;0",#REF!),)</f>
        <v>#REF!</v>
      </c>
      <c r="O28" s="49" t="e">
        <f t="shared" si="1"/>
        <v>#REF!</v>
      </c>
      <c r="P28" s="49" t="e">
        <f>IF($D$8="CO3",SUM(D28),)+IF($E$8="CO3",SUM(E28),)+IF($F$8="CO3",SUM(F28),)+IF($G$8="CO3",SUM(G28),)+IF($H$8="CO3",SUM(H28),)+IF($I$8="CO3",SUM(I28),)+IF(#REF!="CO3",SUM(#REF!),)+IF(#REF!="CO3",SUM(#REF!),)</f>
        <v>#REF!</v>
      </c>
      <c r="Q28" s="49" t="e">
        <f>IF($D$8="CO3",SUMIF($D28,"&gt;0",$D$10),)+IF($E$8="CO3",SUMIF($E28,"&gt;0",$E$10),)+IF($F$8="CO3",SUMIF($F28,"&gt;0",$F$10),)+IF($G$8="CO3",SUMIF($G28,"&gt;0",$G$10),)+IF($H$8="CO3",SUMIF($H28,"&gt;0",$H$10),)+IF($I$8="CO3",SUMIF($I28,"&gt;0",$I$10),)+IF(#REF!="CO3",SUMIF(#REF!,"&gt;0",#REF!),)+IF(#REF!="CO3",SUMIF(#REF!,"&gt;0",#REF!),)</f>
        <v>#REF!</v>
      </c>
      <c r="R28" s="49" t="e">
        <f t="shared" si="2"/>
        <v>#REF!</v>
      </c>
      <c r="S28" s="49" t="e">
        <f>IF($D$8="CO4",SUM(D28),)+IF($E$8="CO4",SUM(E28),)+IF($F$8="CO4",SUM(F28),)+IF($G$8="CO4",SUM(G28),)+IF($H$8="CO4",SUM(H28),)+IF($I$8="CO4",SUM(I28),)+IF(#REF!="CO4",SUM(#REF!),)+IF(#REF!="CO4",SUM(#REF!),)</f>
        <v>#REF!</v>
      </c>
      <c r="T28" s="49" t="e">
        <f>IF($D$8="CO4",SUMIF($D28,"&gt;0",$D$10),)+IF($E$8="CO4",SUMIF($E28,"&gt;0",$E$10),)+IF($F$8="CO4",SUMIF($F28,"&gt;0",$F$10),)+IF($G$8="CO4",SUMIF($G28,"&gt;0",$G$10),)+IF($H$8="CO4",SUMIF($H28,"&gt;0",$H$10),)+IF($I$8="CO4",SUMIF($I28,"&gt;0",$I$10),)+IF(#REF!="CO4",SUMIF(#REF!,"&gt;0",#REF!),)+IF(#REF!="CO4",SUMIF(#REF!,"&gt;0",#REF!),)</f>
        <v>#REF!</v>
      </c>
      <c r="U28" s="49" t="e">
        <f t="shared" si="3"/>
        <v>#REF!</v>
      </c>
      <c r="V28" s="49" t="e">
        <f>IF($D$8="CO5",SUM(D28),)+IF($E$8="CO5",SUM(E28),)+IF($F$8="CO5",SUM(F28),)+IF($G$8="CO5",SUM(G28),)+IF($H$8="CO5",SUM(H28),)+IF($I$8="CO5",SUM(I28),)+IF(#REF!="CO5",SUM(#REF!),)+IF(#REF!="CO5",SUM(#REF!),)</f>
        <v>#REF!</v>
      </c>
      <c r="W28" s="49" t="e">
        <f>IF($D$8="CO5",SUMIF($D28,"&gt;0",$D$10),)+IF($E$8="CO5",SUMIF($E28,"&gt;0",$E$10),)+IF($F$8="CO5",SUMIF($F28,"&gt;0",$F$10),)+IF($G$8="CO5",SUMIF($G28,"&gt;0",$G$10),)+IF($H$8="CO5",SUMIF($H28,"&gt;0",$H$10),)+IF($I$8="CO5",SUMIF($I28,"&gt;0",$I$10),)+IF(#REF!="CO5",SUMIF(#REF!,"&gt;0",#REF!),)+IF(#REF!="CO5",SUMIF(#REF!,"&gt;0",#REF!),)</f>
        <v>#REF!</v>
      </c>
      <c r="X28" s="49" t="e">
        <f t="shared" si="4"/>
        <v>#REF!</v>
      </c>
      <c r="Y28" s="49" t="e">
        <f>IF($D$8="CO6",SUM(D28),)+IF($E$8="CO6",SUM(E28),)+IF($F$8="CO6",SUM(F28),)+IF($G$8="CO6",SUM(G28),)+IF($H$8="CO6",SUM(H28),)+IF($I$8="CO6",SUM(I28),)+IF(#REF!="CO6",SUM(#REF!),)+IF(#REF!="CO6",SUM(#REF!),)</f>
        <v>#REF!</v>
      </c>
      <c r="Z28" s="55" t="e">
        <f>IF($D$8="CO6",SUMIF($D28,"&gt;0",$D$10),)+IF($E$8="CO6",SUMIF($E28,"&gt;0",$E$10),)+IF($F$8="CO6",SUMIF($F28,"&gt;0",$F$10),)+IF($G$8="CO6",SUMIF($G28,"&gt;0",$G$10),)+IF($H$8="CO6",SUMIF($H28,"&gt;0",$H$10),)+IF($I$8="CO6",SUMIF($I28,"&gt;0",$I$10),)+IF(#REF!="CO6",SUMIF(#REF!,"&gt;0",#REF!),)+IF(#REF!="CO6",SUMIF(#REF!,"&gt;0",#REF!),)</f>
        <v>#REF!</v>
      </c>
      <c r="AA28" s="56" t="e">
        <f t="shared" si="5"/>
        <v>#REF!</v>
      </c>
      <c r="AB28" s="6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ht="31.2" spans="1:50">
      <c r="A29" s="29">
        <v>19</v>
      </c>
      <c r="B29" s="30" t="s">
        <v>63</v>
      </c>
      <c r="C29" s="36" t="s">
        <v>64</v>
      </c>
      <c r="D29" s="32">
        <v>10</v>
      </c>
      <c r="E29" s="32">
        <v>10</v>
      </c>
      <c r="F29" s="32">
        <v>14</v>
      </c>
      <c r="G29" s="32">
        <v>14</v>
      </c>
      <c r="H29" s="33">
        <v>48</v>
      </c>
      <c r="I29" s="32">
        <f t="shared" si="6"/>
        <v>48</v>
      </c>
      <c r="J29" s="48" t="e">
        <f>IF($D$8="CO1",SUM(D29),)+IF($E$8="CO1",SUM(E29),)+IF($F$8="CO1",SUM(F29),)+IF($G$8="CO1",SUM(G29),)+IF($H$8="CO1",SUM(H29),)+IF($I$8="CO1",SUM(I29),)+IF(#REF!="CO1",SUM(#REF!),)+IF(#REF!="CO1",SUM(#REF!),)</f>
        <v>#REF!</v>
      </c>
      <c r="K29" s="49" t="e">
        <f>IF($D$8="CO1",SUMIF($D29,"&gt;0",$D$10),)+IF($E$8="CO1",SUMIF($E29,"&gt;0",$E$10),)+IF($F$8="CO1",SUMIF($F29,"&gt;0",$F$10),)+IF($G$8="CO1",SUMIF($G29,"&gt;0",$G$10),)+IF($H$8="CO1",SUMIF($H29,"&gt;0",$H$10),)+IF($I$8="CO1",SUMIF($I29,"&gt;0",$I$10),)+IF(#REF!="CO1",SUMIF(#REF!,"&gt;0",#REF!),)+IF(#REF!="CO1",SUMIF(#REF!,"&gt;0",#REF!),)</f>
        <v>#REF!</v>
      </c>
      <c r="L29" s="49" t="e">
        <f t="shared" si="0"/>
        <v>#REF!</v>
      </c>
      <c r="M29" s="49" t="e">
        <f>IF($D$8="CO2",SUM(D29),)+IF($E$8="CO2",SUM(E29),)+IF($F$8="CO2",SUM(F29),)+IF($G$8="CO2",SUM(G29),)+IF($H$8="CO2",SUM(H29),)+IF($I$8="CO2",SUM(I29),)+IF(#REF!="CO2",SUM(#REF!),)+IF(#REF!="CO2",SUM(#REF!),)</f>
        <v>#REF!</v>
      </c>
      <c r="N29" s="49" t="e">
        <f>IF($D$8="CO2",SUMIF($D29,"&gt;0",$D$10),)+IF($E$8="CO2",SUMIF($E29,"&gt;0",$E$10),)+IF($F$8="CO2",SUMIF($F29,"&gt;0",$F$10),)+IF($G$8="CO2",SUMIF($G29,"&gt;0",$G$10),)+IF($H$8="CO2",SUMIF($H29,"&gt;0",$H$10),)+IF($I$8="CO2",SUMIF($I29,"&gt;0",$I$10),)+IF(#REF!="CO2",SUMIF(#REF!,"&gt;0",#REF!),)+IF(#REF!="CO2",SUMIF(#REF!,"&gt;0",#REF!),)</f>
        <v>#REF!</v>
      </c>
      <c r="O29" s="49" t="e">
        <f t="shared" si="1"/>
        <v>#REF!</v>
      </c>
      <c r="P29" s="49" t="e">
        <f>IF($D$8="CO3",SUM(D29),)+IF($E$8="CO3",SUM(E29),)+IF($F$8="CO3",SUM(F29),)+IF($G$8="CO3",SUM(G29),)+IF($H$8="CO3",SUM(H29),)+IF($I$8="CO3",SUM(I29),)+IF(#REF!="CO3",SUM(#REF!),)+IF(#REF!="CO3",SUM(#REF!),)</f>
        <v>#REF!</v>
      </c>
      <c r="Q29" s="49" t="e">
        <f>IF($D$8="CO3",SUMIF($D29,"&gt;0",$D$10),)+IF($E$8="CO3",SUMIF($E29,"&gt;0",$E$10),)+IF($F$8="CO3",SUMIF($F29,"&gt;0",$F$10),)+IF($G$8="CO3",SUMIF($G29,"&gt;0",$G$10),)+IF($H$8="CO3",SUMIF($H29,"&gt;0",$H$10),)+IF($I$8="CO3",SUMIF($I29,"&gt;0",$I$10),)+IF(#REF!="CO3",SUMIF(#REF!,"&gt;0",#REF!),)+IF(#REF!="CO3",SUMIF(#REF!,"&gt;0",#REF!),)</f>
        <v>#REF!</v>
      </c>
      <c r="R29" s="49" t="e">
        <f t="shared" si="2"/>
        <v>#REF!</v>
      </c>
      <c r="S29" s="49" t="e">
        <f>IF($D$8="CO4",SUM(D29),)+IF($E$8="CO4",SUM(E29),)+IF($F$8="CO4",SUM(F29),)+IF($G$8="CO4",SUM(G29),)+IF($H$8="CO4",SUM(H29),)+IF($I$8="CO4",SUM(I29),)+IF(#REF!="CO4",SUM(#REF!),)+IF(#REF!="CO4",SUM(#REF!),)</f>
        <v>#REF!</v>
      </c>
      <c r="T29" s="49" t="e">
        <f>IF($D$8="CO4",SUMIF($D29,"&gt;0",$D$10),)+IF($E$8="CO4",SUMIF($E29,"&gt;0",$E$10),)+IF($F$8="CO4",SUMIF($F29,"&gt;0",$F$10),)+IF($G$8="CO4",SUMIF($G29,"&gt;0",$G$10),)+IF($H$8="CO4",SUMIF($H29,"&gt;0",$H$10),)+IF($I$8="CO4",SUMIF($I29,"&gt;0",$I$10),)+IF(#REF!="CO4",SUMIF(#REF!,"&gt;0",#REF!),)+IF(#REF!="CO4",SUMIF(#REF!,"&gt;0",#REF!),)</f>
        <v>#REF!</v>
      </c>
      <c r="U29" s="49" t="e">
        <f t="shared" si="3"/>
        <v>#REF!</v>
      </c>
      <c r="V29" s="49" t="e">
        <f>IF($D$8="CO5",SUM(D29),)+IF($E$8="CO5",SUM(E29),)+IF($F$8="CO5",SUM(F29),)+IF($G$8="CO5",SUM(G29),)+IF($H$8="CO5",SUM(H29),)+IF($I$8="CO5",SUM(I29),)+IF(#REF!="CO5",SUM(#REF!),)+IF(#REF!="CO5",SUM(#REF!),)</f>
        <v>#REF!</v>
      </c>
      <c r="W29" s="49" t="e">
        <f>IF($D$8="CO5",SUMIF($D29,"&gt;0",$D$10),)+IF($E$8="CO5",SUMIF($E29,"&gt;0",$E$10),)+IF($F$8="CO5",SUMIF($F29,"&gt;0",$F$10),)+IF($G$8="CO5",SUMIF($G29,"&gt;0",$G$10),)+IF($H$8="CO5",SUMIF($H29,"&gt;0",$H$10),)+IF($I$8="CO5",SUMIF($I29,"&gt;0",$I$10),)+IF(#REF!="CO5",SUMIF(#REF!,"&gt;0",#REF!),)+IF(#REF!="CO5",SUMIF(#REF!,"&gt;0",#REF!),)</f>
        <v>#REF!</v>
      </c>
      <c r="X29" s="49" t="e">
        <f t="shared" si="4"/>
        <v>#REF!</v>
      </c>
      <c r="Y29" s="49" t="e">
        <f>IF($D$8="CO6",SUM(D29),)+IF($E$8="CO6",SUM(E29),)+IF($F$8="CO6",SUM(F29),)+IF($G$8="CO6",SUM(G29),)+IF($H$8="CO6",SUM(H29),)+IF($I$8="CO6",SUM(I29),)+IF(#REF!="CO6",SUM(#REF!),)+IF(#REF!="CO6",SUM(#REF!),)</f>
        <v>#REF!</v>
      </c>
      <c r="Z29" s="55" t="e">
        <f>IF($D$8="CO6",SUMIF($D29,"&gt;0",$D$10),)+IF($E$8="CO6",SUMIF($E29,"&gt;0",$E$10),)+IF($F$8="CO6",SUMIF($F29,"&gt;0",$F$10),)+IF($G$8="CO6",SUMIF($G29,"&gt;0",$G$10),)+IF($H$8="CO6",SUMIF($H29,"&gt;0",$H$10),)+IF($I$8="CO6",SUMIF($I29,"&gt;0",$I$10),)+IF(#REF!="CO6",SUMIF(#REF!,"&gt;0",#REF!),)+IF(#REF!="CO6",SUMIF(#REF!,"&gt;0",#REF!),)</f>
        <v>#REF!</v>
      </c>
      <c r="AA29" s="56" t="e">
        <f t="shared" si="5"/>
        <v>#REF!</v>
      </c>
      <c r="AB29" s="6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ht="31.2" spans="1:50">
      <c r="A30" s="34">
        <v>20</v>
      </c>
      <c r="B30" s="30" t="s">
        <v>65</v>
      </c>
      <c r="C30" s="37" t="s">
        <v>66</v>
      </c>
      <c r="D30" s="32">
        <v>10</v>
      </c>
      <c r="E30" s="32">
        <v>10</v>
      </c>
      <c r="F30" s="32">
        <v>14</v>
      </c>
      <c r="G30" s="32">
        <v>14</v>
      </c>
      <c r="H30" s="33">
        <v>48</v>
      </c>
      <c r="I30" s="32">
        <f t="shared" si="6"/>
        <v>48</v>
      </c>
      <c r="J30" s="48" t="e">
        <f>IF($D$8="CO1",SUM(D30),)+IF($E$8="CO1",SUM(E30),)+IF($F$8="CO1",SUM(F30),)+IF($G$8="CO1",SUM(G30),)+IF($H$8="CO1",SUM(H30),)+IF($I$8="CO1",SUM(I30),)+IF(#REF!="CO1",SUM(#REF!),)+IF(#REF!="CO1",SUM(#REF!),)</f>
        <v>#REF!</v>
      </c>
      <c r="K30" s="49" t="e">
        <f>IF($D$8="CO1",SUMIF($D30,"&gt;0",$D$10),)+IF($E$8="CO1",SUMIF($E30,"&gt;0",$E$10),)+IF($F$8="CO1",SUMIF($F30,"&gt;0",$F$10),)+IF($G$8="CO1",SUMIF($G30,"&gt;0",$G$10),)+IF($H$8="CO1",SUMIF($H30,"&gt;0",$H$10),)+IF($I$8="CO1",SUMIF($I30,"&gt;0",$I$10),)+IF(#REF!="CO1",SUMIF(#REF!,"&gt;0",#REF!),)+IF(#REF!="CO1",SUMIF(#REF!,"&gt;0",#REF!),)</f>
        <v>#REF!</v>
      </c>
      <c r="L30" s="49" t="e">
        <f t="shared" si="0"/>
        <v>#REF!</v>
      </c>
      <c r="M30" s="49" t="e">
        <f>IF($D$8="CO2",SUM(D30),)+IF($E$8="CO2",SUM(E30),)+IF($F$8="CO2",SUM(F30),)+IF($G$8="CO2",SUM(G30),)+IF($H$8="CO2",SUM(H30),)+IF($I$8="CO2",SUM(I30),)+IF(#REF!="CO2",SUM(#REF!),)+IF(#REF!="CO2",SUM(#REF!),)</f>
        <v>#REF!</v>
      </c>
      <c r="N30" s="49" t="e">
        <f>IF($D$8="CO2",SUMIF($D30,"&gt;0",$D$10),)+IF($E$8="CO2",SUMIF($E30,"&gt;0",$E$10),)+IF($F$8="CO2",SUMIF($F30,"&gt;0",$F$10),)+IF($G$8="CO2",SUMIF($G30,"&gt;0",$G$10),)+IF($H$8="CO2",SUMIF($H30,"&gt;0",$H$10),)+IF($I$8="CO2",SUMIF($I30,"&gt;0",$I$10),)+IF(#REF!="CO2",SUMIF(#REF!,"&gt;0",#REF!),)+IF(#REF!="CO2",SUMIF(#REF!,"&gt;0",#REF!),)</f>
        <v>#REF!</v>
      </c>
      <c r="O30" s="49" t="e">
        <f t="shared" si="1"/>
        <v>#REF!</v>
      </c>
      <c r="P30" s="49" t="e">
        <f>IF($D$8="CO3",SUM(D30),)+IF($E$8="CO3",SUM(E30),)+IF($F$8="CO3",SUM(F30),)+IF($G$8="CO3",SUM(G30),)+IF($H$8="CO3",SUM(H30),)+IF($I$8="CO3",SUM(I30),)+IF(#REF!="CO3",SUM(#REF!),)+IF(#REF!="CO3",SUM(#REF!),)</f>
        <v>#REF!</v>
      </c>
      <c r="Q30" s="49" t="e">
        <f>IF($D$8="CO3",SUMIF($D30,"&gt;0",$D$10),)+IF($E$8="CO3",SUMIF($E30,"&gt;0",$E$10),)+IF($F$8="CO3",SUMIF($F30,"&gt;0",$F$10),)+IF($G$8="CO3",SUMIF($G30,"&gt;0",$G$10),)+IF($H$8="CO3",SUMIF($H30,"&gt;0",$H$10),)+IF($I$8="CO3",SUMIF($I30,"&gt;0",$I$10),)+IF(#REF!="CO3",SUMIF(#REF!,"&gt;0",#REF!),)+IF(#REF!="CO3",SUMIF(#REF!,"&gt;0",#REF!),)</f>
        <v>#REF!</v>
      </c>
      <c r="R30" s="49" t="e">
        <f t="shared" si="2"/>
        <v>#REF!</v>
      </c>
      <c r="S30" s="49" t="e">
        <f>IF($D$8="CO4",SUM(D30),)+IF($E$8="CO4",SUM(E30),)+IF($F$8="CO4",SUM(F30),)+IF($G$8="CO4",SUM(G30),)+IF($H$8="CO4",SUM(H30),)+IF($I$8="CO4",SUM(I30),)+IF(#REF!="CO4",SUM(#REF!),)+IF(#REF!="CO4",SUM(#REF!),)</f>
        <v>#REF!</v>
      </c>
      <c r="T30" s="49" t="e">
        <f>IF($D$8="CO4",SUMIF($D30,"&gt;0",$D$10),)+IF($E$8="CO4",SUMIF($E30,"&gt;0",$E$10),)+IF($F$8="CO4",SUMIF($F30,"&gt;0",$F$10),)+IF($G$8="CO4",SUMIF($G30,"&gt;0",$G$10),)+IF($H$8="CO4",SUMIF($H30,"&gt;0",$H$10),)+IF($I$8="CO4",SUMIF($I30,"&gt;0",$I$10),)+IF(#REF!="CO4",SUMIF(#REF!,"&gt;0",#REF!),)+IF(#REF!="CO4",SUMIF(#REF!,"&gt;0",#REF!),)</f>
        <v>#REF!</v>
      </c>
      <c r="U30" s="49" t="e">
        <f t="shared" si="3"/>
        <v>#REF!</v>
      </c>
      <c r="V30" s="49" t="e">
        <f>IF($D$8="CO5",SUM(D30),)+IF($E$8="CO5",SUM(E30),)+IF($F$8="CO5",SUM(F30),)+IF($G$8="CO5",SUM(G30),)+IF($H$8="CO5",SUM(H30),)+IF($I$8="CO5",SUM(I30),)+IF(#REF!="CO5",SUM(#REF!),)+IF(#REF!="CO5",SUM(#REF!),)</f>
        <v>#REF!</v>
      </c>
      <c r="W30" s="49" t="e">
        <f>IF($D$8="CO5",SUMIF($D30,"&gt;0",$D$10),)+IF($E$8="CO5",SUMIF($E30,"&gt;0",$E$10),)+IF($F$8="CO5",SUMIF($F30,"&gt;0",$F$10),)+IF($G$8="CO5",SUMIF($G30,"&gt;0",$G$10),)+IF($H$8="CO5",SUMIF($H30,"&gt;0",$H$10),)+IF($I$8="CO5",SUMIF($I30,"&gt;0",$I$10),)+IF(#REF!="CO5",SUMIF(#REF!,"&gt;0",#REF!),)+IF(#REF!="CO5",SUMIF(#REF!,"&gt;0",#REF!),)</f>
        <v>#REF!</v>
      </c>
      <c r="X30" s="49" t="e">
        <f t="shared" si="4"/>
        <v>#REF!</v>
      </c>
      <c r="Y30" s="49" t="e">
        <f>IF($D$8="CO6",SUM(D30),)+IF($E$8="CO6",SUM(E30),)+IF($F$8="CO6",SUM(F30),)+IF($G$8="CO6",SUM(G30),)+IF($H$8="CO6",SUM(H30),)+IF($I$8="CO6",SUM(I30),)+IF(#REF!="CO6",SUM(#REF!),)+IF(#REF!="CO6",SUM(#REF!),)</f>
        <v>#REF!</v>
      </c>
      <c r="Z30" s="55" t="e">
        <f>IF($D$8="CO6",SUMIF($D30,"&gt;0",$D$10),)+IF($E$8="CO6",SUMIF($E30,"&gt;0",$E$10),)+IF($F$8="CO6",SUMIF($F30,"&gt;0",$F$10),)+IF($G$8="CO6",SUMIF($G30,"&gt;0",$G$10),)+IF($H$8="CO6",SUMIF($H30,"&gt;0",$H$10),)+IF($I$8="CO6",SUMIF($I30,"&gt;0",$I$10),)+IF(#REF!="CO6",SUMIF(#REF!,"&gt;0",#REF!),)+IF(#REF!="CO6",SUMIF(#REF!,"&gt;0",#REF!),)</f>
        <v>#REF!</v>
      </c>
      <c r="AA30" s="56" t="e">
        <f t="shared" si="5"/>
        <v>#REF!</v>
      </c>
      <c r="AB30" s="6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ht="31.2" spans="1:50">
      <c r="A31" s="29">
        <v>21</v>
      </c>
      <c r="B31" s="30" t="s">
        <v>67</v>
      </c>
      <c r="C31" s="35" t="s">
        <v>68</v>
      </c>
      <c r="D31" s="32">
        <v>10</v>
      </c>
      <c r="E31" s="32">
        <v>10</v>
      </c>
      <c r="F31" s="32">
        <v>14</v>
      </c>
      <c r="G31" s="32">
        <v>14</v>
      </c>
      <c r="H31" s="33">
        <v>48</v>
      </c>
      <c r="I31" s="32">
        <f t="shared" si="6"/>
        <v>48</v>
      </c>
      <c r="J31" s="48" t="e">
        <f>IF($D$8="CO1",SUM(D31),)+IF($E$8="CO1",SUM(E31),)+IF($F$8="CO1",SUM(F31),)+IF($G$8="CO1",SUM(G31),)+IF($H$8="CO1",SUM(H31),)+IF($I$8="CO1",SUM(I31),)+IF(#REF!="CO1",SUM(#REF!),)+IF(#REF!="CO1",SUM(#REF!),)</f>
        <v>#REF!</v>
      </c>
      <c r="K31" s="49" t="e">
        <f>IF($D$8="CO1",SUMIF($D31,"&gt;0",$D$10),)+IF($E$8="CO1",SUMIF($E31,"&gt;0",$E$10),)+IF($F$8="CO1",SUMIF($F31,"&gt;0",$F$10),)+IF($G$8="CO1",SUMIF($G31,"&gt;0",$G$10),)+IF($H$8="CO1",SUMIF($H31,"&gt;0",$H$10),)+IF($I$8="CO1",SUMIF($I31,"&gt;0",$I$10),)+IF(#REF!="CO1",SUMIF(#REF!,"&gt;0",#REF!),)+IF(#REF!="CO1",SUMIF(#REF!,"&gt;0",#REF!),)</f>
        <v>#REF!</v>
      </c>
      <c r="L31" s="49" t="e">
        <f t="shared" si="0"/>
        <v>#REF!</v>
      </c>
      <c r="M31" s="49" t="e">
        <f>IF($D$8="CO2",SUM(D31),)+IF($E$8="CO2",SUM(E31),)+IF($F$8="CO2",SUM(F31),)+IF($G$8="CO2",SUM(G31),)+IF($H$8="CO2",SUM(H31),)+IF($I$8="CO2",SUM(I31),)+IF(#REF!="CO2",SUM(#REF!),)+IF(#REF!="CO2",SUM(#REF!),)</f>
        <v>#REF!</v>
      </c>
      <c r="N31" s="49" t="e">
        <f>IF($D$8="CO2",SUMIF($D31,"&gt;0",$D$10),)+IF($E$8="CO2",SUMIF($E31,"&gt;0",$E$10),)+IF($F$8="CO2",SUMIF($F31,"&gt;0",$F$10),)+IF($G$8="CO2",SUMIF($G31,"&gt;0",$G$10),)+IF($H$8="CO2",SUMIF($H31,"&gt;0",$H$10),)+IF($I$8="CO2",SUMIF($I31,"&gt;0",$I$10),)+IF(#REF!="CO2",SUMIF(#REF!,"&gt;0",#REF!),)+IF(#REF!="CO2",SUMIF(#REF!,"&gt;0",#REF!),)</f>
        <v>#REF!</v>
      </c>
      <c r="O31" s="49" t="e">
        <f t="shared" si="1"/>
        <v>#REF!</v>
      </c>
      <c r="P31" s="49" t="e">
        <f>IF($D$8="CO3",SUM(D31),)+IF($E$8="CO3",SUM(E31),)+IF($F$8="CO3",SUM(F31),)+IF($G$8="CO3",SUM(G31),)+IF($H$8="CO3",SUM(H31),)+IF($I$8="CO3",SUM(I31),)+IF(#REF!="CO3",SUM(#REF!),)+IF(#REF!="CO3",SUM(#REF!),)</f>
        <v>#REF!</v>
      </c>
      <c r="Q31" s="49" t="e">
        <f>IF($D$8="CO3",SUMIF($D31,"&gt;0",$D$10),)+IF($E$8="CO3",SUMIF($E31,"&gt;0",$E$10),)+IF($F$8="CO3",SUMIF($F31,"&gt;0",$F$10),)+IF($G$8="CO3",SUMIF($G31,"&gt;0",$G$10),)+IF($H$8="CO3",SUMIF($H31,"&gt;0",$H$10),)+IF($I$8="CO3",SUMIF($I31,"&gt;0",$I$10),)+IF(#REF!="CO3",SUMIF(#REF!,"&gt;0",#REF!),)+IF(#REF!="CO3",SUMIF(#REF!,"&gt;0",#REF!),)</f>
        <v>#REF!</v>
      </c>
      <c r="R31" s="49" t="e">
        <f t="shared" si="2"/>
        <v>#REF!</v>
      </c>
      <c r="S31" s="49" t="e">
        <f>IF($D$8="CO4",SUM(D31),)+IF($E$8="CO4",SUM(E31),)+IF($F$8="CO4",SUM(F31),)+IF($G$8="CO4",SUM(G31),)+IF($H$8="CO4",SUM(H31),)+IF($I$8="CO4",SUM(I31),)+IF(#REF!="CO4",SUM(#REF!),)+IF(#REF!="CO4",SUM(#REF!),)</f>
        <v>#REF!</v>
      </c>
      <c r="T31" s="49" t="e">
        <f>IF($D$8="CO4",SUMIF($D31,"&gt;0",$D$10),)+IF($E$8="CO4",SUMIF($E31,"&gt;0",$E$10),)+IF($F$8="CO4",SUMIF($F31,"&gt;0",$F$10),)+IF($G$8="CO4",SUMIF($G31,"&gt;0",$G$10),)+IF($H$8="CO4",SUMIF($H31,"&gt;0",$H$10),)+IF($I$8="CO4",SUMIF($I31,"&gt;0",$I$10),)+IF(#REF!="CO4",SUMIF(#REF!,"&gt;0",#REF!),)+IF(#REF!="CO4",SUMIF(#REF!,"&gt;0",#REF!),)</f>
        <v>#REF!</v>
      </c>
      <c r="U31" s="49" t="e">
        <f t="shared" si="3"/>
        <v>#REF!</v>
      </c>
      <c r="V31" s="49" t="e">
        <f>IF($D$8="CO5",SUM(D31),)+IF($E$8="CO5",SUM(E31),)+IF($F$8="CO5",SUM(F31),)+IF($G$8="CO5",SUM(G31),)+IF($H$8="CO5",SUM(H31),)+IF($I$8="CO5",SUM(I31),)+IF(#REF!="CO5",SUM(#REF!),)+IF(#REF!="CO5",SUM(#REF!),)</f>
        <v>#REF!</v>
      </c>
      <c r="W31" s="49" t="e">
        <f>IF($D$8="CO5",SUMIF($D31,"&gt;0",$D$10),)+IF($E$8="CO5",SUMIF($E31,"&gt;0",$E$10),)+IF($F$8="CO5",SUMIF($F31,"&gt;0",$F$10),)+IF($G$8="CO5",SUMIF($G31,"&gt;0",$G$10),)+IF($H$8="CO5",SUMIF($H31,"&gt;0",$H$10),)+IF($I$8="CO5",SUMIF($I31,"&gt;0",$I$10),)+IF(#REF!="CO5",SUMIF(#REF!,"&gt;0",#REF!),)+IF(#REF!="CO5",SUMIF(#REF!,"&gt;0",#REF!),)</f>
        <v>#REF!</v>
      </c>
      <c r="X31" s="49" t="e">
        <f t="shared" si="4"/>
        <v>#REF!</v>
      </c>
      <c r="Y31" s="49" t="e">
        <f>IF($D$8="CO6",SUM(D31),)+IF($E$8="CO6",SUM(E31),)+IF($F$8="CO6",SUM(F31),)+IF($G$8="CO6",SUM(G31),)+IF($H$8="CO6",SUM(H31),)+IF($I$8="CO6",SUM(I31),)+IF(#REF!="CO6",SUM(#REF!),)+IF(#REF!="CO6",SUM(#REF!),)</f>
        <v>#REF!</v>
      </c>
      <c r="Z31" s="55" t="e">
        <f>IF($D$8="CO6",SUMIF($D31,"&gt;0",$D$10),)+IF($E$8="CO6",SUMIF($E31,"&gt;0",$E$10),)+IF($F$8="CO6",SUMIF($F31,"&gt;0",$F$10),)+IF($G$8="CO6",SUMIF($G31,"&gt;0",$G$10),)+IF($H$8="CO6",SUMIF($H31,"&gt;0",$H$10),)+IF($I$8="CO6",SUMIF($I31,"&gt;0",$I$10),)+IF(#REF!="CO6",SUMIF(#REF!,"&gt;0",#REF!),)+IF(#REF!="CO6",SUMIF(#REF!,"&gt;0",#REF!),)</f>
        <v>#REF!</v>
      </c>
      <c r="AA31" s="56" t="e">
        <f t="shared" si="5"/>
        <v>#REF!</v>
      </c>
      <c r="AB31" s="6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ht="16.2" spans="1:50">
      <c r="A32" s="34">
        <v>22</v>
      </c>
      <c r="B32" s="30" t="s">
        <v>69</v>
      </c>
      <c r="C32" s="35" t="s">
        <v>70</v>
      </c>
      <c r="D32" s="32">
        <v>9</v>
      </c>
      <c r="E32" s="32">
        <v>10</v>
      </c>
      <c r="F32" s="32">
        <v>14</v>
      </c>
      <c r="G32" s="32">
        <v>13</v>
      </c>
      <c r="H32" s="33">
        <v>46</v>
      </c>
      <c r="I32" s="32">
        <f t="shared" si="6"/>
        <v>46</v>
      </c>
      <c r="J32" s="48" t="e">
        <f>IF($D$8="CO1",SUM(D32),)+IF($E$8="CO1",SUM(E32),)+IF($F$8="CO1",SUM(F32),)+IF($G$8="CO1",SUM(G32),)+IF($H$8="CO1",SUM(H32),)+IF($I$8="CO1",SUM(I32),)+IF(#REF!="CO1",SUM(#REF!),)+IF(#REF!="CO1",SUM(#REF!),)</f>
        <v>#REF!</v>
      </c>
      <c r="K32" s="49" t="e">
        <f>IF($D$8="CO1",SUMIF($D32,"&gt;0",$D$10),)+IF($E$8="CO1",SUMIF($E32,"&gt;0",$E$10),)+IF($F$8="CO1",SUMIF($F32,"&gt;0",$F$10),)+IF($G$8="CO1",SUMIF($G32,"&gt;0",$G$10),)+IF($H$8="CO1",SUMIF($H32,"&gt;0",$H$10),)+IF($I$8="CO1",SUMIF($I32,"&gt;0",$I$10),)+IF(#REF!="CO1",SUMIF(#REF!,"&gt;0",#REF!),)+IF(#REF!="CO1",SUMIF(#REF!,"&gt;0",#REF!),)</f>
        <v>#REF!</v>
      </c>
      <c r="L32" s="49" t="e">
        <f t="shared" si="0"/>
        <v>#REF!</v>
      </c>
      <c r="M32" s="49" t="e">
        <f>IF($D$8="CO2",SUM(D32),)+IF($E$8="CO2",SUM(E32),)+IF($F$8="CO2",SUM(F32),)+IF($G$8="CO2",SUM(G32),)+IF($H$8="CO2",SUM(H32),)+IF($I$8="CO2",SUM(I32),)+IF(#REF!="CO2",SUM(#REF!),)+IF(#REF!="CO2",SUM(#REF!),)</f>
        <v>#REF!</v>
      </c>
      <c r="N32" s="49" t="e">
        <f>IF($D$8="CO2",SUMIF($D32,"&gt;0",$D$10),)+IF($E$8="CO2",SUMIF($E32,"&gt;0",$E$10),)+IF($F$8="CO2",SUMIF($F32,"&gt;0",$F$10),)+IF($G$8="CO2",SUMIF($G32,"&gt;0",$G$10),)+IF($H$8="CO2",SUMIF($H32,"&gt;0",$H$10),)+IF($I$8="CO2",SUMIF($I32,"&gt;0",$I$10),)+IF(#REF!="CO2",SUMIF(#REF!,"&gt;0",#REF!),)+IF(#REF!="CO2",SUMIF(#REF!,"&gt;0",#REF!),)</f>
        <v>#REF!</v>
      </c>
      <c r="O32" s="49" t="e">
        <f t="shared" si="1"/>
        <v>#REF!</v>
      </c>
      <c r="P32" s="49" t="e">
        <f>IF($D$8="CO3",SUM(D32),)+IF($E$8="CO3",SUM(E32),)+IF($F$8="CO3",SUM(F32),)+IF($G$8="CO3",SUM(G32),)+IF($H$8="CO3",SUM(H32),)+IF($I$8="CO3",SUM(I32),)+IF(#REF!="CO3",SUM(#REF!),)+IF(#REF!="CO3",SUM(#REF!),)</f>
        <v>#REF!</v>
      </c>
      <c r="Q32" s="49" t="e">
        <f>IF($D$8="CO3",SUMIF($D32,"&gt;0",$D$10),)+IF($E$8="CO3",SUMIF($E32,"&gt;0",$E$10),)+IF($F$8="CO3",SUMIF($F32,"&gt;0",$F$10),)+IF($G$8="CO3",SUMIF($G32,"&gt;0",$G$10),)+IF($H$8="CO3",SUMIF($H32,"&gt;0",$H$10),)+IF($I$8="CO3",SUMIF($I32,"&gt;0",$I$10),)+IF(#REF!="CO3",SUMIF(#REF!,"&gt;0",#REF!),)+IF(#REF!="CO3",SUMIF(#REF!,"&gt;0",#REF!),)</f>
        <v>#REF!</v>
      </c>
      <c r="R32" s="49" t="e">
        <f t="shared" si="2"/>
        <v>#REF!</v>
      </c>
      <c r="S32" s="49" t="e">
        <f>IF($D$8="CO4",SUM(D32),)+IF($E$8="CO4",SUM(E32),)+IF($F$8="CO4",SUM(F32),)+IF($G$8="CO4",SUM(G32),)+IF($H$8="CO4",SUM(H32),)+IF($I$8="CO4",SUM(I32),)+IF(#REF!="CO4",SUM(#REF!),)+IF(#REF!="CO4",SUM(#REF!),)</f>
        <v>#REF!</v>
      </c>
      <c r="T32" s="49" t="e">
        <f>IF($D$8="CO4",SUMIF($D32,"&gt;0",$D$10),)+IF($E$8="CO4",SUMIF($E32,"&gt;0",$E$10),)+IF($F$8="CO4",SUMIF($F32,"&gt;0",$F$10),)+IF($G$8="CO4",SUMIF($G32,"&gt;0",$G$10),)+IF($H$8="CO4",SUMIF($H32,"&gt;0",$H$10),)+IF($I$8="CO4",SUMIF($I32,"&gt;0",$I$10),)+IF(#REF!="CO4",SUMIF(#REF!,"&gt;0",#REF!),)+IF(#REF!="CO4",SUMIF(#REF!,"&gt;0",#REF!),)</f>
        <v>#REF!</v>
      </c>
      <c r="U32" s="49" t="e">
        <f t="shared" si="3"/>
        <v>#REF!</v>
      </c>
      <c r="V32" s="49" t="e">
        <f>IF($D$8="CO5",SUM(D32),)+IF($E$8="CO5",SUM(E32),)+IF($F$8="CO5",SUM(F32),)+IF($G$8="CO5",SUM(G32),)+IF($H$8="CO5",SUM(H32),)+IF($I$8="CO5",SUM(I32),)+IF(#REF!="CO5",SUM(#REF!),)+IF(#REF!="CO5",SUM(#REF!),)</f>
        <v>#REF!</v>
      </c>
      <c r="W32" s="49" t="e">
        <f>IF($D$8="CO5",SUMIF($D32,"&gt;0",$D$10),)+IF($E$8="CO5",SUMIF($E32,"&gt;0",$E$10),)+IF($F$8="CO5",SUMIF($F32,"&gt;0",$F$10),)+IF($G$8="CO5",SUMIF($G32,"&gt;0",$G$10),)+IF($H$8="CO5",SUMIF($H32,"&gt;0",$H$10),)+IF($I$8="CO5",SUMIF($I32,"&gt;0",$I$10),)+IF(#REF!="CO5",SUMIF(#REF!,"&gt;0",#REF!),)+IF(#REF!="CO5",SUMIF(#REF!,"&gt;0",#REF!),)</f>
        <v>#REF!</v>
      </c>
      <c r="X32" s="49" t="e">
        <f t="shared" si="4"/>
        <v>#REF!</v>
      </c>
      <c r="Y32" s="49" t="e">
        <f>IF($D$8="CO6",SUM(D32),)+IF($E$8="CO6",SUM(E32),)+IF($F$8="CO6",SUM(F32),)+IF($G$8="CO6",SUM(G32),)+IF($H$8="CO6",SUM(H32),)+IF($I$8="CO6",SUM(I32),)+IF(#REF!="CO6",SUM(#REF!),)+IF(#REF!="CO6",SUM(#REF!),)</f>
        <v>#REF!</v>
      </c>
      <c r="Z32" s="55" t="e">
        <f>IF($D$8="CO6",SUMIF($D32,"&gt;0",$D$10),)+IF($E$8="CO6",SUMIF($E32,"&gt;0",$E$10),)+IF($F$8="CO6",SUMIF($F32,"&gt;0",$F$10),)+IF($G$8="CO6",SUMIF($G32,"&gt;0",$G$10),)+IF($H$8="CO6",SUMIF($H32,"&gt;0",$H$10),)+IF($I$8="CO6",SUMIF($I32,"&gt;0",$I$10),)+IF(#REF!="CO6",SUMIF(#REF!,"&gt;0",#REF!),)+IF(#REF!="CO6",SUMIF(#REF!,"&gt;0",#REF!),)</f>
        <v>#REF!</v>
      </c>
      <c r="AA32" s="56" t="e">
        <f t="shared" si="5"/>
        <v>#REF!</v>
      </c>
      <c r="AB32" s="6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ht="16.2" spans="1:50">
      <c r="A33" s="29">
        <v>23</v>
      </c>
      <c r="B33" s="30" t="s">
        <v>71</v>
      </c>
      <c r="C33" s="31" t="s">
        <v>72</v>
      </c>
      <c r="D33" s="32"/>
      <c r="E33" s="32"/>
      <c r="F33" s="32"/>
      <c r="G33" s="32"/>
      <c r="H33" s="33">
        <v>44</v>
      </c>
      <c r="I33" s="32">
        <f t="shared" si="6"/>
        <v>0</v>
      </c>
      <c r="J33" s="48" t="e">
        <f>IF($D$8="CO1",SUM(D33),)+IF($E$8="CO1",SUM(E33),)+IF($F$8="CO1",SUM(F33),)+IF($G$8="CO1",SUM(G33),)+IF($H$8="CO1",SUM(H33),)+IF($I$8="CO1",SUM(I33),)+IF(#REF!="CO1",SUM(#REF!),)+IF(#REF!="CO1",SUM(#REF!),)</f>
        <v>#REF!</v>
      </c>
      <c r="K33" s="49" t="e">
        <f>IF($D$8="CO1",SUMIF($D33,"&gt;0",$D$10),)+IF($E$8="CO1",SUMIF($E33,"&gt;0",$E$10),)+IF($F$8="CO1",SUMIF($F33,"&gt;0",$F$10),)+IF($G$8="CO1",SUMIF($G33,"&gt;0",$G$10),)+IF($H$8="CO1",SUMIF($H33,"&gt;0",$H$10),)+IF($I$8="CO1",SUMIF($I33,"&gt;0",$I$10),)+IF(#REF!="CO1",SUMIF(#REF!,"&gt;0",#REF!),)+IF(#REF!="CO1",SUMIF(#REF!,"&gt;0",#REF!),)</f>
        <v>#REF!</v>
      </c>
      <c r="L33" s="49" t="e">
        <f t="shared" si="0"/>
        <v>#REF!</v>
      </c>
      <c r="M33" s="49" t="e">
        <f>IF($D$8="CO2",SUM(D33),)+IF($E$8="CO2",SUM(E33),)+IF($F$8="CO2",SUM(F33),)+IF($G$8="CO2",SUM(G33),)+IF($H$8="CO2",SUM(H33),)+IF($I$8="CO2",SUM(I33),)+IF(#REF!="CO2",SUM(#REF!),)+IF(#REF!="CO2",SUM(#REF!),)</f>
        <v>#REF!</v>
      </c>
      <c r="N33" s="49" t="e">
        <f>IF($D$8="CO2",SUMIF($D33,"&gt;0",$D$10),)+IF($E$8="CO2",SUMIF($E33,"&gt;0",$E$10),)+IF($F$8="CO2",SUMIF($F33,"&gt;0",$F$10),)+IF($G$8="CO2",SUMIF($G33,"&gt;0",$G$10),)+IF($H$8="CO2",SUMIF($H33,"&gt;0",$H$10),)+IF($I$8="CO2",SUMIF($I33,"&gt;0",$I$10),)+IF(#REF!="CO2",SUMIF(#REF!,"&gt;0",#REF!),)+IF(#REF!="CO2",SUMIF(#REF!,"&gt;0",#REF!),)</f>
        <v>#REF!</v>
      </c>
      <c r="O33" s="49" t="e">
        <f t="shared" si="1"/>
        <v>#REF!</v>
      </c>
      <c r="P33" s="49" t="e">
        <f>IF($D$8="CO3",SUM(D33),)+IF($E$8="CO3",SUM(E33),)+IF($F$8="CO3",SUM(F33),)+IF($G$8="CO3",SUM(G33),)+IF($H$8="CO3",SUM(H33),)+IF($I$8="CO3",SUM(I33),)+IF(#REF!="CO3",SUM(#REF!),)+IF(#REF!="CO3",SUM(#REF!),)</f>
        <v>#REF!</v>
      </c>
      <c r="Q33" s="49" t="e">
        <f>IF($D$8="CO3",SUMIF($D33,"&gt;0",$D$10),)+IF($E$8="CO3",SUMIF($E33,"&gt;0",$E$10),)+IF($F$8="CO3",SUMIF($F33,"&gt;0",$F$10),)+IF($G$8="CO3",SUMIF($G33,"&gt;0",$G$10),)+IF($H$8="CO3",SUMIF($H33,"&gt;0",$H$10),)+IF($I$8="CO3",SUMIF($I33,"&gt;0",$I$10),)+IF(#REF!="CO3",SUMIF(#REF!,"&gt;0",#REF!),)+IF(#REF!="CO3",SUMIF(#REF!,"&gt;0",#REF!),)</f>
        <v>#REF!</v>
      </c>
      <c r="R33" s="49" t="e">
        <f t="shared" si="2"/>
        <v>#REF!</v>
      </c>
      <c r="S33" s="49" t="e">
        <f>IF($D$8="CO4",SUM(D33),)+IF($E$8="CO4",SUM(E33),)+IF($F$8="CO4",SUM(F33),)+IF($G$8="CO4",SUM(G33),)+IF($H$8="CO4",SUM(H33),)+IF($I$8="CO4",SUM(I33),)+IF(#REF!="CO4",SUM(#REF!),)+IF(#REF!="CO4",SUM(#REF!),)</f>
        <v>#REF!</v>
      </c>
      <c r="T33" s="49" t="e">
        <f>IF($D$8="CO4",SUMIF($D33,"&gt;0",$D$10),)+IF($E$8="CO4",SUMIF($E33,"&gt;0",$E$10),)+IF($F$8="CO4",SUMIF($F33,"&gt;0",$F$10),)+IF($G$8="CO4",SUMIF($G33,"&gt;0",$G$10),)+IF($H$8="CO4",SUMIF($H33,"&gt;0",$H$10),)+IF($I$8="CO4",SUMIF($I33,"&gt;0",$I$10),)+IF(#REF!="CO4",SUMIF(#REF!,"&gt;0",#REF!),)+IF(#REF!="CO4",SUMIF(#REF!,"&gt;0",#REF!),)</f>
        <v>#REF!</v>
      </c>
      <c r="U33" s="49" t="e">
        <f t="shared" si="3"/>
        <v>#REF!</v>
      </c>
      <c r="V33" s="49" t="e">
        <f>IF($D$8="CO5",SUM(D33),)+IF($E$8="CO5",SUM(E33),)+IF($F$8="CO5",SUM(F33),)+IF($G$8="CO5",SUM(G33),)+IF($H$8="CO5",SUM(H33),)+IF($I$8="CO5",SUM(I33),)+IF(#REF!="CO5",SUM(#REF!),)+IF(#REF!="CO5",SUM(#REF!),)</f>
        <v>#REF!</v>
      </c>
      <c r="W33" s="49" t="e">
        <f>IF($D$8="CO5",SUMIF($D33,"&gt;0",$D$10),)+IF($E$8="CO5",SUMIF($E33,"&gt;0",$E$10),)+IF($F$8="CO5",SUMIF($F33,"&gt;0",$F$10),)+IF($G$8="CO5",SUMIF($G33,"&gt;0",$G$10),)+IF($H$8="CO5",SUMIF($H33,"&gt;0",$H$10),)+IF($I$8="CO5",SUMIF($I33,"&gt;0",$I$10),)+IF(#REF!="CO5",SUMIF(#REF!,"&gt;0",#REF!),)+IF(#REF!="CO5",SUMIF(#REF!,"&gt;0",#REF!),)</f>
        <v>#REF!</v>
      </c>
      <c r="X33" s="49" t="e">
        <f t="shared" si="4"/>
        <v>#REF!</v>
      </c>
      <c r="Y33" s="49" t="e">
        <f>IF($D$8="CO6",SUM(D33),)+IF($E$8="CO6",SUM(E33),)+IF($F$8="CO6",SUM(F33),)+IF($G$8="CO6",SUM(G33),)+IF($H$8="CO6",SUM(H33),)+IF($I$8="CO6",SUM(I33),)+IF(#REF!="CO6",SUM(#REF!),)+IF(#REF!="CO6",SUM(#REF!),)</f>
        <v>#REF!</v>
      </c>
      <c r="Z33" s="55" t="e">
        <f>IF($D$8="CO6",SUMIF($D33,"&gt;0",$D$10),)+IF($E$8="CO6",SUMIF($E33,"&gt;0",$E$10),)+IF($F$8="CO6",SUMIF($F33,"&gt;0",$F$10),)+IF($G$8="CO6",SUMIF($G33,"&gt;0",$G$10),)+IF($H$8="CO6",SUMIF($H33,"&gt;0",$H$10),)+IF($I$8="CO6",SUMIF($I33,"&gt;0",$I$10),)+IF(#REF!="CO6",SUMIF(#REF!,"&gt;0",#REF!),)+IF(#REF!="CO6",SUMIF(#REF!,"&gt;0",#REF!),)</f>
        <v>#REF!</v>
      </c>
      <c r="AA33" s="56" t="e">
        <f t="shared" si="5"/>
        <v>#REF!</v>
      </c>
      <c r="AB33" s="6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ht="16.2" spans="1:50">
      <c r="A34" s="34">
        <v>24</v>
      </c>
      <c r="B34" s="30" t="s">
        <v>73</v>
      </c>
      <c r="C34" s="35" t="s">
        <v>74</v>
      </c>
      <c r="D34" s="32">
        <v>10</v>
      </c>
      <c r="E34" s="32">
        <v>10</v>
      </c>
      <c r="F34" s="32">
        <v>14</v>
      </c>
      <c r="G34" s="32">
        <v>15</v>
      </c>
      <c r="H34" s="33">
        <v>49</v>
      </c>
      <c r="I34" s="32">
        <f t="shared" si="6"/>
        <v>49</v>
      </c>
      <c r="J34" s="48" t="e">
        <f>IF($D$8="CO1",SUM(D34),)+IF($E$8="CO1",SUM(E34),)+IF($F$8="CO1",SUM(F34),)+IF($G$8="CO1",SUM(G34),)+IF($H$8="CO1",SUM(H34),)+IF($I$8="CO1",SUM(I34),)+IF(#REF!="CO1",SUM(#REF!),)+IF(#REF!="CO1",SUM(#REF!),)</f>
        <v>#REF!</v>
      </c>
      <c r="K34" s="49" t="e">
        <f>IF($D$8="CO1",SUMIF($D34,"&gt;0",$D$10),)+IF($E$8="CO1",SUMIF($E34,"&gt;0",$E$10),)+IF($F$8="CO1",SUMIF($F34,"&gt;0",$F$10),)+IF($G$8="CO1",SUMIF($G34,"&gt;0",$G$10),)+IF($H$8="CO1",SUMIF($H34,"&gt;0",$H$10),)+IF($I$8="CO1",SUMIF($I34,"&gt;0",$I$10),)+IF(#REF!="CO1",SUMIF(#REF!,"&gt;0",#REF!),)+IF(#REF!="CO1",SUMIF(#REF!,"&gt;0",#REF!),)</f>
        <v>#REF!</v>
      </c>
      <c r="L34" s="49" t="e">
        <f t="shared" si="0"/>
        <v>#REF!</v>
      </c>
      <c r="M34" s="49" t="e">
        <f>IF($D$8="CO2",SUM(D34),)+IF($E$8="CO2",SUM(E34),)+IF($F$8="CO2",SUM(F34),)+IF($G$8="CO2",SUM(G34),)+IF($H$8="CO2",SUM(H34),)+IF($I$8="CO2",SUM(I34),)+IF(#REF!="CO2",SUM(#REF!),)+IF(#REF!="CO2",SUM(#REF!),)</f>
        <v>#REF!</v>
      </c>
      <c r="N34" s="49" t="e">
        <f>IF($D$8="CO2",SUMIF($D34,"&gt;0",$D$10),)+IF($E$8="CO2",SUMIF($E34,"&gt;0",$E$10),)+IF($F$8="CO2",SUMIF($F34,"&gt;0",$F$10),)+IF($G$8="CO2",SUMIF($G34,"&gt;0",$G$10),)+IF($H$8="CO2",SUMIF($H34,"&gt;0",$H$10),)+IF($I$8="CO2",SUMIF($I34,"&gt;0",$I$10),)+IF(#REF!="CO2",SUMIF(#REF!,"&gt;0",#REF!),)+IF(#REF!="CO2",SUMIF(#REF!,"&gt;0",#REF!),)</f>
        <v>#REF!</v>
      </c>
      <c r="O34" s="49" t="e">
        <f t="shared" si="1"/>
        <v>#REF!</v>
      </c>
      <c r="P34" s="49" t="e">
        <f>IF($D$8="CO3",SUM(D34),)+IF($E$8="CO3",SUM(E34),)+IF($F$8="CO3",SUM(F34),)+IF($G$8="CO3",SUM(G34),)+IF($H$8="CO3",SUM(H34),)+IF($I$8="CO3",SUM(I34),)+IF(#REF!="CO3",SUM(#REF!),)+IF(#REF!="CO3",SUM(#REF!),)</f>
        <v>#REF!</v>
      </c>
      <c r="Q34" s="49" t="e">
        <f>IF($D$8="CO3",SUMIF($D34,"&gt;0",$D$10),)+IF($E$8="CO3",SUMIF($E34,"&gt;0",$E$10),)+IF($F$8="CO3",SUMIF($F34,"&gt;0",$F$10),)+IF($G$8="CO3",SUMIF($G34,"&gt;0",$G$10),)+IF($H$8="CO3",SUMIF($H34,"&gt;0",$H$10),)+IF($I$8="CO3",SUMIF($I34,"&gt;0",$I$10),)+IF(#REF!="CO3",SUMIF(#REF!,"&gt;0",#REF!),)+IF(#REF!="CO3",SUMIF(#REF!,"&gt;0",#REF!),)</f>
        <v>#REF!</v>
      </c>
      <c r="R34" s="49" t="e">
        <f t="shared" si="2"/>
        <v>#REF!</v>
      </c>
      <c r="S34" s="49" t="e">
        <f>IF($D$8="CO4",SUM(D34),)+IF($E$8="CO4",SUM(E34),)+IF($F$8="CO4",SUM(F34),)+IF($G$8="CO4",SUM(G34),)+IF($H$8="CO4",SUM(H34),)+IF($I$8="CO4",SUM(I34),)+IF(#REF!="CO4",SUM(#REF!),)+IF(#REF!="CO4",SUM(#REF!),)</f>
        <v>#REF!</v>
      </c>
      <c r="T34" s="49" t="e">
        <f>IF($D$8="CO4",SUMIF($D34,"&gt;0",$D$10),)+IF($E$8="CO4",SUMIF($E34,"&gt;0",$E$10),)+IF($F$8="CO4",SUMIF($F34,"&gt;0",$F$10),)+IF($G$8="CO4",SUMIF($G34,"&gt;0",$G$10),)+IF($H$8="CO4",SUMIF($H34,"&gt;0",$H$10),)+IF($I$8="CO4",SUMIF($I34,"&gt;0",$I$10),)+IF(#REF!="CO4",SUMIF(#REF!,"&gt;0",#REF!),)+IF(#REF!="CO4",SUMIF(#REF!,"&gt;0",#REF!),)</f>
        <v>#REF!</v>
      </c>
      <c r="U34" s="49" t="e">
        <f t="shared" si="3"/>
        <v>#REF!</v>
      </c>
      <c r="V34" s="49" t="e">
        <f>IF($D$8="CO5",SUM(D34),)+IF($E$8="CO5",SUM(E34),)+IF($F$8="CO5",SUM(F34),)+IF($G$8="CO5",SUM(G34),)+IF($H$8="CO5",SUM(H34),)+IF($I$8="CO5",SUM(I34),)+IF(#REF!="CO5",SUM(#REF!),)+IF(#REF!="CO5",SUM(#REF!),)</f>
        <v>#REF!</v>
      </c>
      <c r="W34" s="49" t="e">
        <f>IF($D$8="CO5",SUMIF($D34,"&gt;0",$D$10),)+IF($E$8="CO5",SUMIF($E34,"&gt;0",$E$10),)+IF($F$8="CO5",SUMIF($F34,"&gt;0",$F$10),)+IF($G$8="CO5",SUMIF($G34,"&gt;0",$G$10),)+IF($H$8="CO5",SUMIF($H34,"&gt;0",$H$10),)+IF($I$8="CO5",SUMIF($I34,"&gt;0",$I$10),)+IF(#REF!="CO5",SUMIF(#REF!,"&gt;0",#REF!),)+IF(#REF!="CO5",SUMIF(#REF!,"&gt;0",#REF!),)</f>
        <v>#REF!</v>
      </c>
      <c r="X34" s="49" t="e">
        <f t="shared" si="4"/>
        <v>#REF!</v>
      </c>
      <c r="Y34" s="49" t="e">
        <f>IF($D$8="CO6",SUM(D34),)+IF($E$8="CO6",SUM(E34),)+IF($F$8="CO6",SUM(F34),)+IF($G$8="CO6",SUM(G34),)+IF($H$8="CO6",SUM(H34),)+IF($I$8="CO6",SUM(I34),)+IF(#REF!="CO6",SUM(#REF!),)+IF(#REF!="CO6",SUM(#REF!),)</f>
        <v>#REF!</v>
      </c>
      <c r="Z34" s="55" t="e">
        <f>IF($D$8="CO6",SUMIF($D34,"&gt;0",$D$10),)+IF($E$8="CO6",SUMIF($E34,"&gt;0",$E$10),)+IF($F$8="CO6",SUMIF($F34,"&gt;0",$F$10),)+IF($G$8="CO6",SUMIF($G34,"&gt;0",$G$10),)+IF($H$8="CO6",SUMIF($H34,"&gt;0",$H$10),)+IF($I$8="CO6",SUMIF($I34,"&gt;0",$I$10),)+IF(#REF!="CO6",SUMIF(#REF!,"&gt;0",#REF!),)+IF(#REF!="CO6",SUMIF(#REF!,"&gt;0",#REF!),)</f>
        <v>#REF!</v>
      </c>
      <c r="AA34" s="56" t="e">
        <f t="shared" si="5"/>
        <v>#REF!</v>
      </c>
      <c r="AB34" s="6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ht="16.2" spans="1:50">
      <c r="A35" s="29">
        <v>25</v>
      </c>
      <c r="B35" s="30" t="s">
        <v>75</v>
      </c>
      <c r="C35" s="36" t="s">
        <v>76</v>
      </c>
      <c r="D35" s="32">
        <v>10</v>
      </c>
      <c r="E35" s="32">
        <v>10</v>
      </c>
      <c r="F35" s="32">
        <v>14</v>
      </c>
      <c r="G35" s="32">
        <v>14</v>
      </c>
      <c r="H35" s="33">
        <v>48</v>
      </c>
      <c r="I35" s="32">
        <f t="shared" si="6"/>
        <v>48</v>
      </c>
      <c r="J35" s="48" t="e">
        <f>IF($D$8="CO1",SUM(D35),)+IF($E$8="CO1",SUM(E35),)+IF($F$8="CO1",SUM(F35),)+IF($G$8="CO1",SUM(G35),)+IF($H$8="CO1",SUM(H35),)+IF($I$8="CO1",SUM(I35),)+IF(#REF!="CO1",SUM(#REF!),)+IF(#REF!="CO1",SUM(#REF!),)</f>
        <v>#REF!</v>
      </c>
      <c r="K35" s="49" t="e">
        <f>IF($D$8="CO1",SUMIF($D35,"&gt;0",$D$10),)+IF($E$8="CO1",SUMIF($E35,"&gt;0",$E$10),)+IF($F$8="CO1",SUMIF($F35,"&gt;0",$F$10),)+IF($G$8="CO1",SUMIF($G35,"&gt;0",$G$10),)+IF($H$8="CO1",SUMIF($H35,"&gt;0",$H$10),)+IF($I$8="CO1",SUMIF($I35,"&gt;0",$I$10),)+IF(#REF!="CO1",SUMIF(#REF!,"&gt;0",#REF!),)+IF(#REF!="CO1",SUMIF(#REF!,"&gt;0",#REF!),)</f>
        <v>#REF!</v>
      </c>
      <c r="L35" s="49" t="e">
        <f t="shared" si="0"/>
        <v>#REF!</v>
      </c>
      <c r="M35" s="49" t="e">
        <f>IF($D$8="CO2",SUM(D35),)+IF($E$8="CO2",SUM(E35),)+IF($F$8="CO2",SUM(F35),)+IF($G$8="CO2",SUM(G35),)+IF($H$8="CO2",SUM(H35),)+IF($I$8="CO2",SUM(I35),)+IF(#REF!="CO2",SUM(#REF!),)+IF(#REF!="CO2",SUM(#REF!),)</f>
        <v>#REF!</v>
      </c>
      <c r="N35" s="49" t="e">
        <f>IF($D$8="CO2",SUMIF($D35,"&gt;0",$D$10),)+IF($E$8="CO2",SUMIF($E35,"&gt;0",$E$10),)+IF($F$8="CO2",SUMIF($F35,"&gt;0",$F$10),)+IF($G$8="CO2",SUMIF($G35,"&gt;0",$G$10),)+IF($H$8="CO2",SUMIF($H35,"&gt;0",$H$10),)+IF($I$8="CO2",SUMIF($I35,"&gt;0",$I$10),)+IF(#REF!="CO2",SUMIF(#REF!,"&gt;0",#REF!),)+IF(#REF!="CO2",SUMIF(#REF!,"&gt;0",#REF!),)</f>
        <v>#REF!</v>
      </c>
      <c r="O35" s="49" t="e">
        <f t="shared" si="1"/>
        <v>#REF!</v>
      </c>
      <c r="P35" s="49" t="e">
        <f>IF($D$8="CO3",SUM(D35),)+IF($E$8="CO3",SUM(E35),)+IF($F$8="CO3",SUM(F35),)+IF($G$8="CO3",SUM(G35),)+IF($H$8="CO3",SUM(H35),)+IF($I$8="CO3",SUM(I35),)+IF(#REF!="CO3",SUM(#REF!),)+IF(#REF!="CO3",SUM(#REF!),)</f>
        <v>#REF!</v>
      </c>
      <c r="Q35" s="49" t="e">
        <f>IF($D$8="CO3",SUMIF($D35,"&gt;0",$D$10),)+IF($E$8="CO3",SUMIF($E35,"&gt;0",$E$10),)+IF($F$8="CO3",SUMIF($F35,"&gt;0",$F$10),)+IF($G$8="CO3",SUMIF($G35,"&gt;0",$G$10),)+IF($H$8="CO3",SUMIF($H35,"&gt;0",$H$10),)+IF($I$8="CO3",SUMIF($I35,"&gt;0",$I$10),)+IF(#REF!="CO3",SUMIF(#REF!,"&gt;0",#REF!),)+IF(#REF!="CO3",SUMIF(#REF!,"&gt;0",#REF!),)</f>
        <v>#REF!</v>
      </c>
      <c r="R35" s="49" t="e">
        <f t="shared" si="2"/>
        <v>#REF!</v>
      </c>
      <c r="S35" s="49" t="e">
        <f>IF($D$8="CO4",SUM(D35),)+IF($E$8="CO4",SUM(E35),)+IF($F$8="CO4",SUM(F35),)+IF($G$8="CO4",SUM(G35),)+IF($H$8="CO4",SUM(H35),)+IF($I$8="CO4",SUM(I35),)+IF(#REF!="CO4",SUM(#REF!),)+IF(#REF!="CO4",SUM(#REF!),)</f>
        <v>#REF!</v>
      </c>
      <c r="T35" s="49" t="e">
        <f>IF($D$8="CO4",SUMIF($D35,"&gt;0",$D$10),)+IF($E$8="CO4",SUMIF($E35,"&gt;0",$E$10),)+IF($F$8="CO4",SUMIF($F35,"&gt;0",$F$10),)+IF($G$8="CO4",SUMIF($G35,"&gt;0",$G$10),)+IF($H$8="CO4",SUMIF($H35,"&gt;0",$H$10),)+IF($I$8="CO4",SUMIF($I35,"&gt;0",$I$10),)+IF(#REF!="CO4",SUMIF(#REF!,"&gt;0",#REF!),)+IF(#REF!="CO4",SUMIF(#REF!,"&gt;0",#REF!),)</f>
        <v>#REF!</v>
      </c>
      <c r="U35" s="49" t="e">
        <f t="shared" si="3"/>
        <v>#REF!</v>
      </c>
      <c r="V35" s="49" t="e">
        <f>IF($D$8="CO5",SUM(D35),)+IF($E$8="CO5",SUM(E35),)+IF($F$8="CO5",SUM(F35),)+IF($G$8="CO5",SUM(G35),)+IF($H$8="CO5",SUM(H35),)+IF($I$8="CO5",SUM(I35),)+IF(#REF!="CO5",SUM(#REF!),)+IF(#REF!="CO5",SUM(#REF!),)</f>
        <v>#REF!</v>
      </c>
      <c r="W35" s="49" t="e">
        <f>IF($D$8="CO5",SUMIF($D35,"&gt;0",$D$10),)+IF($E$8="CO5",SUMIF($E35,"&gt;0",$E$10),)+IF($F$8="CO5",SUMIF($F35,"&gt;0",$F$10),)+IF($G$8="CO5",SUMIF($G35,"&gt;0",$G$10),)+IF($H$8="CO5",SUMIF($H35,"&gt;0",$H$10),)+IF($I$8="CO5",SUMIF($I35,"&gt;0",$I$10),)+IF(#REF!="CO5",SUMIF(#REF!,"&gt;0",#REF!),)+IF(#REF!="CO5",SUMIF(#REF!,"&gt;0",#REF!),)</f>
        <v>#REF!</v>
      </c>
      <c r="X35" s="49" t="e">
        <f t="shared" si="4"/>
        <v>#REF!</v>
      </c>
      <c r="Y35" s="49" t="e">
        <f>IF($D$8="CO6",SUM(D35),)+IF($E$8="CO6",SUM(E35),)+IF($F$8="CO6",SUM(F35),)+IF($G$8="CO6",SUM(G35),)+IF($H$8="CO6",SUM(H35),)+IF($I$8="CO6",SUM(I35),)+IF(#REF!="CO6",SUM(#REF!),)+IF(#REF!="CO6",SUM(#REF!),)</f>
        <v>#REF!</v>
      </c>
      <c r="Z35" s="55" t="e">
        <f>IF($D$8="CO6",SUMIF($D35,"&gt;0",$D$10),)+IF($E$8="CO6",SUMIF($E35,"&gt;0",$E$10),)+IF($F$8="CO6",SUMIF($F35,"&gt;0",$F$10),)+IF($G$8="CO6",SUMIF($G35,"&gt;0",$G$10),)+IF($H$8="CO6",SUMIF($H35,"&gt;0",$H$10),)+IF($I$8="CO6",SUMIF($I35,"&gt;0",$I$10),)+IF(#REF!="CO6",SUMIF(#REF!,"&gt;0",#REF!),)+IF(#REF!="CO6",SUMIF(#REF!,"&gt;0",#REF!),)</f>
        <v>#REF!</v>
      </c>
      <c r="AA35" s="56" t="e">
        <f t="shared" si="5"/>
        <v>#REF!</v>
      </c>
      <c r="AB35" s="6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ht="16.2" spans="1:50">
      <c r="A36" s="34">
        <v>26</v>
      </c>
      <c r="B36" s="30" t="s">
        <v>77</v>
      </c>
      <c r="C36" s="35" t="s">
        <v>78</v>
      </c>
      <c r="D36" s="32">
        <v>10</v>
      </c>
      <c r="E36" s="32">
        <v>10</v>
      </c>
      <c r="F36" s="32">
        <v>14</v>
      </c>
      <c r="G36" s="32">
        <v>14</v>
      </c>
      <c r="H36" s="33">
        <v>48</v>
      </c>
      <c r="I36" s="32">
        <f t="shared" si="6"/>
        <v>48</v>
      </c>
      <c r="J36" s="48" t="e">
        <f>IF($D$8="CO1",SUM(D36),)+IF($E$8="CO1",SUM(E36),)+IF($F$8="CO1",SUM(F36),)+IF($G$8="CO1",SUM(G36),)+IF($H$8="CO1",SUM(H36),)+IF($I$8="CO1",SUM(I36),)+IF(#REF!="CO1",SUM(#REF!),)+IF(#REF!="CO1",SUM(#REF!),)</f>
        <v>#REF!</v>
      </c>
      <c r="K36" s="49" t="e">
        <f>IF($D$8="CO1",SUMIF($D36,"&gt;0",$D$10),)+IF($E$8="CO1",SUMIF($E36,"&gt;0",$E$10),)+IF($F$8="CO1",SUMIF($F36,"&gt;0",$F$10),)+IF($G$8="CO1",SUMIF($G36,"&gt;0",$G$10),)+IF($H$8="CO1",SUMIF($H36,"&gt;0",$H$10),)+IF($I$8="CO1",SUMIF($I36,"&gt;0",$I$10),)+IF(#REF!="CO1",SUMIF(#REF!,"&gt;0",#REF!),)+IF(#REF!="CO1",SUMIF(#REF!,"&gt;0",#REF!),)</f>
        <v>#REF!</v>
      </c>
      <c r="L36" s="49" t="e">
        <f t="shared" si="0"/>
        <v>#REF!</v>
      </c>
      <c r="M36" s="49" t="e">
        <f>IF($D$8="CO2",SUM(D36),)+IF($E$8="CO2",SUM(E36),)+IF($F$8="CO2",SUM(F36),)+IF($G$8="CO2",SUM(G36),)+IF($H$8="CO2",SUM(H36),)+IF($I$8="CO2",SUM(I36),)+IF(#REF!="CO2",SUM(#REF!),)+IF(#REF!="CO2",SUM(#REF!),)</f>
        <v>#REF!</v>
      </c>
      <c r="N36" s="49" t="e">
        <f>IF($D$8="CO2",SUMIF($D36,"&gt;0",$D$10),)+IF($E$8="CO2",SUMIF($E36,"&gt;0",$E$10),)+IF($F$8="CO2",SUMIF($F36,"&gt;0",$F$10),)+IF($G$8="CO2",SUMIF($G36,"&gt;0",$G$10),)+IF($H$8="CO2",SUMIF($H36,"&gt;0",$H$10),)+IF($I$8="CO2",SUMIF($I36,"&gt;0",$I$10),)+IF(#REF!="CO2",SUMIF(#REF!,"&gt;0",#REF!),)+IF(#REF!="CO2",SUMIF(#REF!,"&gt;0",#REF!),)</f>
        <v>#REF!</v>
      </c>
      <c r="O36" s="49" t="e">
        <f t="shared" si="1"/>
        <v>#REF!</v>
      </c>
      <c r="P36" s="49" t="e">
        <f>IF($D$8="CO3",SUM(D36),)+IF($E$8="CO3",SUM(E36),)+IF($F$8="CO3",SUM(F36),)+IF($G$8="CO3",SUM(G36),)+IF($H$8="CO3",SUM(H36),)+IF($I$8="CO3",SUM(I36),)+IF(#REF!="CO3",SUM(#REF!),)+IF(#REF!="CO3",SUM(#REF!),)</f>
        <v>#REF!</v>
      </c>
      <c r="Q36" s="49" t="e">
        <f>IF($D$8="CO3",SUMIF($D36,"&gt;0",$D$10),)+IF($E$8="CO3",SUMIF($E36,"&gt;0",$E$10),)+IF($F$8="CO3",SUMIF($F36,"&gt;0",$F$10),)+IF($G$8="CO3",SUMIF($G36,"&gt;0",$G$10),)+IF($H$8="CO3",SUMIF($H36,"&gt;0",$H$10),)+IF($I$8="CO3",SUMIF($I36,"&gt;0",$I$10),)+IF(#REF!="CO3",SUMIF(#REF!,"&gt;0",#REF!),)+IF(#REF!="CO3",SUMIF(#REF!,"&gt;0",#REF!),)</f>
        <v>#REF!</v>
      </c>
      <c r="R36" s="49" t="e">
        <f t="shared" si="2"/>
        <v>#REF!</v>
      </c>
      <c r="S36" s="49" t="e">
        <f>IF($D$8="CO4",SUM(D36),)+IF($E$8="CO4",SUM(E36),)+IF($F$8="CO4",SUM(F36),)+IF($G$8="CO4",SUM(G36),)+IF($H$8="CO4",SUM(H36),)+IF($I$8="CO4",SUM(I36),)+IF(#REF!="CO4",SUM(#REF!),)+IF(#REF!="CO4",SUM(#REF!),)</f>
        <v>#REF!</v>
      </c>
      <c r="T36" s="49" t="e">
        <f>IF($D$8="CO4",SUMIF($D36,"&gt;0",$D$10),)+IF($E$8="CO4",SUMIF($E36,"&gt;0",$E$10),)+IF($F$8="CO4",SUMIF($F36,"&gt;0",$F$10),)+IF($G$8="CO4",SUMIF($G36,"&gt;0",$G$10),)+IF($H$8="CO4",SUMIF($H36,"&gt;0",$H$10),)+IF($I$8="CO4",SUMIF($I36,"&gt;0",$I$10),)+IF(#REF!="CO4",SUMIF(#REF!,"&gt;0",#REF!),)+IF(#REF!="CO4",SUMIF(#REF!,"&gt;0",#REF!),)</f>
        <v>#REF!</v>
      </c>
      <c r="U36" s="49" t="e">
        <f t="shared" si="3"/>
        <v>#REF!</v>
      </c>
      <c r="V36" s="49" t="e">
        <f>IF($D$8="CO5",SUM(D36),)+IF($E$8="CO5",SUM(E36),)+IF($F$8="CO5",SUM(F36),)+IF($G$8="CO5",SUM(G36),)+IF($H$8="CO5",SUM(H36),)+IF($I$8="CO5",SUM(I36),)+IF(#REF!="CO5",SUM(#REF!),)+IF(#REF!="CO5",SUM(#REF!),)</f>
        <v>#REF!</v>
      </c>
      <c r="W36" s="49" t="e">
        <f>IF($D$8="CO5",SUMIF($D36,"&gt;0",$D$10),)+IF($E$8="CO5",SUMIF($E36,"&gt;0",$E$10),)+IF($F$8="CO5",SUMIF($F36,"&gt;0",$F$10),)+IF($G$8="CO5",SUMIF($G36,"&gt;0",$G$10),)+IF($H$8="CO5",SUMIF($H36,"&gt;0",$H$10),)+IF($I$8="CO5",SUMIF($I36,"&gt;0",$I$10),)+IF(#REF!="CO5",SUMIF(#REF!,"&gt;0",#REF!),)+IF(#REF!="CO5",SUMIF(#REF!,"&gt;0",#REF!),)</f>
        <v>#REF!</v>
      </c>
      <c r="X36" s="49" t="e">
        <f t="shared" si="4"/>
        <v>#REF!</v>
      </c>
      <c r="Y36" s="49" t="e">
        <f>IF($D$8="CO6",SUM(D36),)+IF($E$8="CO6",SUM(E36),)+IF($F$8="CO6",SUM(F36),)+IF($G$8="CO6",SUM(G36),)+IF($H$8="CO6",SUM(H36),)+IF($I$8="CO6",SUM(I36),)+IF(#REF!="CO6",SUM(#REF!),)+IF(#REF!="CO6",SUM(#REF!),)</f>
        <v>#REF!</v>
      </c>
      <c r="Z36" s="55" t="e">
        <f>IF($D$8="CO6",SUMIF($D36,"&gt;0",$D$10),)+IF($E$8="CO6",SUMIF($E36,"&gt;0",$E$10),)+IF($F$8="CO6",SUMIF($F36,"&gt;0",$F$10),)+IF($G$8="CO6",SUMIF($G36,"&gt;0",$G$10),)+IF($H$8="CO6",SUMIF($H36,"&gt;0",$H$10),)+IF($I$8="CO6",SUMIF($I36,"&gt;0",$I$10),)+IF(#REF!="CO6",SUMIF(#REF!,"&gt;0",#REF!),)+IF(#REF!="CO6",SUMIF(#REF!,"&gt;0",#REF!),)</f>
        <v>#REF!</v>
      </c>
      <c r="AA36" s="56" t="e">
        <f t="shared" si="5"/>
        <v>#REF!</v>
      </c>
      <c r="AB36" s="6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ht="31.2" spans="1:50">
      <c r="A37" s="29">
        <v>27</v>
      </c>
      <c r="B37" s="30" t="s">
        <v>79</v>
      </c>
      <c r="C37" s="35" t="s">
        <v>80</v>
      </c>
      <c r="D37" s="32">
        <v>10</v>
      </c>
      <c r="E37" s="32">
        <v>9</v>
      </c>
      <c r="F37" s="32">
        <v>14</v>
      </c>
      <c r="G37" s="32">
        <v>14</v>
      </c>
      <c r="H37" s="33">
        <v>47</v>
      </c>
      <c r="I37" s="32">
        <f t="shared" si="6"/>
        <v>47</v>
      </c>
      <c r="J37" s="48" t="e">
        <f>IF($D$8="CO1",SUM(D37),)+IF($E$8="CO1",SUM(E37),)+IF($F$8="CO1",SUM(F37),)+IF($G$8="CO1",SUM(G37),)+IF($H$8="CO1",SUM(H37),)+IF($I$8="CO1",SUM(I37),)+IF(#REF!="CO1",SUM(#REF!),)+IF(#REF!="CO1",SUM(#REF!),)</f>
        <v>#REF!</v>
      </c>
      <c r="K37" s="49" t="e">
        <f>IF($D$8="CO1",SUMIF($D37,"&gt;0",$D$10),)+IF($E$8="CO1",SUMIF($E37,"&gt;0",$E$10),)+IF($F$8="CO1",SUMIF($F37,"&gt;0",$F$10),)+IF($G$8="CO1",SUMIF($G37,"&gt;0",$G$10),)+IF($H$8="CO1",SUMIF($H37,"&gt;0",$H$10),)+IF($I$8="CO1",SUMIF($I37,"&gt;0",$I$10),)+IF(#REF!="CO1",SUMIF(#REF!,"&gt;0",#REF!),)+IF(#REF!="CO1",SUMIF(#REF!,"&gt;0",#REF!),)</f>
        <v>#REF!</v>
      </c>
      <c r="L37" s="49" t="e">
        <f t="shared" si="0"/>
        <v>#REF!</v>
      </c>
      <c r="M37" s="49" t="e">
        <f>IF($D$8="CO2",SUM(D37),)+IF($E$8="CO2",SUM(E37),)+IF($F$8="CO2",SUM(F37),)+IF($G$8="CO2",SUM(G37),)+IF($H$8="CO2",SUM(H37),)+IF($I$8="CO2",SUM(I37),)+IF(#REF!="CO2",SUM(#REF!),)+IF(#REF!="CO2",SUM(#REF!),)</f>
        <v>#REF!</v>
      </c>
      <c r="N37" s="49" t="e">
        <f>IF($D$8="CO2",SUMIF($D37,"&gt;0",$D$10),)+IF($E$8="CO2",SUMIF($E37,"&gt;0",$E$10),)+IF($F$8="CO2",SUMIF($F37,"&gt;0",$F$10),)+IF($G$8="CO2",SUMIF($G37,"&gt;0",$G$10),)+IF($H$8="CO2",SUMIF($H37,"&gt;0",$H$10),)+IF($I$8="CO2",SUMIF($I37,"&gt;0",$I$10),)+IF(#REF!="CO2",SUMIF(#REF!,"&gt;0",#REF!),)+IF(#REF!="CO2",SUMIF(#REF!,"&gt;0",#REF!),)</f>
        <v>#REF!</v>
      </c>
      <c r="O37" s="49" t="e">
        <f t="shared" si="1"/>
        <v>#REF!</v>
      </c>
      <c r="P37" s="49" t="e">
        <f>IF($D$8="CO3",SUM(D37),)+IF($E$8="CO3",SUM(E37),)+IF($F$8="CO3",SUM(F37),)+IF($G$8="CO3",SUM(G37),)+IF($H$8="CO3",SUM(H37),)+IF($I$8="CO3",SUM(I37),)+IF(#REF!="CO3",SUM(#REF!),)+IF(#REF!="CO3",SUM(#REF!),)</f>
        <v>#REF!</v>
      </c>
      <c r="Q37" s="49" t="e">
        <f>IF($D$8="CO3",SUMIF($D37,"&gt;0",$D$10),)+IF($E$8="CO3",SUMIF($E37,"&gt;0",$E$10),)+IF($F$8="CO3",SUMIF($F37,"&gt;0",$F$10),)+IF($G$8="CO3",SUMIF($G37,"&gt;0",$G$10),)+IF($H$8="CO3",SUMIF($H37,"&gt;0",$H$10),)+IF($I$8="CO3",SUMIF($I37,"&gt;0",$I$10),)+IF(#REF!="CO3",SUMIF(#REF!,"&gt;0",#REF!),)+IF(#REF!="CO3",SUMIF(#REF!,"&gt;0",#REF!),)</f>
        <v>#REF!</v>
      </c>
      <c r="R37" s="49" t="e">
        <f t="shared" si="2"/>
        <v>#REF!</v>
      </c>
      <c r="S37" s="49" t="e">
        <f>IF($D$8="CO4",SUM(D37),)+IF($E$8="CO4",SUM(E37),)+IF($F$8="CO4",SUM(F37),)+IF($G$8="CO4",SUM(G37),)+IF($H$8="CO4",SUM(H37),)+IF($I$8="CO4",SUM(I37),)+IF(#REF!="CO4",SUM(#REF!),)+IF(#REF!="CO4",SUM(#REF!),)</f>
        <v>#REF!</v>
      </c>
      <c r="T37" s="49" t="e">
        <f>IF($D$8="CO4",SUMIF($D37,"&gt;0",$D$10),)+IF($E$8="CO4",SUMIF($E37,"&gt;0",$E$10),)+IF($F$8="CO4",SUMIF($F37,"&gt;0",$F$10),)+IF($G$8="CO4",SUMIF($G37,"&gt;0",$G$10),)+IF($H$8="CO4",SUMIF($H37,"&gt;0",$H$10),)+IF($I$8="CO4",SUMIF($I37,"&gt;0",$I$10),)+IF(#REF!="CO4",SUMIF(#REF!,"&gt;0",#REF!),)+IF(#REF!="CO4",SUMIF(#REF!,"&gt;0",#REF!),)</f>
        <v>#REF!</v>
      </c>
      <c r="U37" s="49" t="e">
        <f t="shared" si="3"/>
        <v>#REF!</v>
      </c>
      <c r="V37" s="49" t="e">
        <f>IF($D$8="CO5",SUM(D37),)+IF($E$8="CO5",SUM(E37),)+IF($F$8="CO5",SUM(F37),)+IF($G$8="CO5",SUM(G37),)+IF($H$8="CO5",SUM(H37),)+IF($I$8="CO5",SUM(I37),)+IF(#REF!="CO5",SUM(#REF!),)+IF(#REF!="CO5",SUM(#REF!),)</f>
        <v>#REF!</v>
      </c>
      <c r="W37" s="49" t="e">
        <f>IF($D$8="CO5",SUMIF($D37,"&gt;0",$D$10),)+IF($E$8="CO5",SUMIF($E37,"&gt;0",$E$10),)+IF($F$8="CO5",SUMIF($F37,"&gt;0",$F$10),)+IF($G$8="CO5",SUMIF($G37,"&gt;0",$G$10),)+IF($H$8="CO5",SUMIF($H37,"&gt;0",$H$10),)+IF($I$8="CO5",SUMIF($I37,"&gt;0",$I$10),)+IF(#REF!="CO5",SUMIF(#REF!,"&gt;0",#REF!),)+IF(#REF!="CO5",SUMIF(#REF!,"&gt;0",#REF!),)</f>
        <v>#REF!</v>
      </c>
      <c r="X37" s="49" t="e">
        <f t="shared" si="4"/>
        <v>#REF!</v>
      </c>
      <c r="Y37" s="49" t="e">
        <f>IF($D$8="CO6",SUM(D37),)+IF($E$8="CO6",SUM(E37),)+IF($F$8="CO6",SUM(F37),)+IF($G$8="CO6",SUM(G37),)+IF($H$8="CO6",SUM(H37),)+IF($I$8="CO6",SUM(I37),)+IF(#REF!="CO6",SUM(#REF!),)+IF(#REF!="CO6",SUM(#REF!),)</f>
        <v>#REF!</v>
      </c>
      <c r="Z37" s="55" t="e">
        <f>IF($D$8="CO6",SUMIF($D37,"&gt;0",$D$10),)+IF($E$8="CO6",SUMIF($E37,"&gt;0",$E$10),)+IF($F$8="CO6",SUMIF($F37,"&gt;0",$F$10),)+IF($G$8="CO6",SUMIF($G37,"&gt;0",$G$10),)+IF($H$8="CO6",SUMIF($H37,"&gt;0",$H$10),)+IF($I$8="CO6",SUMIF($I37,"&gt;0",$I$10),)+IF(#REF!="CO6",SUMIF(#REF!,"&gt;0",#REF!),)+IF(#REF!="CO6",SUMIF(#REF!,"&gt;0",#REF!),)</f>
        <v>#REF!</v>
      </c>
      <c r="AA37" s="56" t="e">
        <f t="shared" si="5"/>
        <v>#REF!</v>
      </c>
      <c r="AB37" s="6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ht="31.2" spans="1:50">
      <c r="A38" s="34">
        <v>28</v>
      </c>
      <c r="B38" s="30" t="s">
        <v>81</v>
      </c>
      <c r="C38" s="35" t="s">
        <v>82</v>
      </c>
      <c r="D38" s="32">
        <v>10</v>
      </c>
      <c r="E38" s="32">
        <v>10</v>
      </c>
      <c r="F38" s="32">
        <v>14</v>
      </c>
      <c r="G38" s="32">
        <v>15</v>
      </c>
      <c r="H38" s="33">
        <v>49</v>
      </c>
      <c r="I38" s="32">
        <f t="shared" si="6"/>
        <v>49</v>
      </c>
      <c r="J38" s="48" t="e">
        <f>IF($D$8="CO1",SUM(D38),)+IF($E$8="CO1",SUM(E38),)+IF($F$8="CO1",SUM(F38),)+IF($G$8="CO1",SUM(G38),)+IF($H$8="CO1",SUM(H38),)+IF($I$8="CO1",SUM(I38),)+IF(#REF!="CO1",SUM(#REF!),)+IF(#REF!="CO1",SUM(#REF!),)</f>
        <v>#REF!</v>
      </c>
      <c r="K38" s="49" t="e">
        <f>IF($D$8="CO1",SUMIF($D38,"&gt;0",$D$10),)+IF($E$8="CO1",SUMIF($E38,"&gt;0",$E$10),)+IF($F$8="CO1",SUMIF($F38,"&gt;0",$F$10),)+IF($G$8="CO1",SUMIF($G38,"&gt;0",$G$10),)+IF($H$8="CO1",SUMIF($H38,"&gt;0",$H$10),)+IF($I$8="CO1",SUMIF($I38,"&gt;0",$I$10),)+IF(#REF!="CO1",SUMIF(#REF!,"&gt;0",#REF!),)+IF(#REF!="CO1",SUMIF(#REF!,"&gt;0",#REF!),)</f>
        <v>#REF!</v>
      </c>
      <c r="L38" s="49" t="e">
        <f t="shared" si="0"/>
        <v>#REF!</v>
      </c>
      <c r="M38" s="49" t="e">
        <f>IF($D$8="CO2",SUM(D38),)+IF($E$8="CO2",SUM(E38),)+IF($F$8="CO2",SUM(F38),)+IF($G$8="CO2",SUM(G38),)+IF($H$8="CO2",SUM(H38),)+IF($I$8="CO2",SUM(I38),)+IF(#REF!="CO2",SUM(#REF!),)+IF(#REF!="CO2",SUM(#REF!),)</f>
        <v>#REF!</v>
      </c>
      <c r="N38" s="49" t="e">
        <f>IF($D$8="CO2",SUMIF($D38,"&gt;0",$D$10),)+IF($E$8="CO2",SUMIF($E38,"&gt;0",$E$10),)+IF($F$8="CO2",SUMIF($F38,"&gt;0",$F$10),)+IF($G$8="CO2",SUMIF($G38,"&gt;0",$G$10),)+IF($H$8="CO2",SUMIF($H38,"&gt;0",$H$10),)+IF($I$8="CO2",SUMIF($I38,"&gt;0",$I$10),)+IF(#REF!="CO2",SUMIF(#REF!,"&gt;0",#REF!),)+IF(#REF!="CO2",SUMIF(#REF!,"&gt;0",#REF!),)</f>
        <v>#REF!</v>
      </c>
      <c r="O38" s="49" t="e">
        <f t="shared" si="1"/>
        <v>#REF!</v>
      </c>
      <c r="P38" s="49" t="e">
        <f>IF($D$8="CO3",SUM(D38),)+IF($E$8="CO3",SUM(E38),)+IF($F$8="CO3",SUM(F38),)+IF($G$8="CO3",SUM(G38),)+IF($H$8="CO3",SUM(H38),)+IF($I$8="CO3",SUM(I38),)+IF(#REF!="CO3",SUM(#REF!),)+IF(#REF!="CO3",SUM(#REF!),)</f>
        <v>#REF!</v>
      </c>
      <c r="Q38" s="49" t="e">
        <f>IF($D$8="CO3",SUMIF($D38,"&gt;0",$D$10),)+IF($E$8="CO3",SUMIF($E38,"&gt;0",$E$10),)+IF($F$8="CO3",SUMIF($F38,"&gt;0",$F$10),)+IF($G$8="CO3",SUMIF($G38,"&gt;0",$G$10),)+IF($H$8="CO3",SUMIF($H38,"&gt;0",$H$10),)+IF($I$8="CO3",SUMIF($I38,"&gt;0",$I$10),)+IF(#REF!="CO3",SUMIF(#REF!,"&gt;0",#REF!),)+IF(#REF!="CO3",SUMIF(#REF!,"&gt;0",#REF!),)</f>
        <v>#REF!</v>
      </c>
      <c r="R38" s="49" t="e">
        <f t="shared" si="2"/>
        <v>#REF!</v>
      </c>
      <c r="S38" s="49" t="e">
        <f>IF($D$8="CO4",SUM(D38),)+IF($E$8="CO4",SUM(E38),)+IF($F$8="CO4",SUM(F38),)+IF($G$8="CO4",SUM(G38),)+IF($H$8="CO4",SUM(H38),)+IF($I$8="CO4",SUM(I38),)+IF(#REF!="CO4",SUM(#REF!),)+IF(#REF!="CO4",SUM(#REF!),)</f>
        <v>#REF!</v>
      </c>
      <c r="T38" s="49" t="e">
        <f>IF($D$8="CO4",SUMIF($D38,"&gt;0",$D$10),)+IF($E$8="CO4",SUMIF($E38,"&gt;0",$E$10),)+IF($F$8="CO4",SUMIF($F38,"&gt;0",$F$10),)+IF($G$8="CO4",SUMIF($G38,"&gt;0",$G$10),)+IF($H$8="CO4",SUMIF($H38,"&gt;0",$H$10),)+IF($I$8="CO4",SUMIF($I38,"&gt;0",$I$10),)+IF(#REF!="CO4",SUMIF(#REF!,"&gt;0",#REF!),)+IF(#REF!="CO4",SUMIF(#REF!,"&gt;0",#REF!),)</f>
        <v>#REF!</v>
      </c>
      <c r="U38" s="49" t="e">
        <f t="shared" si="3"/>
        <v>#REF!</v>
      </c>
      <c r="V38" s="49" t="e">
        <f>IF($D$8="CO5",SUM(D38),)+IF($E$8="CO5",SUM(E38),)+IF($F$8="CO5",SUM(F38),)+IF($G$8="CO5",SUM(G38),)+IF($H$8="CO5",SUM(H38),)+IF($I$8="CO5",SUM(I38),)+IF(#REF!="CO5",SUM(#REF!),)+IF(#REF!="CO5",SUM(#REF!),)</f>
        <v>#REF!</v>
      </c>
      <c r="W38" s="49" t="e">
        <f>IF($D$8="CO5",SUMIF($D38,"&gt;0",$D$10),)+IF($E$8="CO5",SUMIF($E38,"&gt;0",$E$10),)+IF($F$8="CO5",SUMIF($F38,"&gt;0",$F$10),)+IF($G$8="CO5",SUMIF($G38,"&gt;0",$G$10),)+IF($H$8="CO5",SUMIF($H38,"&gt;0",$H$10),)+IF($I$8="CO5",SUMIF($I38,"&gt;0",$I$10),)+IF(#REF!="CO5",SUMIF(#REF!,"&gt;0",#REF!),)+IF(#REF!="CO5",SUMIF(#REF!,"&gt;0",#REF!),)</f>
        <v>#REF!</v>
      </c>
      <c r="X38" s="49" t="e">
        <f t="shared" si="4"/>
        <v>#REF!</v>
      </c>
      <c r="Y38" s="49" t="e">
        <f>IF($D$8="CO6",SUM(D38),)+IF($E$8="CO6",SUM(E38),)+IF($F$8="CO6",SUM(F38),)+IF($G$8="CO6",SUM(G38),)+IF($H$8="CO6",SUM(H38),)+IF($I$8="CO6",SUM(I38),)+IF(#REF!="CO6",SUM(#REF!),)+IF(#REF!="CO6",SUM(#REF!),)</f>
        <v>#REF!</v>
      </c>
      <c r="Z38" s="55" t="e">
        <f>IF($D$8="CO6",SUMIF($D38,"&gt;0",$D$10),)+IF($E$8="CO6",SUMIF($E38,"&gt;0",$E$10),)+IF($F$8="CO6",SUMIF($F38,"&gt;0",$F$10),)+IF($G$8="CO6",SUMIF($G38,"&gt;0",$G$10),)+IF($H$8="CO6",SUMIF($H38,"&gt;0",$H$10),)+IF($I$8="CO6",SUMIF($I38,"&gt;0",$I$10),)+IF(#REF!="CO6",SUMIF(#REF!,"&gt;0",#REF!),)+IF(#REF!="CO6",SUMIF(#REF!,"&gt;0",#REF!),)</f>
        <v>#REF!</v>
      </c>
      <c r="AA38" s="56" t="e">
        <f t="shared" si="5"/>
        <v>#REF!</v>
      </c>
      <c r="AB38" s="6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ht="16.2" spans="1:50">
      <c r="A39" s="29">
        <v>29</v>
      </c>
      <c r="B39" s="30" t="s">
        <v>83</v>
      </c>
      <c r="C39" s="35" t="s">
        <v>84</v>
      </c>
      <c r="D39" s="32">
        <v>10</v>
      </c>
      <c r="E39" s="32">
        <v>10</v>
      </c>
      <c r="F39" s="32">
        <v>14</v>
      </c>
      <c r="G39" s="32">
        <v>14</v>
      </c>
      <c r="H39" s="33">
        <v>48</v>
      </c>
      <c r="I39" s="32">
        <f t="shared" si="6"/>
        <v>48</v>
      </c>
      <c r="J39" s="48" t="e">
        <f>IF($D$8="CO1",SUM(D39),)+IF($E$8="CO1",SUM(E39),)+IF($F$8="CO1",SUM(F39),)+IF($G$8="CO1",SUM(G39),)+IF($H$8="CO1",SUM(H39),)+IF($I$8="CO1",SUM(I39),)+IF(#REF!="CO1",SUM(#REF!),)+IF(#REF!="CO1",SUM(#REF!),)</f>
        <v>#REF!</v>
      </c>
      <c r="K39" s="49" t="e">
        <f>IF($D$8="CO1",SUMIF($D39,"&gt;0",$D$10),)+IF($E$8="CO1",SUMIF($E39,"&gt;0",$E$10),)+IF($F$8="CO1",SUMIF($F39,"&gt;0",$F$10),)+IF($G$8="CO1",SUMIF($G39,"&gt;0",$G$10),)+IF($H$8="CO1",SUMIF($H39,"&gt;0",$H$10),)+IF($I$8="CO1",SUMIF($I39,"&gt;0",$I$10),)+IF(#REF!="CO1",SUMIF(#REF!,"&gt;0",#REF!),)+IF(#REF!="CO1",SUMIF(#REF!,"&gt;0",#REF!),)</f>
        <v>#REF!</v>
      </c>
      <c r="L39" s="49" t="e">
        <f t="shared" si="0"/>
        <v>#REF!</v>
      </c>
      <c r="M39" s="49" t="e">
        <f>IF($D$8="CO2",SUM(D39),)+IF($E$8="CO2",SUM(E39),)+IF($F$8="CO2",SUM(F39),)+IF($G$8="CO2",SUM(G39),)+IF($H$8="CO2",SUM(H39),)+IF($I$8="CO2",SUM(I39),)+IF(#REF!="CO2",SUM(#REF!),)+IF(#REF!="CO2",SUM(#REF!),)</f>
        <v>#REF!</v>
      </c>
      <c r="N39" s="49" t="e">
        <f>IF($D$8="CO2",SUMIF($D39,"&gt;0",$D$10),)+IF($E$8="CO2",SUMIF($E39,"&gt;0",$E$10),)+IF($F$8="CO2",SUMIF($F39,"&gt;0",$F$10),)+IF($G$8="CO2",SUMIF($G39,"&gt;0",$G$10),)+IF($H$8="CO2",SUMIF($H39,"&gt;0",$H$10),)+IF($I$8="CO2",SUMIF($I39,"&gt;0",$I$10),)+IF(#REF!="CO2",SUMIF(#REF!,"&gt;0",#REF!),)+IF(#REF!="CO2",SUMIF(#REF!,"&gt;0",#REF!),)</f>
        <v>#REF!</v>
      </c>
      <c r="O39" s="49" t="e">
        <f t="shared" si="1"/>
        <v>#REF!</v>
      </c>
      <c r="P39" s="49" t="e">
        <f>IF($D$8="CO3",SUM(D39),)+IF($E$8="CO3",SUM(E39),)+IF($F$8="CO3",SUM(F39),)+IF($G$8="CO3",SUM(G39),)+IF($H$8="CO3",SUM(H39),)+IF($I$8="CO3",SUM(I39),)+IF(#REF!="CO3",SUM(#REF!),)+IF(#REF!="CO3",SUM(#REF!),)</f>
        <v>#REF!</v>
      </c>
      <c r="Q39" s="49" t="e">
        <f>IF($D$8="CO3",SUMIF($D39,"&gt;0",$D$10),)+IF($E$8="CO3",SUMIF($E39,"&gt;0",$E$10),)+IF($F$8="CO3",SUMIF($F39,"&gt;0",$F$10),)+IF($G$8="CO3",SUMIF($G39,"&gt;0",$G$10),)+IF($H$8="CO3",SUMIF($H39,"&gt;0",$H$10),)+IF($I$8="CO3",SUMIF($I39,"&gt;0",$I$10),)+IF(#REF!="CO3",SUMIF(#REF!,"&gt;0",#REF!),)+IF(#REF!="CO3",SUMIF(#REF!,"&gt;0",#REF!),)</f>
        <v>#REF!</v>
      </c>
      <c r="R39" s="49" t="e">
        <f t="shared" si="2"/>
        <v>#REF!</v>
      </c>
      <c r="S39" s="49" t="e">
        <f>IF($D$8="CO4",SUM(D39),)+IF($E$8="CO4",SUM(E39),)+IF($F$8="CO4",SUM(F39),)+IF($G$8="CO4",SUM(G39),)+IF($H$8="CO4",SUM(H39),)+IF($I$8="CO4",SUM(I39),)+IF(#REF!="CO4",SUM(#REF!),)+IF(#REF!="CO4",SUM(#REF!),)</f>
        <v>#REF!</v>
      </c>
      <c r="T39" s="49" t="e">
        <f>IF($D$8="CO4",SUMIF($D39,"&gt;0",$D$10),)+IF($E$8="CO4",SUMIF($E39,"&gt;0",$E$10),)+IF($F$8="CO4",SUMIF($F39,"&gt;0",$F$10),)+IF($G$8="CO4",SUMIF($G39,"&gt;0",$G$10),)+IF($H$8="CO4",SUMIF($H39,"&gt;0",$H$10),)+IF($I$8="CO4",SUMIF($I39,"&gt;0",$I$10),)+IF(#REF!="CO4",SUMIF(#REF!,"&gt;0",#REF!),)+IF(#REF!="CO4",SUMIF(#REF!,"&gt;0",#REF!),)</f>
        <v>#REF!</v>
      </c>
      <c r="U39" s="49" t="e">
        <f t="shared" si="3"/>
        <v>#REF!</v>
      </c>
      <c r="V39" s="49" t="e">
        <f>IF($D$8="CO5",SUM(D39),)+IF($E$8="CO5",SUM(E39),)+IF($F$8="CO5",SUM(F39),)+IF($G$8="CO5",SUM(G39),)+IF($H$8="CO5",SUM(H39),)+IF($I$8="CO5",SUM(I39),)+IF(#REF!="CO5",SUM(#REF!),)+IF(#REF!="CO5",SUM(#REF!),)</f>
        <v>#REF!</v>
      </c>
      <c r="W39" s="49" t="e">
        <f>IF($D$8="CO5",SUMIF($D39,"&gt;0",$D$10),)+IF($E$8="CO5",SUMIF($E39,"&gt;0",$E$10),)+IF($F$8="CO5",SUMIF($F39,"&gt;0",$F$10),)+IF($G$8="CO5",SUMIF($G39,"&gt;0",$G$10),)+IF($H$8="CO5",SUMIF($H39,"&gt;0",$H$10),)+IF($I$8="CO5",SUMIF($I39,"&gt;0",$I$10),)+IF(#REF!="CO5",SUMIF(#REF!,"&gt;0",#REF!),)+IF(#REF!="CO5",SUMIF(#REF!,"&gt;0",#REF!),)</f>
        <v>#REF!</v>
      </c>
      <c r="X39" s="49" t="e">
        <f t="shared" si="4"/>
        <v>#REF!</v>
      </c>
      <c r="Y39" s="49" t="e">
        <f>IF($D$8="CO6",SUM(D39),)+IF($E$8="CO6",SUM(E39),)+IF($F$8="CO6",SUM(F39),)+IF($G$8="CO6",SUM(G39),)+IF($H$8="CO6",SUM(H39),)+IF($I$8="CO6",SUM(I39),)+IF(#REF!="CO6",SUM(#REF!),)+IF(#REF!="CO6",SUM(#REF!),)</f>
        <v>#REF!</v>
      </c>
      <c r="Z39" s="55" t="e">
        <f>IF($D$8="CO6",SUMIF($D39,"&gt;0",$D$10),)+IF($E$8="CO6",SUMIF($E39,"&gt;0",$E$10),)+IF($F$8="CO6",SUMIF($F39,"&gt;0",$F$10),)+IF($G$8="CO6",SUMIF($G39,"&gt;0",$G$10),)+IF($H$8="CO6",SUMIF($H39,"&gt;0",$H$10),)+IF($I$8="CO6",SUMIF($I39,"&gt;0",$I$10),)+IF(#REF!="CO6",SUMIF(#REF!,"&gt;0",#REF!),)+IF(#REF!="CO6",SUMIF(#REF!,"&gt;0",#REF!),)</f>
        <v>#REF!</v>
      </c>
      <c r="AA39" s="56" t="e">
        <f t="shared" si="5"/>
        <v>#REF!</v>
      </c>
      <c r="AB39" s="6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ht="16.2" spans="1:50">
      <c r="A40" s="34">
        <v>30</v>
      </c>
      <c r="B40" s="30" t="s">
        <v>85</v>
      </c>
      <c r="C40" s="35" t="s">
        <v>86</v>
      </c>
      <c r="D40" s="32">
        <v>10</v>
      </c>
      <c r="E40" s="32">
        <v>9</v>
      </c>
      <c r="F40" s="32">
        <v>13</v>
      </c>
      <c r="G40" s="32">
        <v>13</v>
      </c>
      <c r="H40" s="33">
        <v>45</v>
      </c>
      <c r="I40" s="32">
        <f t="shared" si="6"/>
        <v>45</v>
      </c>
      <c r="J40" s="48" t="e">
        <f>IF($D$8="CO1",SUM(D40),)+IF($E$8="CO1",SUM(E40),)+IF($F$8="CO1",SUM(F40),)+IF($G$8="CO1",SUM(G40),)+IF($H$8="CO1",SUM(H40),)+IF($I$8="CO1",SUM(I40),)+IF(#REF!="CO1",SUM(#REF!),)+IF(#REF!="CO1",SUM(#REF!),)</f>
        <v>#REF!</v>
      </c>
      <c r="K40" s="49" t="e">
        <f>IF($D$8="CO1",SUMIF($D40,"&gt;0",$D$10),)+IF($E$8="CO1",SUMIF($E40,"&gt;0",$E$10),)+IF($F$8="CO1",SUMIF($F40,"&gt;0",$F$10),)+IF($G$8="CO1",SUMIF($G40,"&gt;0",$G$10),)+IF($H$8="CO1",SUMIF($H40,"&gt;0",$H$10),)+IF($I$8="CO1",SUMIF($I40,"&gt;0",$I$10),)+IF(#REF!="CO1",SUMIF(#REF!,"&gt;0",#REF!),)+IF(#REF!="CO1",SUMIF(#REF!,"&gt;0",#REF!),)</f>
        <v>#REF!</v>
      </c>
      <c r="L40" s="49" t="e">
        <f t="shared" si="0"/>
        <v>#REF!</v>
      </c>
      <c r="M40" s="49" t="e">
        <f>IF($D$8="CO2",SUM(D40),)+IF($E$8="CO2",SUM(E40),)+IF($F$8="CO2",SUM(F40),)+IF($G$8="CO2",SUM(G40),)+IF($H$8="CO2",SUM(H40),)+IF($I$8="CO2",SUM(I40),)+IF(#REF!="CO2",SUM(#REF!),)+IF(#REF!="CO2",SUM(#REF!),)</f>
        <v>#REF!</v>
      </c>
      <c r="N40" s="49" t="e">
        <f>IF($D$8="CO2",SUMIF($D40,"&gt;0",$D$10),)+IF($E$8="CO2",SUMIF($E40,"&gt;0",$E$10),)+IF($F$8="CO2",SUMIF($F40,"&gt;0",$F$10),)+IF($G$8="CO2",SUMIF($G40,"&gt;0",$G$10),)+IF($H$8="CO2",SUMIF($H40,"&gt;0",$H$10),)+IF($I$8="CO2",SUMIF($I40,"&gt;0",$I$10),)+IF(#REF!="CO2",SUMIF(#REF!,"&gt;0",#REF!),)+IF(#REF!="CO2",SUMIF(#REF!,"&gt;0",#REF!),)</f>
        <v>#REF!</v>
      </c>
      <c r="O40" s="49" t="e">
        <f t="shared" si="1"/>
        <v>#REF!</v>
      </c>
      <c r="P40" s="49" t="e">
        <f>IF($D$8="CO3",SUM(D40),)+IF($E$8="CO3",SUM(E40),)+IF($F$8="CO3",SUM(F40),)+IF($G$8="CO3",SUM(G40),)+IF($H$8="CO3",SUM(H40),)+IF($I$8="CO3",SUM(I40),)+IF(#REF!="CO3",SUM(#REF!),)+IF(#REF!="CO3",SUM(#REF!),)</f>
        <v>#REF!</v>
      </c>
      <c r="Q40" s="49" t="e">
        <f>IF($D$8="CO3",SUMIF($D40,"&gt;0",$D$10),)+IF($E$8="CO3",SUMIF($E40,"&gt;0",$E$10),)+IF($F$8="CO3",SUMIF($F40,"&gt;0",$F$10),)+IF($G$8="CO3",SUMIF($G40,"&gt;0",$G$10),)+IF($H$8="CO3",SUMIF($H40,"&gt;0",$H$10),)+IF($I$8="CO3",SUMIF($I40,"&gt;0",$I$10),)+IF(#REF!="CO3",SUMIF(#REF!,"&gt;0",#REF!),)+IF(#REF!="CO3",SUMIF(#REF!,"&gt;0",#REF!),)</f>
        <v>#REF!</v>
      </c>
      <c r="R40" s="49" t="e">
        <f t="shared" si="2"/>
        <v>#REF!</v>
      </c>
      <c r="S40" s="49" t="e">
        <f>IF($D$8="CO4",SUM(D40),)+IF($E$8="CO4",SUM(E40),)+IF($F$8="CO4",SUM(F40),)+IF($G$8="CO4",SUM(G40),)+IF($H$8="CO4",SUM(H40),)+IF($I$8="CO4",SUM(I40),)+IF(#REF!="CO4",SUM(#REF!),)+IF(#REF!="CO4",SUM(#REF!),)</f>
        <v>#REF!</v>
      </c>
      <c r="T40" s="49" t="e">
        <f>IF($D$8="CO4",SUMIF($D40,"&gt;0",$D$10),)+IF($E$8="CO4",SUMIF($E40,"&gt;0",$E$10),)+IF($F$8="CO4",SUMIF($F40,"&gt;0",$F$10),)+IF($G$8="CO4",SUMIF($G40,"&gt;0",$G$10),)+IF($H$8="CO4",SUMIF($H40,"&gt;0",$H$10),)+IF($I$8="CO4",SUMIF($I40,"&gt;0",$I$10),)+IF(#REF!="CO4",SUMIF(#REF!,"&gt;0",#REF!),)+IF(#REF!="CO4",SUMIF(#REF!,"&gt;0",#REF!),)</f>
        <v>#REF!</v>
      </c>
      <c r="U40" s="49" t="e">
        <f t="shared" si="3"/>
        <v>#REF!</v>
      </c>
      <c r="V40" s="49" t="e">
        <f>IF($D$8="CO5",SUM(D40),)+IF($E$8="CO5",SUM(E40),)+IF($F$8="CO5",SUM(F40),)+IF($G$8="CO5",SUM(G40),)+IF($H$8="CO5",SUM(H40),)+IF($I$8="CO5",SUM(I40),)+IF(#REF!="CO5",SUM(#REF!),)+IF(#REF!="CO5",SUM(#REF!),)</f>
        <v>#REF!</v>
      </c>
      <c r="W40" s="49" t="e">
        <f>IF($D$8="CO5",SUMIF($D40,"&gt;0",$D$10),)+IF($E$8="CO5",SUMIF($E40,"&gt;0",$E$10),)+IF($F$8="CO5",SUMIF($F40,"&gt;0",$F$10),)+IF($G$8="CO5",SUMIF($G40,"&gt;0",$G$10),)+IF($H$8="CO5",SUMIF($H40,"&gt;0",$H$10),)+IF($I$8="CO5",SUMIF($I40,"&gt;0",$I$10),)+IF(#REF!="CO5",SUMIF(#REF!,"&gt;0",#REF!),)+IF(#REF!="CO5",SUMIF(#REF!,"&gt;0",#REF!),)</f>
        <v>#REF!</v>
      </c>
      <c r="X40" s="49" t="e">
        <f t="shared" si="4"/>
        <v>#REF!</v>
      </c>
      <c r="Y40" s="49" t="e">
        <f>IF($D$8="CO6",SUM(D40),)+IF($E$8="CO6",SUM(E40),)+IF($F$8="CO6",SUM(F40),)+IF($G$8="CO6",SUM(G40),)+IF($H$8="CO6",SUM(H40),)+IF($I$8="CO6",SUM(I40),)+IF(#REF!="CO6",SUM(#REF!),)+IF(#REF!="CO6",SUM(#REF!),)</f>
        <v>#REF!</v>
      </c>
      <c r="Z40" s="55" t="e">
        <f>IF($D$8="CO6",SUMIF($D40,"&gt;0",$D$10),)+IF($E$8="CO6",SUMIF($E40,"&gt;0",$E$10),)+IF($F$8="CO6",SUMIF($F40,"&gt;0",$F$10),)+IF($G$8="CO6",SUMIF($G40,"&gt;0",$G$10),)+IF($H$8="CO6",SUMIF($H40,"&gt;0",$H$10),)+IF($I$8="CO6",SUMIF($I40,"&gt;0",$I$10),)+IF(#REF!="CO6",SUMIF(#REF!,"&gt;0",#REF!),)+IF(#REF!="CO6",SUMIF(#REF!,"&gt;0",#REF!),)</f>
        <v>#REF!</v>
      </c>
      <c r="AA40" s="56" t="e">
        <f t="shared" si="5"/>
        <v>#REF!</v>
      </c>
      <c r="AB40" s="6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ht="16.2" spans="1:50">
      <c r="A41" s="29">
        <v>31</v>
      </c>
      <c r="B41" s="30" t="s">
        <v>87</v>
      </c>
      <c r="C41" s="35" t="s">
        <v>88</v>
      </c>
      <c r="D41" s="32"/>
      <c r="E41" s="32"/>
      <c r="F41" s="32"/>
      <c r="G41" s="32"/>
      <c r="H41" s="33">
        <v>49</v>
      </c>
      <c r="I41" s="32">
        <f t="shared" si="6"/>
        <v>0</v>
      </c>
      <c r="J41" s="48" t="e">
        <f>IF($D$8="CO1",SUM(D41),)+IF($E$8="CO1",SUM(E41),)+IF($F$8="CO1",SUM(F41),)+IF($G$8="CO1",SUM(G41),)+IF($H$8="CO1",SUM(H41),)+IF($I$8="CO1",SUM(I41),)+IF(#REF!="CO1",SUM(#REF!),)+IF(#REF!="CO1",SUM(#REF!),)</f>
        <v>#REF!</v>
      </c>
      <c r="K41" s="49" t="e">
        <f>IF($D$8="CO1",SUMIF($D41,"&gt;0",$D$10),)+IF($E$8="CO1",SUMIF($E41,"&gt;0",$E$10),)+IF($F$8="CO1",SUMIF($F41,"&gt;0",$F$10),)+IF($G$8="CO1",SUMIF($G41,"&gt;0",$G$10),)+IF($H$8="CO1",SUMIF($H41,"&gt;0",$H$10),)+IF($I$8="CO1",SUMIF($I41,"&gt;0",$I$10),)+IF(#REF!="CO1",SUMIF(#REF!,"&gt;0",#REF!),)+IF(#REF!="CO1",SUMIF(#REF!,"&gt;0",#REF!),)</f>
        <v>#REF!</v>
      </c>
      <c r="L41" s="49" t="e">
        <f t="shared" si="0"/>
        <v>#REF!</v>
      </c>
      <c r="M41" s="49" t="e">
        <f>IF($D$8="CO2",SUM(D41),)+IF($E$8="CO2",SUM(E41),)+IF($F$8="CO2",SUM(F41),)+IF($G$8="CO2",SUM(G41),)+IF($H$8="CO2",SUM(H41),)+IF($I$8="CO2",SUM(I41),)+IF(#REF!="CO2",SUM(#REF!),)+IF(#REF!="CO2",SUM(#REF!),)</f>
        <v>#REF!</v>
      </c>
      <c r="N41" s="49" t="e">
        <f>IF($D$8="CO2",SUMIF($D41,"&gt;0",$D$10),)+IF($E$8="CO2",SUMIF($E41,"&gt;0",$E$10),)+IF($F$8="CO2",SUMIF($F41,"&gt;0",$F$10),)+IF($G$8="CO2",SUMIF($G41,"&gt;0",$G$10),)+IF($H$8="CO2",SUMIF($H41,"&gt;0",$H$10),)+IF($I$8="CO2",SUMIF($I41,"&gt;0",$I$10),)+IF(#REF!="CO2",SUMIF(#REF!,"&gt;0",#REF!),)+IF(#REF!="CO2",SUMIF(#REF!,"&gt;0",#REF!),)</f>
        <v>#REF!</v>
      </c>
      <c r="O41" s="49" t="e">
        <f t="shared" si="1"/>
        <v>#REF!</v>
      </c>
      <c r="P41" s="49" t="e">
        <f>IF($D$8="CO3",SUM(D41),)+IF($E$8="CO3",SUM(E41),)+IF($F$8="CO3",SUM(F41),)+IF($G$8="CO3",SUM(G41),)+IF($H$8="CO3",SUM(H41),)+IF($I$8="CO3",SUM(I41),)+IF(#REF!="CO3",SUM(#REF!),)+IF(#REF!="CO3",SUM(#REF!),)</f>
        <v>#REF!</v>
      </c>
      <c r="Q41" s="49" t="e">
        <f>IF($D$8="CO3",SUMIF($D41,"&gt;0",$D$10),)+IF($E$8="CO3",SUMIF($E41,"&gt;0",$E$10),)+IF($F$8="CO3",SUMIF($F41,"&gt;0",$F$10),)+IF($G$8="CO3",SUMIF($G41,"&gt;0",$G$10),)+IF($H$8="CO3",SUMIF($H41,"&gt;0",$H$10),)+IF($I$8="CO3",SUMIF($I41,"&gt;0",$I$10),)+IF(#REF!="CO3",SUMIF(#REF!,"&gt;0",#REF!),)+IF(#REF!="CO3",SUMIF(#REF!,"&gt;0",#REF!),)</f>
        <v>#REF!</v>
      </c>
      <c r="R41" s="49" t="e">
        <f t="shared" si="2"/>
        <v>#REF!</v>
      </c>
      <c r="S41" s="49" t="e">
        <f>IF($D$8="CO4",SUM(D41),)+IF($E$8="CO4",SUM(E41),)+IF($F$8="CO4",SUM(F41),)+IF($G$8="CO4",SUM(G41),)+IF($H$8="CO4",SUM(H41),)+IF($I$8="CO4",SUM(I41),)+IF(#REF!="CO4",SUM(#REF!),)+IF(#REF!="CO4",SUM(#REF!),)</f>
        <v>#REF!</v>
      </c>
      <c r="T41" s="49" t="e">
        <f>IF($D$8="CO4",SUMIF($D41,"&gt;0",$D$10),)+IF($E$8="CO4",SUMIF($E41,"&gt;0",$E$10),)+IF($F$8="CO4",SUMIF($F41,"&gt;0",$F$10),)+IF($G$8="CO4",SUMIF($G41,"&gt;0",$G$10),)+IF($H$8="CO4",SUMIF($H41,"&gt;0",$H$10),)+IF($I$8="CO4",SUMIF($I41,"&gt;0",$I$10),)+IF(#REF!="CO4",SUMIF(#REF!,"&gt;0",#REF!),)+IF(#REF!="CO4",SUMIF(#REF!,"&gt;0",#REF!),)</f>
        <v>#REF!</v>
      </c>
      <c r="U41" s="49" t="e">
        <f t="shared" si="3"/>
        <v>#REF!</v>
      </c>
      <c r="V41" s="49" t="e">
        <f>IF($D$8="CO5",SUM(D41),)+IF($E$8="CO5",SUM(E41),)+IF($F$8="CO5",SUM(F41),)+IF($G$8="CO5",SUM(G41),)+IF($H$8="CO5",SUM(H41),)+IF($I$8="CO5",SUM(I41),)+IF(#REF!="CO5",SUM(#REF!),)+IF(#REF!="CO5",SUM(#REF!),)</f>
        <v>#REF!</v>
      </c>
      <c r="W41" s="49" t="e">
        <f>IF($D$8="CO5",SUMIF($D41,"&gt;0",$D$10),)+IF($E$8="CO5",SUMIF($E41,"&gt;0",$E$10),)+IF($F$8="CO5",SUMIF($F41,"&gt;0",$F$10),)+IF($G$8="CO5",SUMIF($G41,"&gt;0",$G$10),)+IF($H$8="CO5",SUMIF($H41,"&gt;0",$H$10),)+IF($I$8="CO5",SUMIF($I41,"&gt;0",$I$10),)+IF(#REF!="CO5",SUMIF(#REF!,"&gt;0",#REF!),)+IF(#REF!="CO5",SUMIF(#REF!,"&gt;0",#REF!),)</f>
        <v>#REF!</v>
      </c>
      <c r="X41" s="49" t="e">
        <f t="shared" si="4"/>
        <v>#REF!</v>
      </c>
      <c r="Y41" s="49" t="e">
        <f>IF($D$8="CO6",SUM(D41),)+IF($E$8="CO6",SUM(E41),)+IF($F$8="CO6",SUM(F41),)+IF($G$8="CO6",SUM(G41),)+IF($H$8="CO6",SUM(H41),)+IF($I$8="CO6",SUM(I41),)+IF(#REF!="CO6",SUM(#REF!),)+IF(#REF!="CO6",SUM(#REF!),)</f>
        <v>#REF!</v>
      </c>
      <c r="Z41" s="55" t="e">
        <f>IF($D$8="CO6",SUMIF($D41,"&gt;0",$D$10),)+IF($E$8="CO6",SUMIF($E41,"&gt;0",$E$10),)+IF($F$8="CO6",SUMIF($F41,"&gt;0",$F$10),)+IF($G$8="CO6",SUMIF($G41,"&gt;0",$G$10),)+IF($H$8="CO6",SUMIF($H41,"&gt;0",$H$10),)+IF($I$8="CO6",SUMIF($I41,"&gt;0",$I$10),)+IF(#REF!="CO6",SUMIF(#REF!,"&gt;0",#REF!),)+IF(#REF!="CO6",SUMIF(#REF!,"&gt;0",#REF!),)</f>
        <v>#REF!</v>
      </c>
      <c r="AA41" s="56" t="e">
        <f t="shared" si="5"/>
        <v>#REF!</v>
      </c>
      <c r="AB41" s="6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ht="16.2" spans="1:50">
      <c r="A42" s="34">
        <v>32</v>
      </c>
      <c r="B42" s="30" t="s">
        <v>89</v>
      </c>
      <c r="C42" s="35" t="s">
        <v>90</v>
      </c>
      <c r="D42" s="32">
        <v>10</v>
      </c>
      <c r="E42" s="32">
        <v>9</v>
      </c>
      <c r="F42" s="32">
        <v>13</v>
      </c>
      <c r="G42" s="32">
        <v>13</v>
      </c>
      <c r="H42" s="33">
        <v>45</v>
      </c>
      <c r="I42" s="32">
        <f t="shared" si="6"/>
        <v>45</v>
      </c>
      <c r="J42" s="48" t="e">
        <f>IF($D$8="CO1",SUM(D42),)+IF($E$8="CO1",SUM(E42),)+IF($F$8="CO1",SUM(F42),)+IF($G$8="CO1",SUM(G42),)+IF($H$8="CO1",SUM(H42),)+IF($I$8="CO1",SUM(I42),)+IF(#REF!="CO1",SUM(#REF!),)+IF(#REF!="CO1",SUM(#REF!),)</f>
        <v>#REF!</v>
      </c>
      <c r="K42" s="49" t="e">
        <f>IF($D$8="CO1",SUMIF($D42,"&gt;0",$D$10),)+IF($E$8="CO1",SUMIF($E42,"&gt;0",$E$10),)+IF($F$8="CO1",SUMIF($F42,"&gt;0",$F$10),)+IF($G$8="CO1",SUMIF($G42,"&gt;0",$G$10),)+IF($H$8="CO1",SUMIF($H42,"&gt;0",$H$10),)+IF($I$8="CO1",SUMIF($I42,"&gt;0",$I$10),)+IF(#REF!="CO1",SUMIF(#REF!,"&gt;0",#REF!),)+IF(#REF!="CO1",SUMIF(#REF!,"&gt;0",#REF!),)</f>
        <v>#REF!</v>
      </c>
      <c r="L42" s="49" t="e">
        <f t="shared" si="0"/>
        <v>#REF!</v>
      </c>
      <c r="M42" s="49" t="e">
        <f>IF($D$8="CO2",SUM(D42),)+IF($E$8="CO2",SUM(E42),)+IF($F$8="CO2",SUM(F42),)+IF($G$8="CO2",SUM(G42),)+IF($H$8="CO2",SUM(H42),)+IF($I$8="CO2",SUM(I42),)+IF(#REF!="CO2",SUM(#REF!),)+IF(#REF!="CO2",SUM(#REF!),)</f>
        <v>#REF!</v>
      </c>
      <c r="N42" s="49" t="e">
        <f>IF($D$8="CO2",SUMIF($D42,"&gt;0",$D$10),)+IF($E$8="CO2",SUMIF($E42,"&gt;0",$E$10),)+IF($F$8="CO2",SUMIF($F42,"&gt;0",$F$10),)+IF($G$8="CO2",SUMIF($G42,"&gt;0",$G$10),)+IF($H$8="CO2",SUMIF($H42,"&gt;0",$H$10),)+IF($I$8="CO2",SUMIF($I42,"&gt;0",$I$10),)+IF(#REF!="CO2",SUMIF(#REF!,"&gt;0",#REF!),)+IF(#REF!="CO2",SUMIF(#REF!,"&gt;0",#REF!),)</f>
        <v>#REF!</v>
      </c>
      <c r="O42" s="49" t="e">
        <f t="shared" si="1"/>
        <v>#REF!</v>
      </c>
      <c r="P42" s="49" t="e">
        <f>IF($D$8="CO3",SUM(D42),)+IF($E$8="CO3",SUM(E42),)+IF($F$8="CO3",SUM(F42),)+IF($G$8="CO3",SUM(G42),)+IF($H$8="CO3",SUM(H42),)+IF($I$8="CO3",SUM(I42),)+IF(#REF!="CO3",SUM(#REF!),)+IF(#REF!="CO3",SUM(#REF!),)</f>
        <v>#REF!</v>
      </c>
      <c r="Q42" s="49" t="e">
        <f>IF($D$8="CO3",SUMIF($D42,"&gt;0",$D$10),)+IF($E$8="CO3",SUMIF($E42,"&gt;0",$E$10),)+IF($F$8="CO3",SUMIF($F42,"&gt;0",$F$10),)+IF($G$8="CO3",SUMIF($G42,"&gt;0",$G$10),)+IF($H$8="CO3",SUMIF($H42,"&gt;0",$H$10),)+IF($I$8="CO3",SUMIF($I42,"&gt;0",$I$10),)+IF(#REF!="CO3",SUMIF(#REF!,"&gt;0",#REF!),)+IF(#REF!="CO3",SUMIF(#REF!,"&gt;0",#REF!),)</f>
        <v>#REF!</v>
      </c>
      <c r="R42" s="49" t="e">
        <f t="shared" si="2"/>
        <v>#REF!</v>
      </c>
      <c r="S42" s="49" t="e">
        <f>IF($D$8="CO4",SUM(D42),)+IF($E$8="CO4",SUM(E42),)+IF($F$8="CO4",SUM(F42),)+IF($G$8="CO4",SUM(G42),)+IF($H$8="CO4",SUM(H42),)+IF($I$8="CO4",SUM(I42),)+IF(#REF!="CO4",SUM(#REF!),)+IF(#REF!="CO4",SUM(#REF!),)</f>
        <v>#REF!</v>
      </c>
      <c r="T42" s="49" t="e">
        <f>IF($D$8="CO4",SUMIF($D42,"&gt;0",$D$10),)+IF($E$8="CO4",SUMIF($E42,"&gt;0",$E$10),)+IF($F$8="CO4",SUMIF($F42,"&gt;0",$F$10),)+IF($G$8="CO4",SUMIF($G42,"&gt;0",$G$10),)+IF($H$8="CO4",SUMIF($H42,"&gt;0",$H$10),)+IF($I$8="CO4",SUMIF($I42,"&gt;0",$I$10),)+IF(#REF!="CO4",SUMIF(#REF!,"&gt;0",#REF!),)+IF(#REF!="CO4",SUMIF(#REF!,"&gt;0",#REF!),)</f>
        <v>#REF!</v>
      </c>
      <c r="U42" s="49" t="e">
        <f t="shared" si="3"/>
        <v>#REF!</v>
      </c>
      <c r="V42" s="49" t="e">
        <f>IF($D$8="CO5",SUM(D42),)+IF($E$8="CO5",SUM(E42),)+IF($F$8="CO5",SUM(F42),)+IF($G$8="CO5",SUM(G42),)+IF($H$8="CO5",SUM(H42),)+IF($I$8="CO5",SUM(I42),)+IF(#REF!="CO5",SUM(#REF!),)+IF(#REF!="CO5",SUM(#REF!),)</f>
        <v>#REF!</v>
      </c>
      <c r="W42" s="49" t="e">
        <f>IF($D$8="CO5",SUMIF($D42,"&gt;0",$D$10),)+IF($E$8="CO5",SUMIF($E42,"&gt;0",$E$10),)+IF($F$8="CO5",SUMIF($F42,"&gt;0",$F$10),)+IF($G$8="CO5",SUMIF($G42,"&gt;0",$G$10),)+IF($H$8="CO5",SUMIF($H42,"&gt;0",$H$10),)+IF($I$8="CO5",SUMIF($I42,"&gt;0",$I$10),)+IF(#REF!="CO5",SUMIF(#REF!,"&gt;0",#REF!),)+IF(#REF!="CO5",SUMIF(#REF!,"&gt;0",#REF!),)</f>
        <v>#REF!</v>
      </c>
      <c r="X42" s="49" t="e">
        <f t="shared" si="4"/>
        <v>#REF!</v>
      </c>
      <c r="Y42" s="49" t="e">
        <f>IF($D$8="CO6",SUM(D42),)+IF($E$8="CO6",SUM(E42),)+IF($F$8="CO6",SUM(F42),)+IF($G$8="CO6",SUM(G42),)+IF($H$8="CO6",SUM(H42),)+IF($I$8="CO6",SUM(I42),)+IF(#REF!="CO6",SUM(#REF!),)+IF(#REF!="CO6",SUM(#REF!),)</f>
        <v>#REF!</v>
      </c>
      <c r="Z42" s="55" t="e">
        <f>IF($D$8="CO6",SUMIF($D42,"&gt;0",$D$10),)+IF($E$8="CO6",SUMIF($E42,"&gt;0",$E$10),)+IF($F$8="CO6",SUMIF($F42,"&gt;0",$F$10),)+IF($G$8="CO6",SUMIF($G42,"&gt;0",$G$10),)+IF($H$8="CO6",SUMIF($H42,"&gt;0",$H$10),)+IF($I$8="CO6",SUMIF($I42,"&gt;0",$I$10),)+IF(#REF!="CO6",SUMIF(#REF!,"&gt;0",#REF!),)+IF(#REF!="CO6",SUMIF(#REF!,"&gt;0",#REF!),)</f>
        <v>#REF!</v>
      </c>
      <c r="AA42" s="56" t="e">
        <f t="shared" si="5"/>
        <v>#REF!</v>
      </c>
      <c r="AB42" s="6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ht="16.2" spans="1:50">
      <c r="A43" s="29">
        <v>33</v>
      </c>
      <c r="B43" s="30" t="s">
        <v>91</v>
      </c>
      <c r="C43" s="36" t="s">
        <v>92</v>
      </c>
      <c r="D43" s="32">
        <v>10</v>
      </c>
      <c r="E43" s="32">
        <v>10</v>
      </c>
      <c r="F43" s="32">
        <v>14</v>
      </c>
      <c r="G43" s="32">
        <v>14</v>
      </c>
      <c r="H43" s="33">
        <v>48</v>
      </c>
      <c r="I43" s="32">
        <f t="shared" si="6"/>
        <v>48</v>
      </c>
      <c r="J43" s="48" t="e">
        <f>IF($D$8="CO1",SUM(D43),)+IF($E$8="CO1",SUM(E43),)+IF($F$8="CO1",SUM(F43),)+IF($G$8="CO1",SUM(G43),)+IF($H$8="CO1",SUM(H43),)+IF($I$8="CO1",SUM(I43),)+IF(#REF!="CO1",SUM(#REF!),)+IF(#REF!="CO1",SUM(#REF!),)</f>
        <v>#REF!</v>
      </c>
      <c r="K43" s="49" t="e">
        <f>IF($D$8="CO1",SUMIF($D43,"&gt;0",$D$10),)+IF($E$8="CO1",SUMIF($E43,"&gt;0",$E$10),)+IF($F$8="CO1",SUMIF($F43,"&gt;0",$F$10),)+IF($G$8="CO1",SUMIF($G43,"&gt;0",$G$10),)+IF($H$8="CO1",SUMIF($H43,"&gt;0",$H$10),)+IF($I$8="CO1",SUMIF($I43,"&gt;0",$I$10),)+IF(#REF!="CO1",SUMIF(#REF!,"&gt;0",#REF!),)+IF(#REF!="CO1",SUMIF(#REF!,"&gt;0",#REF!),)</f>
        <v>#REF!</v>
      </c>
      <c r="L43" s="49" t="e">
        <f t="shared" si="0"/>
        <v>#REF!</v>
      </c>
      <c r="M43" s="49" t="e">
        <f>IF($D$8="CO2",SUM(D43),)+IF($E$8="CO2",SUM(E43),)+IF($F$8="CO2",SUM(F43),)+IF($G$8="CO2",SUM(G43),)+IF($H$8="CO2",SUM(H43),)+IF($I$8="CO2",SUM(I43),)+IF(#REF!="CO2",SUM(#REF!),)+IF(#REF!="CO2",SUM(#REF!),)</f>
        <v>#REF!</v>
      </c>
      <c r="N43" s="49" t="e">
        <f>IF($D$8="CO2",SUMIF($D43,"&gt;0",$D$10),)+IF($E$8="CO2",SUMIF($E43,"&gt;0",$E$10),)+IF($F$8="CO2",SUMIF($F43,"&gt;0",$F$10),)+IF($G$8="CO2",SUMIF($G43,"&gt;0",$G$10),)+IF($H$8="CO2",SUMIF($H43,"&gt;0",$H$10),)+IF($I$8="CO2",SUMIF($I43,"&gt;0",$I$10),)+IF(#REF!="CO2",SUMIF(#REF!,"&gt;0",#REF!),)+IF(#REF!="CO2",SUMIF(#REF!,"&gt;0",#REF!),)</f>
        <v>#REF!</v>
      </c>
      <c r="O43" s="49" t="e">
        <f t="shared" si="1"/>
        <v>#REF!</v>
      </c>
      <c r="P43" s="49" t="e">
        <f>IF($D$8="CO3",SUM(D43),)+IF($E$8="CO3",SUM(E43),)+IF($F$8="CO3",SUM(F43),)+IF($G$8="CO3",SUM(G43),)+IF($H$8="CO3",SUM(H43),)+IF($I$8="CO3",SUM(I43),)+IF(#REF!="CO3",SUM(#REF!),)+IF(#REF!="CO3",SUM(#REF!),)</f>
        <v>#REF!</v>
      </c>
      <c r="Q43" s="49" t="e">
        <f>IF($D$8="CO3",SUMIF($D43,"&gt;0",$D$10),)+IF($E$8="CO3",SUMIF($E43,"&gt;0",$E$10),)+IF($F$8="CO3",SUMIF($F43,"&gt;0",$F$10),)+IF($G$8="CO3",SUMIF($G43,"&gt;0",$G$10),)+IF($H$8="CO3",SUMIF($H43,"&gt;0",$H$10),)+IF($I$8="CO3",SUMIF($I43,"&gt;0",$I$10),)+IF(#REF!="CO3",SUMIF(#REF!,"&gt;0",#REF!),)+IF(#REF!="CO3",SUMIF(#REF!,"&gt;0",#REF!),)</f>
        <v>#REF!</v>
      </c>
      <c r="R43" s="49" t="e">
        <f t="shared" si="2"/>
        <v>#REF!</v>
      </c>
      <c r="S43" s="49" t="e">
        <f>IF($D$8="CO4",SUM(D43),)+IF($E$8="CO4",SUM(E43),)+IF($F$8="CO4",SUM(F43),)+IF($G$8="CO4",SUM(G43),)+IF($H$8="CO4",SUM(H43),)+IF($I$8="CO4",SUM(I43),)+IF(#REF!="CO4",SUM(#REF!),)+IF(#REF!="CO4",SUM(#REF!),)</f>
        <v>#REF!</v>
      </c>
      <c r="T43" s="49" t="e">
        <f>IF($D$8="CO4",SUMIF($D43,"&gt;0",$D$10),)+IF($E$8="CO4",SUMIF($E43,"&gt;0",$E$10),)+IF($F$8="CO4",SUMIF($F43,"&gt;0",$F$10),)+IF($G$8="CO4",SUMIF($G43,"&gt;0",$G$10),)+IF($H$8="CO4",SUMIF($H43,"&gt;0",$H$10),)+IF($I$8="CO4",SUMIF($I43,"&gt;0",$I$10),)+IF(#REF!="CO4",SUMIF(#REF!,"&gt;0",#REF!),)+IF(#REF!="CO4",SUMIF(#REF!,"&gt;0",#REF!),)</f>
        <v>#REF!</v>
      </c>
      <c r="U43" s="49" t="e">
        <f t="shared" si="3"/>
        <v>#REF!</v>
      </c>
      <c r="V43" s="49" t="e">
        <f>IF($D$8="CO5",SUM(D43),)+IF($E$8="CO5",SUM(E43),)+IF($F$8="CO5",SUM(F43),)+IF($G$8="CO5",SUM(G43),)+IF($H$8="CO5",SUM(H43),)+IF($I$8="CO5",SUM(I43),)+IF(#REF!="CO5",SUM(#REF!),)+IF(#REF!="CO5",SUM(#REF!),)</f>
        <v>#REF!</v>
      </c>
      <c r="W43" s="49" t="e">
        <f>IF($D$8="CO5",SUMIF($D43,"&gt;0",$D$10),)+IF($E$8="CO5",SUMIF($E43,"&gt;0",$E$10),)+IF($F$8="CO5",SUMIF($F43,"&gt;0",$F$10),)+IF($G$8="CO5",SUMIF($G43,"&gt;0",$G$10),)+IF($H$8="CO5",SUMIF($H43,"&gt;0",$H$10),)+IF($I$8="CO5",SUMIF($I43,"&gt;0",$I$10),)+IF(#REF!="CO5",SUMIF(#REF!,"&gt;0",#REF!),)+IF(#REF!="CO5",SUMIF(#REF!,"&gt;0",#REF!),)</f>
        <v>#REF!</v>
      </c>
      <c r="X43" s="49" t="e">
        <f t="shared" si="4"/>
        <v>#REF!</v>
      </c>
      <c r="Y43" s="49" t="e">
        <f>IF($D$8="CO6",SUM(D43),)+IF($E$8="CO6",SUM(E43),)+IF($F$8="CO6",SUM(F43),)+IF($G$8="CO6",SUM(G43),)+IF($H$8="CO6",SUM(H43),)+IF($I$8="CO6",SUM(I43),)+IF(#REF!="CO6",SUM(#REF!),)+IF(#REF!="CO6",SUM(#REF!),)</f>
        <v>#REF!</v>
      </c>
      <c r="Z43" s="55" t="e">
        <f>IF($D$8="CO6",SUMIF($D43,"&gt;0",$D$10),)+IF($E$8="CO6",SUMIF($E43,"&gt;0",$E$10),)+IF($F$8="CO6",SUMIF($F43,"&gt;0",$F$10),)+IF($G$8="CO6",SUMIF($G43,"&gt;0",$G$10),)+IF($H$8="CO6",SUMIF($H43,"&gt;0",$H$10),)+IF($I$8="CO6",SUMIF($I43,"&gt;0",$I$10),)+IF(#REF!="CO6",SUMIF(#REF!,"&gt;0",#REF!),)+IF(#REF!="CO6",SUMIF(#REF!,"&gt;0",#REF!),)</f>
        <v>#REF!</v>
      </c>
      <c r="AA43" s="56" t="e">
        <f t="shared" si="5"/>
        <v>#REF!</v>
      </c>
      <c r="AB43" s="6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ht="31.2" spans="1:50">
      <c r="A44" s="34">
        <v>34</v>
      </c>
      <c r="B44" s="30" t="s">
        <v>93</v>
      </c>
      <c r="C44" s="35" t="s">
        <v>94</v>
      </c>
      <c r="D44" s="32">
        <v>10</v>
      </c>
      <c r="E44" s="32">
        <v>10</v>
      </c>
      <c r="F44" s="32">
        <v>14</v>
      </c>
      <c r="G44" s="32">
        <v>15</v>
      </c>
      <c r="H44" s="33">
        <v>49</v>
      </c>
      <c r="I44" s="32">
        <f t="shared" si="6"/>
        <v>49</v>
      </c>
      <c r="J44" s="48" t="e">
        <f>IF($D$8="CO1",SUM(D44),)+IF($E$8="CO1",SUM(E44),)+IF($F$8="CO1",SUM(F44),)+IF($G$8="CO1",SUM(G44),)+IF($H$8="CO1",SUM(H44),)+IF($I$8="CO1",SUM(I44),)+IF(#REF!="CO1",SUM(#REF!),)+IF(#REF!="CO1",SUM(#REF!),)</f>
        <v>#REF!</v>
      </c>
      <c r="K44" s="49" t="e">
        <f>IF($D$8="CO1",SUMIF($D44,"&gt;0",$D$10),)+IF($E$8="CO1",SUMIF($E44,"&gt;0",$E$10),)+IF($F$8="CO1",SUMIF($F44,"&gt;0",$F$10),)+IF($G$8="CO1",SUMIF($G44,"&gt;0",$G$10),)+IF($H$8="CO1",SUMIF($H44,"&gt;0",$H$10),)+IF($I$8="CO1",SUMIF($I44,"&gt;0",$I$10),)+IF(#REF!="CO1",SUMIF(#REF!,"&gt;0",#REF!),)+IF(#REF!="CO1",SUMIF(#REF!,"&gt;0",#REF!),)</f>
        <v>#REF!</v>
      </c>
      <c r="L44" s="49" t="e">
        <f t="shared" si="0"/>
        <v>#REF!</v>
      </c>
      <c r="M44" s="49" t="e">
        <f>IF($D$8="CO2",SUM(D44),)+IF($E$8="CO2",SUM(E44),)+IF($F$8="CO2",SUM(F44),)+IF($G$8="CO2",SUM(G44),)+IF($H$8="CO2",SUM(H44),)+IF($I$8="CO2",SUM(I44),)+IF(#REF!="CO2",SUM(#REF!),)+IF(#REF!="CO2",SUM(#REF!),)</f>
        <v>#REF!</v>
      </c>
      <c r="N44" s="49" t="e">
        <f>IF($D$8="CO2",SUMIF($D44,"&gt;0",$D$10),)+IF($E$8="CO2",SUMIF($E44,"&gt;0",$E$10),)+IF($F$8="CO2",SUMIF($F44,"&gt;0",$F$10),)+IF($G$8="CO2",SUMIF($G44,"&gt;0",$G$10),)+IF($H$8="CO2",SUMIF($H44,"&gt;0",$H$10),)+IF($I$8="CO2",SUMIF($I44,"&gt;0",$I$10),)+IF(#REF!="CO2",SUMIF(#REF!,"&gt;0",#REF!),)+IF(#REF!="CO2",SUMIF(#REF!,"&gt;0",#REF!),)</f>
        <v>#REF!</v>
      </c>
      <c r="O44" s="49" t="e">
        <f t="shared" si="1"/>
        <v>#REF!</v>
      </c>
      <c r="P44" s="49" t="e">
        <f>IF($D$8="CO3",SUM(D44),)+IF($E$8="CO3",SUM(E44),)+IF($F$8="CO3",SUM(F44),)+IF($G$8="CO3",SUM(G44),)+IF($H$8="CO3",SUM(H44),)+IF($I$8="CO3",SUM(I44),)+IF(#REF!="CO3",SUM(#REF!),)+IF(#REF!="CO3",SUM(#REF!),)</f>
        <v>#REF!</v>
      </c>
      <c r="Q44" s="49" t="e">
        <f>IF($D$8="CO3",SUMIF($D44,"&gt;0",$D$10),)+IF($E$8="CO3",SUMIF($E44,"&gt;0",$E$10),)+IF($F$8="CO3",SUMIF($F44,"&gt;0",$F$10),)+IF($G$8="CO3",SUMIF($G44,"&gt;0",$G$10),)+IF($H$8="CO3",SUMIF($H44,"&gt;0",$H$10),)+IF($I$8="CO3",SUMIF($I44,"&gt;0",$I$10),)+IF(#REF!="CO3",SUMIF(#REF!,"&gt;0",#REF!),)+IF(#REF!="CO3",SUMIF(#REF!,"&gt;0",#REF!),)</f>
        <v>#REF!</v>
      </c>
      <c r="R44" s="49" t="e">
        <f t="shared" si="2"/>
        <v>#REF!</v>
      </c>
      <c r="S44" s="49" t="e">
        <f>IF($D$8="CO4",SUM(D44),)+IF($E$8="CO4",SUM(E44),)+IF($F$8="CO4",SUM(F44),)+IF($G$8="CO4",SUM(G44),)+IF($H$8="CO4",SUM(H44),)+IF($I$8="CO4",SUM(I44),)+IF(#REF!="CO4",SUM(#REF!),)+IF(#REF!="CO4",SUM(#REF!),)</f>
        <v>#REF!</v>
      </c>
      <c r="T44" s="49" t="e">
        <f>IF($D$8="CO4",SUMIF($D44,"&gt;0",$D$10),)+IF($E$8="CO4",SUMIF($E44,"&gt;0",$E$10),)+IF($F$8="CO4",SUMIF($F44,"&gt;0",$F$10),)+IF($G$8="CO4",SUMIF($G44,"&gt;0",$G$10),)+IF($H$8="CO4",SUMIF($H44,"&gt;0",$H$10),)+IF($I$8="CO4",SUMIF($I44,"&gt;0",$I$10),)+IF(#REF!="CO4",SUMIF(#REF!,"&gt;0",#REF!),)+IF(#REF!="CO4",SUMIF(#REF!,"&gt;0",#REF!),)</f>
        <v>#REF!</v>
      </c>
      <c r="U44" s="49" t="e">
        <f t="shared" si="3"/>
        <v>#REF!</v>
      </c>
      <c r="V44" s="49" t="e">
        <f>IF($D$8="CO5",SUM(D44),)+IF($E$8="CO5",SUM(E44),)+IF($F$8="CO5",SUM(F44),)+IF($G$8="CO5",SUM(G44),)+IF($H$8="CO5",SUM(H44),)+IF($I$8="CO5",SUM(I44),)+IF(#REF!="CO5",SUM(#REF!),)+IF(#REF!="CO5",SUM(#REF!),)</f>
        <v>#REF!</v>
      </c>
      <c r="W44" s="49" t="e">
        <f>IF($D$8="CO5",SUMIF($D44,"&gt;0",$D$10),)+IF($E$8="CO5",SUMIF($E44,"&gt;0",$E$10),)+IF($F$8="CO5",SUMIF($F44,"&gt;0",$F$10),)+IF($G$8="CO5",SUMIF($G44,"&gt;0",$G$10),)+IF($H$8="CO5",SUMIF($H44,"&gt;0",$H$10),)+IF($I$8="CO5",SUMIF($I44,"&gt;0",$I$10),)+IF(#REF!="CO5",SUMIF(#REF!,"&gt;0",#REF!),)+IF(#REF!="CO5",SUMIF(#REF!,"&gt;0",#REF!),)</f>
        <v>#REF!</v>
      </c>
      <c r="X44" s="49" t="e">
        <f t="shared" si="4"/>
        <v>#REF!</v>
      </c>
      <c r="Y44" s="49" t="e">
        <f>IF($D$8="CO6",SUM(D44),)+IF($E$8="CO6",SUM(E44),)+IF($F$8="CO6",SUM(F44),)+IF($G$8="CO6",SUM(G44),)+IF($H$8="CO6",SUM(H44),)+IF($I$8="CO6",SUM(I44),)+IF(#REF!="CO6",SUM(#REF!),)+IF(#REF!="CO6",SUM(#REF!),)</f>
        <v>#REF!</v>
      </c>
      <c r="Z44" s="55" t="e">
        <f>IF($D$8="CO6",SUMIF($D44,"&gt;0",$D$10),)+IF($E$8="CO6",SUMIF($E44,"&gt;0",$E$10),)+IF($F$8="CO6",SUMIF($F44,"&gt;0",$F$10),)+IF($G$8="CO6",SUMIF($G44,"&gt;0",$G$10),)+IF($H$8="CO6",SUMIF($H44,"&gt;0",$H$10),)+IF($I$8="CO6",SUMIF($I44,"&gt;0",$I$10),)+IF(#REF!="CO6",SUMIF(#REF!,"&gt;0",#REF!),)+IF(#REF!="CO6",SUMIF(#REF!,"&gt;0",#REF!),)</f>
        <v>#REF!</v>
      </c>
      <c r="AA44" s="56" t="e">
        <f t="shared" si="5"/>
        <v>#REF!</v>
      </c>
      <c r="AB44" s="6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ht="16.2" spans="1:50">
      <c r="A45" s="29">
        <v>35</v>
      </c>
      <c r="B45" s="30" t="s">
        <v>95</v>
      </c>
      <c r="C45" s="35" t="s">
        <v>96</v>
      </c>
      <c r="D45" s="32">
        <v>10</v>
      </c>
      <c r="E45" s="32">
        <v>10</v>
      </c>
      <c r="F45" s="32">
        <v>14</v>
      </c>
      <c r="G45" s="32">
        <v>14</v>
      </c>
      <c r="H45" s="33">
        <v>48</v>
      </c>
      <c r="I45" s="32">
        <f t="shared" si="6"/>
        <v>48</v>
      </c>
      <c r="J45" s="48" t="e">
        <f>IF($D$8="CO1",SUM(D45),)+IF($E$8="CO1",SUM(E45),)+IF($F$8="CO1",SUM(F45),)+IF($G$8="CO1",SUM(G45),)+IF($H$8="CO1",SUM(H45),)+IF($I$8="CO1",SUM(I45),)+IF(#REF!="CO1",SUM(#REF!),)+IF(#REF!="CO1",SUM(#REF!),)</f>
        <v>#REF!</v>
      </c>
      <c r="K45" s="49" t="e">
        <f>IF($D$8="CO1",SUMIF($D45,"&gt;0",$D$10),)+IF($E$8="CO1",SUMIF($E45,"&gt;0",$E$10),)+IF($F$8="CO1",SUMIF($F45,"&gt;0",$F$10),)+IF($G$8="CO1",SUMIF($G45,"&gt;0",$G$10),)+IF($H$8="CO1",SUMIF($H45,"&gt;0",$H$10),)+IF($I$8="CO1",SUMIF($I45,"&gt;0",$I$10),)+IF(#REF!="CO1",SUMIF(#REF!,"&gt;0",#REF!),)+IF(#REF!="CO1",SUMIF(#REF!,"&gt;0",#REF!),)</f>
        <v>#REF!</v>
      </c>
      <c r="L45" s="49" t="e">
        <f t="shared" si="0"/>
        <v>#REF!</v>
      </c>
      <c r="M45" s="49" t="e">
        <f>IF($D$8="CO2",SUM(D45),)+IF($E$8="CO2",SUM(E45),)+IF($F$8="CO2",SUM(F45),)+IF($G$8="CO2",SUM(G45),)+IF($H$8="CO2",SUM(H45),)+IF($I$8="CO2",SUM(I45),)+IF(#REF!="CO2",SUM(#REF!),)+IF(#REF!="CO2",SUM(#REF!),)</f>
        <v>#REF!</v>
      </c>
      <c r="N45" s="49" t="e">
        <f>IF($D$8="CO2",SUMIF($D45,"&gt;0",$D$10),)+IF($E$8="CO2",SUMIF($E45,"&gt;0",$E$10),)+IF($F$8="CO2",SUMIF($F45,"&gt;0",$F$10),)+IF($G$8="CO2",SUMIF($G45,"&gt;0",$G$10),)+IF($H$8="CO2",SUMIF($H45,"&gt;0",$H$10),)+IF($I$8="CO2",SUMIF($I45,"&gt;0",$I$10),)+IF(#REF!="CO2",SUMIF(#REF!,"&gt;0",#REF!),)+IF(#REF!="CO2",SUMIF(#REF!,"&gt;0",#REF!),)</f>
        <v>#REF!</v>
      </c>
      <c r="O45" s="49" t="e">
        <f t="shared" si="1"/>
        <v>#REF!</v>
      </c>
      <c r="P45" s="49" t="e">
        <f>IF($D$8="CO3",SUM(D45),)+IF($E$8="CO3",SUM(E45),)+IF($F$8="CO3",SUM(F45),)+IF($G$8="CO3",SUM(G45),)+IF($H$8="CO3",SUM(H45),)+IF($I$8="CO3",SUM(I45),)+IF(#REF!="CO3",SUM(#REF!),)+IF(#REF!="CO3",SUM(#REF!),)</f>
        <v>#REF!</v>
      </c>
      <c r="Q45" s="49" t="e">
        <f>IF($D$8="CO3",SUMIF($D45,"&gt;0",$D$10),)+IF($E$8="CO3",SUMIF($E45,"&gt;0",$E$10),)+IF($F$8="CO3",SUMIF($F45,"&gt;0",$F$10),)+IF($G$8="CO3",SUMIF($G45,"&gt;0",$G$10),)+IF($H$8="CO3",SUMIF($H45,"&gt;0",$H$10),)+IF($I$8="CO3",SUMIF($I45,"&gt;0",$I$10),)+IF(#REF!="CO3",SUMIF(#REF!,"&gt;0",#REF!),)+IF(#REF!="CO3",SUMIF(#REF!,"&gt;0",#REF!),)</f>
        <v>#REF!</v>
      </c>
      <c r="R45" s="49" t="e">
        <f t="shared" si="2"/>
        <v>#REF!</v>
      </c>
      <c r="S45" s="49" t="e">
        <f>IF($D$8="CO4",SUM(D45),)+IF($E$8="CO4",SUM(E45),)+IF($F$8="CO4",SUM(F45),)+IF($G$8="CO4",SUM(G45),)+IF($H$8="CO4",SUM(H45),)+IF($I$8="CO4",SUM(I45),)+IF(#REF!="CO4",SUM(#REF!),)+IF(#REF!="CO4",SUM(#REF!),)</f>
        <v>#REF!</v>
      </c>
      <c r="T45" s="49" t="e">
        <f>IF($D$8="CO4",SUMIF($D45,"&gt;0",$D$10),)+IF($E$8="CO4",SUMIF($E45,"&gt;0",$E$10),)+IF($F$8="CO4",SUMIF($F45,"&gt;0",$F$10),)+IF($G$8="CO4",SUMIF($G45,"&gt;0",$G$10),)+IF($H$8="CO4",SUMIF($H45,"&gt;0",$H$10),)+IF($I$8="CO4",SUMIF($I45,"&gt;0",$I$10),)+IF(#REF!="CO4",SUMIF(#REF!,"&gt;0",#REF!),)+IF(#REF!="CO4",SUMIF(#REF!,"&gt;0",#REF!),)</f>
        <v>#REF!</v>
      </c>
      <c r="U45" s="49" t="e">
        <f t="shared" si="3"/>
        <v>#REF!</v>
      </c>
      <c r="V45" s="49" t="e">
        <f>IF($D$8="CO5",SUM(D45),)+IF($E$8="CO5",SUM(E45),)+IF($F$8="CO5",SUM(F45),)+IF($G$8="CO5",SUM(G45),)+IF($H$8="CO5",SUM(H45),)+IF($I$8="CO5",SUM(I45),)+IF(#REF!="CO5",SUM(#REF!),)+IF(#REF!="CO5",SUM(#REF!),)</f>
        <v>#REF!</v>
      </c>
      <c r="W45" s="49" t="e">
        <f>IF($D$8="CO5",SUMIF($D45,"&gt;0",$D$10),)+IF($E$8="CO5",SUMIF($E45,"&gt;0",$E$10),)+IF($F$8="CO5",SUMIF($F45,"&gt;0",$F$10),)+IF($G$8="CO5",SUMIF($G45,"&gt;0",$G$10),)+IF($H$8="CO5",SUMIF($H45,"&gt;0",$H$10),)+IF($I$8="CO5",SUMIF($I45,"&gt;0",$I$10),)+IF(#REF!="CO5",SUMIF(#REF!,"&gt;0",#REF!),)+IF(#REF!="CO5",SUMIF(#REF!,"&gt;0",#REF!),)</f>
        <v>#REF!</v>
      </c>
      <c r="X45" s="49" t="e">
        <f t="shared" si="4"/>
        <v>#REF!</v>
      </c>
      <c r="Y45" s="49" t="e">
        <f>IF($D$8="CO6",SUM(D45),)+IF($E$8="CO6",SUM(E45),)+IF($F$8="CO6",SUM(F45),)+IF($G$8="CO6",SUM(G45),)+IF($H$8="CO6",SUM(H45),)+IF($I$8="CO6",SUM(I45),)+IF(#REF!="CO6",SUM(#REF!),)+IF(#REF!="CO6",SUM(#REF!),)</f>
        <v>#REF!</v>
      </c>
      <c r="Z45" s="55" t="e">
        <f>IF($D$8="CO6",SUMIF($D45,"&gt;0",$D$10),)+IF($E$8="CO6",SUMIF($E45,"&gt;0",$E$10),)+IF($F$8="CO6",SUMIF($F45,"&gt;0",$F$10),)+IF($G$8="CO6",SUMIF($G45,"&gt;0",$G$10),)+IF($H$8="CO6",SUMIF($H45,"&gt;0",$H$10),)+IF($I$8="CO6",SUMIF($I45,"&gt;0",$I$10),)+IF(#REF!="CO6",SUMIF(#REF!,"&gt;0",#REF!),)+IF(#REF!="CO6",SUMIF(#REF!,"&gt;0",#REF!),)</f>
        <v>#REF!</v>
      </c>
      <c r="AA45" s="56" t="e">
        <f t="shared" si="5"/>
        <v>#REF!</v>
      </c>
      <c r="AB45" s="6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ht="16.2" spans="1:50">
      <c r="A46" s="34">
        <v>36</v>
      </c>
      <c r="B46" s="30" t="s">
        <v>97</v>
      </c>
      <c r="C46" s="35" t="s">
        <v>98</v>
      </c>
      <c r="D46" s="32">
        <v>10</v>
      </c>
      <c r="E46" s="32">
        <v>10</v>
      </c>
      <c r="F46" s="32">
        <v>14</v>
      </c>
      <c r="G46" s="32">
        <v>15</v>
      </c>
      <c r="H46" s="33">
        <v>49</v>
      </c>
      <c r="I46" s="32">
        <f t="shared" si="6"/>
        <v>49</v>
      </c>
      <c r="J46" s="48" t="e">
        <f>IF($D$8="CO1",SUM(D46),)+IF($E$8="CO1",SUM(E46),)+IF($F$8="CO1",SUM(F46),)+IF($G$8="CO1",SUM(G46),)+IF($H$8="CO1",SUM(H46),)+IF($I$8="CO1",SUM(I46),)+IF(#REF!="CO1",SUM(#REF!),)+IF(#REF!="CO1",SUM(#REF!),)</f>
        <v>#REF!</v>
      </c>
      <c r="K46" s="49" t="e">
        <f>IF($D$8="CO1",SUMIF($D46,"&gt;0",$D$10),)+IF($E$8="CO1",SUMIF($E46,"&gt;0",$E$10),)+IF($F$8="CO1",SUMIF($F46,"&gt;0",$F$10),)+IF($G$8="CO1",SUMIF($G46,"&gt;0",$G$10),)+IF($H$8="CO1",SUMIF($H46,"&gt;0",$H$10),)+IF($I$8="CO1",SUMIF($I46,"&gt;0",$I$10),)+IF(#REF!="CO1",SUMIF(#REF!,"&gt;0",#REF!),)+IF(#REF!="CO1",SUMIF(#REF!,"&gt;0",#REF!),)</f>
        <v>#REF!</v>
      </c>
      <c r="L46" s="49" t="e">
        <f t="shared" si="0"/>
        <v>#REF!</v>
      </c>
      <c r="M46" s="49" t="e">
        <f>IF($D$8="CO2",SUM(D46),)+IF($E$8="CO2",SUM(E46),)+IF($F$8="CO2",SUM(F46),)+IF($G$8="CO2",SUM(G46),)+IF($H$8="CO2",SUM(H46),)+IF($I$8="CO2",SUM(I46),)+IF(#REF!="CO2",SUM(#REF!),)+IF(#REF!="CO2",SUM(#REF!),)</f>
        <v>#REF!</v>
      </c>
      <c r="N46" s="49" t="e">
        <f>IF($D$8="CO2",SUMIF($D46,"&gt;0",$D$10),)+IF($E$8="CO2",SUMIF($E46,"&gt;0",$E$10),)+IF($F$8="CO2",SUMIF($F46,"&gt;0",$F$10),)+IF($G$8="CO2",SUMIF($G46,"&gt;0",$G$10),)+IF($H$8="CO2",SUMIF($H46,"&gt;0",$H$10),)+IF($I$8="CO2",SUMIF($I46,"&gt;0",$I$10),)+IF(#REF!="CO2",SUMIF(#REF!,"&gt;0",#REF!),)+IF(#REF!="CO2",SUMIF(#REF!,"&gt;0",#REF!),)</f>
        <v>#REF!</v>
      </c>
      <c r="O46" s="49" t="e">
        <f t="shared" si="1"/>
        <v>#REF!</v>
      </c>
      <c r="P46" s="49" t="e">
        <f>IF($D$8="CO3",SUM(D46),)+IF($E$8="CO3",SUM(E46),)+IF($F$8="CO3",SUM(F46),)+IF($G$8="CO3",SUM(G46),)+IF($H$8="CO3",SUM(H46),)+IF($I$8="CO3",SUM(I46),)+IF(#REF!="CO3",SUM(#REF!),)+IF(#REF!="CO3",SUM(#REF!),)</f>
        <v>#REF!</v>
      </c>
      <c r="Q46" s="49" t="e">
        <f>IF($D$8="CO3",SUMIF($D46,"&gt;0",$D$10),)+IF($E$8="CO3",SUMIF($E46,"&gt;0",$E$10),)+IF($F$8="CO3",SUMIF($F46,"&gt;0",$F$10),)+IF($G$8="CO3",SUMIF($G46,"&gt;0",$G$10),)+IF($H$8="CO3",SUMIF($H46,"&gt;0",$H$10),)+IF($I$8="CO3",SUMIF($I46,"&gt;0",$I$10),)+IF(#REF!="CO3",SUMIF(#REF!,"&gt;0",#REF!),)+IF(#REF!="CO3",SUMIF(#REF!,"&gt;0",#REF!),)</f>
        <v>#REF!</v>
      </c>
      <c r="R46" s="49" t="e">
        <f t="shared" si="2"/>
        <v>#REF!</v>
      </c>
      <c r="S46" s="49" t="e">
        <f>IF($D$8="CO4",SUM(D46),)+IF($E$8="CO4",SUM(E46),)+IF($F$8="CO4",SUM(F46),)+IF($G$8="CO4",SUM(G46),)+IF($H$8="CO4",SUM(H46),)+IF($I$8="CO4",SUM(I46),)+IF(#REF!="CO4",SUM(#REF!),)+IF(#REF!="CO4",SUM(#REF!),)</f>
        <v>#REF!</v>
      </c>
      <c r="T46" s="49" t="e">
        <f>IF($D$8="CO4",SUMIF($D46,"&gt;0",$D$10),)+IF($E$8="CO4",SUMIF($E46,"&gt;0",$E$10),)+IF($F$8="CO4",SUMIF($F46,"&gt;0",$F$10),)+IF($G$8="CO4",SUMIF($G46,"&gt;0",$G$10),)+IF($H$8="CO4",SUMIF($H46,"&gt;0",$H$10),)+IF($I$8="CO4",SUMIF($I46,"&gt;0",$I$10),)+IF(#REF!="CO4",SUMIF(#REF!,"&gt;0",#REF!),)+IF(#REF!="CO4",SUMIF(#REF!,"&gt;0",#REF!),)</f>
        <v>#REF!</v>
      </c>
      <c r="U46" s="49" t="e">
        <f t="shared" si="3"/>
        <v>#REF!</v>
      </c>
      <c r="V46" s="49" t="e">
        <f>IF($D$8="CO5",SUM(D46),)+IF($E$8="CO5",SUM(E46),)+IF($F$8="CO5",SUM(F46),)+IF($G$8="CO5",SUM(G46),)+IF($H$8="CO5",SUM(H46),)+IF($I$8="CO5",SUM(I46),)+IF(#REF!="CO5",SUM(#REF!),)+IF(#REF!="CO5",SUM(#REF!),)</f>
        <v>#REF!</v>
      </c>
      <c r="W46" s="49" t="e">
        <f>IF($D$8="CO5",SUMIF($D46,"&gt;0",$D$10),)+IF($E$8="CO5",SUMIF($E46,"&gt;0",$E$10),)+IF($F$8="CO5",SUMIF($F46,"&gt;0",$F$10),)+IF($G$8="CO5",SUMIF($G46,"&gt;0",$G$10),)+IF($H$8="CO5",SUMIF($H46,"&gt;0",$H$10),)+IF($I$8="CO5",SUMIF($I46,"&gt;0",$I$10),)+IF(#REF!="CO5",SUMIF(#REF!,"&gt;0",#REF!),)+IF(#REF!="CO5",SUMIF(#REF!,"&gt;0",#REF!),)</f>
        <v>#REF!</v>
      </c>
      <c r="X46" s="49" t="e">
        <f t="shared" si="4"/>
        <v>#REF!</v>
      </c>
      <c r="Y46" s="49" t="e">
        <f>IF($D$8="CO6",SUM(D46),)+IF($E$8="CO6",SUM(E46),)+IF($F$8="CO6",SUM(F46),)+IF($G$8="CO6",SUM(G46),)+IF($H$8="CO6",SUM(H46),)+IF($I$8="CO6",SUM(I46),)+IF(#REF!="CO6",SUM(#REF!),)+IF(#REF!="CO6",SUM(#REF!),)</f>
        <v>#REF!</v>
      </c>
      <c r="Z46" s="55" t="e">
        <f>IF($D$8="CO6",SUMIF($D46,"&gt;0",$D$10),)+IF($E$8="CO6",SUMIF($E46,"&gt;0",$E$10),)+IF($F$8="CO6",SUMIF($F46,"&gt;0",$F$10),)+IF($G$8="CO6",SUMIF($G46,"&gt;0",$G$10),)+IF($H$8="CO6",SUMIF($H46,"&gt;0",$H$10),)+IF($I$8="CO6",SUMIF($I46,"&gt;0",$I$10),)+IF(#REF!="CO6",SUMIF(#REF!,"&gt;0",#REF!),)+IF(#REF!="CO6",SUMIF(#REF!,"&gt;0",#REF!),)</f>
        <v>#REF!</v>
      </c>
      <c r="AA46" s="56" t="e">
        <f t="shared" si="5"/>
        <v>#REF!</v>
      </c>
      <c r="AB46" s="6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ht="31.2" spans="1:50">
      <c r="A47" s="29">
        <v>37</v>
      </c>
      <c r="B47" s="30" t="s">
        <v>99</v>
      </c>
      <c r="C47" s="35" t="s">
        <v>100</v>
      </c>
      <c r="D47" s="32">
        <v>9</v>
      </c>
      <c r="E47" s="32">
        <v>10</v>
      </c>
      <c r="F47" s="32">
        <v>14</v>
      </c>
      <c r="G47" s="32">
        <v>13</v>
      </c>
      <c r="H47" s="33">
        <v>46</v>
      </c>
      <c r="I47" s="32">
        <f t="shared" si="6"/>
        <v>46</v>
      </c>
      <c r="J47" s="48" t="e">
        <f>IF($D$8="CO1",SUM(D47),)+IF($E$8="CO1",SUM(E47),)+IF($F$8="CO1",SUM(F47),)+IF($G$8="CO1",SUM(G47),)+IF($H$8="CO1",SUM(H47),)+IF($I$8="CO1",SUM(I47),)+IF(#REF!="CO1",SUM(#REF!),)+IF(#REF!="CO1",SUM(#REF!),)</f>
        <v>#REF!</v>
      </c>
      <c r="K47" s="49" t="e">
        <f>IF($D$8="CO1",SUMIF($D47,"&gt;0",$D$10),)+IF($E$8="CO1",SUMIF($E47,"&gt;0",$E$10),)+IF($F$8="CO1",SUMIF($F47,"&gt;0",$F$10),)+IF($G$8="CO1",SUMIF($G47,"&gt;0",$G$10),)+IF($H$8="CO1",SUMIF($H47,"&gt;0",$H$10),)+IF($I$8="CO1",SUMIF($I47,"&gt;0",$I$10),)+IF(#REF!="CO1",SUMIF(#REF!,"&gt;0",#REF!),)+IF(#REF!="CO1",SUMIF(#REF!,"&gt;0",#REF!),)</f>
        <v>#REF!</v>
      </c>
      <c r="L47" s="49" t="e">
        <f t="shared" si="0"/>
        <v>#REF!</v>
      </c>
      <c r="M47" s="49" t="e">
        <f>IF($D$8="CO2",SUM(D47),)+IF($E$8="CO2",SUM(E47),)+IF($F$8="CO2",SUM(F47),)+IF($G$8="CO2",SUM(G47),)+IF($H$8="CO2",SUM(H47),)+IF($I$8="CO2",SUM(I47),)+IF(#REF!="CO2",SUM(#REF!),)+IF(#REF!="CO2",SUM(#REF!),)</f>
        <v>#REF!</v>
      </c>
      <c r="N47" s="49" t="e">
        <f>IF($D$8="CO2",SUMIF($D47,"&gt;0",$D$10),)+IF($E$8="CO2",SUMIF($E47,"&gt;0",$E$10),)+IF($F$8="CO2",SUMIF($F47,"&gt;0",$F$10),)+IF($G$8="CO2",SUMIF($G47,"&gt;0",$G$10),)+IF($H$8="CO2",SUMIF($H47,"&gt;0",$H$10),)+IF($I$8="CO2",SUMIF($I47,"&gt;0",$I$10),)+IF(#REF!="CO2",SUMIF(#REF!,"&gt;0",#REF!),)+IF(#REF!="CO2",SUMIF(#REF!,"&gt;0",#REF!),)</f>
        <v>#REF!</v>
      </c>
      <c r="O47" s="49" t="e">
        <f t="shared" si="1"/>
        <v>#REF!</v>
      </c>
      <c r="P47" s="49" t="e">
        <f>IF($D$8="CO3",SUM(D47),)+IF($E$8="CO3",SUM(E47),)+IF($F$8="CO3",SUM(F47),)+IF($G$8="CO3",SUM(G47),)+IF($H$8="CO3",SUM(H47),)+IF($I$8="CO3",SUM(I47),)+IF(#REF!="CO3",SUM(#REF!),)+IF(#REF!="CO3",SUM(#REF!),)</f>
        <v>#REF!</v>
      </c>
      <c r="Q47" s="49" t="e">
        <f>IF($D$8="CO3",SUMIF($D47,"&gt;0",$D$10),)+IF($E$8="CO3",SUMIF($E47,"&gt;0",$E$10),)+IF($F$8="CO3",SUMIF($F47,"&gt;0",$F$10),)+IF($G$8="CO3",SUMIF($G47,"&gt;0",$G$10),)+IF($H$8="CO3",SUMIF($H47,"&gt;0",$H$10),)+IF($I$8="CO3",SUMIF($I47,"&gt;0",$I$10),)+IF(#REF!="CO3",SUMIF(#REF!,"&gt;0",#REF!),)+IF(#REF!="CO3",SUMIF(#REF!,"&gt;0",#REF!),)</f>
        <v>#REF!</v>
      </c>
      <c r="R47" s="49" t="e">
        <f t="shared" si="2"/>
        <v>#REF!</v>
      </c>
      <c r="S47" s="49" t="e">
        <f>IF($D$8="CO4",SUM(D47),)+IF($E$8="CO4",SUM(E47),)+IF($F$8="CO4",SUM(F47),)+IF($G$8="CO4",SUM(G47),)+IF($H$8="CO4",SUM(H47),)+IF($I$8="CO4",SUM(I47),)+IF(#REF!="CO4",SUM(#REF!),)+IF(#REF!="CO4",SUM(#REF!),)</f>
        <v>#REF!</v>
      </c>
      <c r="T47" s="49" t="e">
        <f>IF($D$8="CO4",SUMIF($D47,"&gt;0",$D$10),)+IF($E$8="CO4",SUMIF($E47,"&gt;0",$E$10),)+IF($F$8="CO4",SUMIF($F47,"&gt;0",$F$10),)+IF($G$8="CO4",SUMIF($G47,"&gt;0",$G$10),)+IF($H$8="CO4",SUMIF($H47,"&gt;0",$H$10),)+IF($I$8="CO4",SUMIF($I47,"&gt;0",$I$10),)+IF(#REF!="CO4",SUMIF(#REF!,"&gt;0",#REF!),)+IF(#REF!="CO4",SUMIF(#REF!,"&gt;0",#REF!),)</f>
        <v>#REF!</v>
      </c>
      <c r="U47" s="49" t="e">
        <f t="shared" si="3"/>
        <v>#REF!</v>
      </c>
      <c r="V47" s="49" t="e">
        <f>IF($D$8="CO5",SUM(D47),)+IF($E$8="CO5",SUM(E47),)+IF($F$8="CO5",SUM(F47),)+IF($G$8="CO5",SUM(G47),)+IF($H$8="CO5",SUM(H47),)+IF($I$8="CO5",SUM(I47),)+IF(#REF!="CO5",SUM(#REF!),)+IF(#REF!="CO5",SUM(#REF!),)</f>
        <v>#REF!</v>
      </c>
      <c r="W47" s="49" t="e">
        <f>IF($D$8="CO5",SUMIF($D47,"&gt;0",$D$10),)+IF($E$8="CO5",SUMIF($E47,"&gt;0",$E$10),)+IF($F$8="CO5",SUMIF($F47,"&gt;0",$F$10),)+IF($G$8="CO5",SUMIF($G47,"&gt;0",$G$10),)+IF($H$8="CO5",SUMIF($H47,"&gt;0",$H$10),)+IF($I$8="CO5",SUMIF($I47,"&gt;0",$I$10),)+IF(#REF!="CO5",SUMIF(#REF!,"&gt;0",#REF!),)+IF(#REF!="CO5",SUMIF(#REF!,"&gt;0",#REF!),)</f>
        <v>#REF!</v>
      </c>
      <c r="X47" s="49" t="e">
        <f t="shared" si="4"/>
        <v>#REF!</v>
      </c>
      <c r="Y47" s="49" t="e">
        <f>IF($D$8="CO6",SUM(D47),)+IF($E$8="CO6",SUM(E47),)+IF($F$8="CO6",SUM(F47),)+IF($G$8="CO6",SUM(G47),)+IF($H$8="CO6",SUM(H47),)+IF($I$8="CO6",SUM(I47),)+IF(#REF!="CO6",SUM(#REF!),)+IF(#REF!="CO6",SUM(#REF!),)</f>
        <v>#REF!</v>
      </c>
      <c r="Z47" s="55" t="e">
        <f>IF($D$8="CO6",SUMIF($D47,"&gt;0",$D$10),)+IF($E$8="CO6",SUMIF($E47,"&gt;0",$E$10),)+IF($F$8="CO6",SUMIF($F47,"&gt;0",$F$10),)+IF($G$8="CO6",SUMIF($G47,"&gt;0",$G$10),)+IF($H$8="CO6",SUMIF($H47,"&gt;0",$H$10),)+IF($I$8="CO6",SUMIF($I47,"&gt;0",$I$10),)+IF(#REF!="CO6",SUMIF(#REF!,"&gt;0",#REF!),)+IF(#REF!="CO6",SUMIF(#REF!,"&gt;0",#REF!),)</f>
        <v>#REF!</v>
      </c>
      <c r="AA47" s="56" t="e">
        <f t="shared" si="5"/>
        <v>#REF!</v>
      </c>
      <c r="AB47" s="6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ht="31.2" spans="1:50">
      <c r="A48" s="34">
        <v>38</v>
      </c>
      <c r="B48" s="30" t="s">
        <v>101</v>
      </c>
      <c r="C48" s="35" t="s">
        <v>102</v>
      </c>
      <c r="D48" s="32">
        <v>10</v>
      </c>
      <c r="E48" s="32">
        <v>9</v>
      </c>
      <c r="F48" s="32">
        <v>14</v>
      </c>
      <c r="G48" s="32">
        <v>14</v>
      </c>
      <c r="H48" s="33">
        <v>47</v>
      </c>
      <c r="I48" s="32">
        <f t="shared" si="6"/>
        <v>47</v>
      </c>
      <c r="J48" s="48" t="e">
        <f>IF($D$8="CO1",SUM(D48),)+IF($E$8="CO1",SUM(E48),)+IF($F$8="CO1",SUM(F48),)+IF($G$8="CO1",SUM(G48),)+IF($H$8="CO1",SUM(H48),)+IF($I$8="CO1",SUM(I48),)+IF(#REF!="CO1",SUM(#REF!),)+IF(#REF!="CO1",SUM(#REF!),)</f>
        <v>#REF!</v>
      </c>
      <c r="K48" s="49" t="e">
        <f>IF($D$8="CO1",SUMIF($D48,"&gt;0",$D$10),)+IF($E$8="CO1",SUMIF($E48,"&gt;0",$E$10),)+IF($F$8="CO1",SUMIF($F48,"&gt;0",$F$10),)+IF($G$8="CO1",SUMIF($G48,"&gt;0",$G$10),)+IF($H$8="CO1",SUMIF($H48,"&gt;0",$H$10),)+IF($I$8="CO1",SUMIF($I48,"&gt;0",$I$10),)+IF(#REF!="CO1",SUMIF(#REF!,"&gt;0",#REF!),)+IF(#REF!="CO1",SUMIF(#REF!,"&gt;0",#REF!),)</f>
        <v>#REF!</v>
      </c>
      <c r="L48" s="49" t="e">
        <f t="shared" si="0"/>
        <v>#REF!</v>
      </c>
      <c r="M48" s="49" t="e">
        <f>IF($D$8="CO2",SUM(D48),)+IF($E$8="CO2",SUM(E48),)+IF($F$8="CO2",SUM(F48),)+IF($G$8="CO2",SUM(G48),)+IF($H$8="CO2",SUM(H48),)+IF($I$8="CO2",SUM(I48),)+IF(#REF!="CO2",SUM(#REF!),)+IF(#REF!="CO2",SUM(#REF!),)</f>
        <v>#REF!</v>
      </c>
      <c r="N48" s="49" t="e">
        <f>IF($D$8="CO2",SUMIF($D48,"&gt;0",$D$10),)+IF($E$8="CO2",SUMIF($E48,"&gt;0",$E$10),)+IF($F$8="CO2",SUMIF($F48,"&gt;0",$F$10),)+IF($G$8="CO2",SUMIF($G48,"&gt;0",$G$10),)+IF($H$8="CO2",SUMIF($H48,"&gt;0",$H$10),)+IF($I$8="CO2",SUMIF($I48,"&gt;0",$I$10),)+IF(#REF!="CO2",SUMIF(#REF!,"&gt;0",#REF!),)+IF(#REF!="CO2",SUMIF(#REF!,"&gt;0",#REF!),)</f>
        <v>#REF!</v>
      </c>
      <c r="O48" s="49" t="e">
        <f t="shared" si="1"/>
        <v>#REF!</v>
      </c>
      <c r="P48" s="49" t="e">
        <f>IF($D$8="CO3",SUM(D48),)+IF($E$8="CO3",SUM(E48),)+IF($F$8="CO3",SUM(F48),)+IF($G$8="CO3",SUM(G48),)+IF($H$8="CO3",SUM(H48),)+IF($I$8="CO3",SUM(I48),)+IF(#REF!="CO3",SUM(#REF!),)+IF(#REF!="CO3",SUM(#REF!),)</f>
        <v>#REF!</v>
      </c>
      <c r="Q48" s="49" t="e">
        <f>IF($D$8="CO3",SUMIF($D48,"&gt;0",$D$10),)+IF($E$8="CO3",SUMIF($E48,"&gt;0",$E$10),)+IF($F$8="CO3",SUMIF($F48,"&gt;0",$F$10),)+IF($G$8="CO3",SUMIF($G48,"&gt;0",$G$10),)+IF($H$8="CO3",SUMIF($H48,"&gt;0",$H$10),)+IF($I$8="CO3",SUMIF($I48,"&gt;0",$I$10),)+IF(#REF!="CO3",SUMIF(#REF!,"&gt;0",#REF!),)+IF(#REF!="CO3",SUMIF(#REF!,"&gt;0",#REF!),)</f>
        <v>#REF!</v>
      </c>
      <c r="R48" s="49" t="e">
        <f t="shared" si="2"/>
        <v>#REF!</v>
      </c>
      <c r="S48" s="49" t="e">
        <f>IF($D$8="CO4",SUM(D48),)+IF($E$8="CO4",SUM(E48),)+IF($F$8="CO4",SUM(F48),)+IF($G$8="CO4",SUM(G48),)+IF($H$8="CO4",SUM(H48),)+IF($I$8="CO4",SUM(I48),)+IF(#REF!="CO4",SUM(#REF!),)+IF(#REF!="CO4",SUM(#REF!),)</f>
        <v>#REF!</v>
      </c>
      <c r="T48" s="49" t="e">
        <f>IF($D$8="CO4",SUMIF($D48,"&gt;0",$D$10),)+IF($E$8="CO4",SUMIF($E48,"&gt;0",$E$10),)+IF($F$8="CO4",SUMIF($F48,"&gt;0",$F$10),)+IF($G$8="CO4",SUMIF($G48,"&gt;0",$G$10),)+IF($H$8="CO4",SUMIF($H48,"&gt;0",$H$10),)+IF($I$8="CO4",SUMIF($I48,"&gt;0",$I$10),)+IF(#REF!="CO4",SUMIF(#REF!,"&gt;0",#REF!),)+IF(#REF!="CO4",SUMIF(#REF!,"&gt;0",#REF!),)</f>
        <v>#REF!</v>
      </c>
      <c r="U48" s="49" t="e">
        <f t="shared" si="3"/>
        <v>#REF!</v>
      </c>
      <c r="V48" s="49" t="e">
        <f>IF($D$8="CO5",SUM(D48),)+IF($E$8="CO5",SUM(E48),)+IF($F$8="CO5",SUM(F48),)+IF($G$8="CO5",SUM(G48),)+IF($H$8="CO5",SUM(H48),)+IF($I$8="CO5",SUM(I48),)+IF(#REF!="CO5",SUM(#REF!),)+IF(#REF!="CO5",SUM(#REF!),)</f>
        <v>#REF!</v>
      </c>
      <c r="W48" s="49" t="e">
        <f>IF($D$8="CO5",SUMIF($D48,"&gt;0",$D$10),)+IF($E$8="CO5",SUMIF($E48,"&gt;0",$E$10),)+IF($F$8="CO5",SUMIF($F48,"&gt;0",$F$10),)+IF($G$8="CO5",SUMIF($G48,"&gt;0",$G$10),)+IF($H$8="CO5",SUMIF($H48,"&gt;0",$H$10),)+IF($I$8="CO5",SUMIF($I48,"&gt;0",$I$10),)+IF(#REF!="CO5",SUMIF(#REF!,"&gt;0",#REF!),)+IF(#REF!="CO5",SUMIF(#REF!,"&gt;0",#REF!),)</f>
        <v>#REF!</v>
      </c>
      <c r="X48" s="49" t="e">
        <f t="shared" si="4"/>
        <v>#REF!</v>
      </c>
      <c r="Y48" s="49" t="e">
        <f>IF($D$8="CO6",SUM(D48),)+IF($E$8="CO6",SUM(E48),)+IF($F$8="CO6",SUM(F48),)+IF($G$8="CO6",SUM(G48),)+IF($H$8="CO6",SUM(H48),)+IF($I$8="CO6",SUM(I48),)+IF(#REF!="CO6",SUM(#REF!),)+IF(#REF!="CO6",SUM(#REF!),)</f>
        <v>#REF!</v>
      </c>
      <c r="Z48" s="55" t="e">
        <f>IF($D$8="CO6",SUMIF($D48,"&gt;0",$D$10),)+IF($E$8="CO6",SUMIF($E48,"&gt;0",$E$10),)+IF($F$8="CO6",SUMIF($F48,"&gt;0",$F$10),)+IF($G$8="CO6",SUMIF($G48,"&gt;0",$G$10),)+IF($H$8="CO6",SUMIF($H48,"&gt;0",$H$10),)+IF($I$8="CO6",SUMIF($I48,"&gt;0",$I$10),)+IF(#REF!="CO6",SUMIF(#REF!,"&gt;0",#REF!),)+IF(#REF!="CO6",SUMIF(#REF!,"&gt;0",#REF!),)</f>
        <v>#REF!</v>
      </c>
      <c r="AA48" s="56" t="e">
        <f t="shared" si="5"/>
        <v>#REF!</v>
      </c>
      <c r="AB48" s="6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ht="16.2" spans="1:50">
      <c r="A49" s="29">
        <v>39</v>
      </c>
      <c r="B49" s="30" t="s">
        <v>103</v>
      </c>
      <c r="C49" s="31" t="s">
        <v>104</v>
      </c>
      <c r="D49" s="32">
        <v>9</v>
      </c>
      <c r="E49" s="32">
        <v>10</v>
      </c>
      <c r="F49" s="32">
        <v>14</v>
      </c>
      <c r="G49" s="32">
        <v>13</v>
      </c>
      <c r="H49" s="33">
        <v>46</v>
      </c>
      <c r="I49" s="32">
        <f t="shared" si="6"/>
        <v>46</v>
      </c>
      <c r="J49" s="48" t="e">
        <f>IF($D$8="CO1",SUM(D49),)+IF($E$8="CO1",SUM(E49),)+IF($F$8="CO1",SUM(F49),)+IF($G$8="CO1",SUM(G49),)+IF($H$8="CO1",SUM(H49),)+IF($I$8="CO1",SUM(I49),)+IF(#REF!="CO1",SUM(#REF!),)+IF(#REF!="CO1",SUM(#REF!),)</f>
        <v>#REF!</v>
      </c>
      <c r="K49" s="49" t="e">
        <f>IF($D$8="CO1",SUMIF($D49,"&gt;0",$D$10),)+IF($E$8="CO1",SUMIF($E49,"&gt;0",$E$10),)+IF($F$8="CO1",SUMIF($F49,"&gt;0",$F$10),)+IF($G$8="CO1",SUMIF($G49,"&gt;0",$G$10),)+IF($H$8="CO1",SUMIF($H49,"&gt;0",$H$10),)+IF($I$8="CO1",SUMIF($I49,"&gt;0",$I$10),)+IF(#REF!="CO1",SUMIF(#REF!,"&gt;0",#REF!),)+IF(#REF!="CO1",SUMIF(#REF!,"&gt;0",#REF!),)</f>
        <v>#REF!</v>
      </c>
      <c r="L49" s="49" t="e">
        <f t="shared" si="0"/>
        <v>#REF!</v>
      </c>
      <c r="M49" s="49" t="e">
        <f>IF($D$8="CO2",SUM(D49),)+IF($E$8="CO2",SUM(E49),)+IF($F$8="CO2",SUM(F49),)+IF($G$8="CO2",SUM(G49),)+IF($H$8="CO2",SUM(H49),)+IF($I$8="CO2",SUM(I49),)+IF(#REF!="CO2",SUM(#REF!),)+IF(#REF!="CO2",SUM(#REF!),)</f>
        <v>#REF!</v>
      </c>
      <c r="N49" s="49" t="e">
        <f>IF($D$8="CO2",SUMIF($D49,"&gt;0",$D$10),)+IF($E$8="CO2",SUMIF($E49,"&gt;0",$E$10),)+IF($F$8="CO2",SUMIF($F49,"&gt;0",$F$10),)+IF($G$8="CO2",SUMIF($G49,"&gt;0",$G$10),)+IF($H$8="CO2",SUMIF($H49,"&gt;0",$H$10),)+IF($I$8="CO2",SUMIF($I49,"&gt;0",$I$10),)+IF(#REF!="CO2",SUMIF(#REF!,"&gt;0",#REF!),)+IF(#REF!="CO2",SUMIF(#REF!,"&gt;0",#REF!),)</f>
        <v>#REF!</v>
      </c>
      <c r="O49" s="49" t="e">
        <f t="shared" si="1"/>
        <v>#REF!</v>
      </c>
      <c r="P49" s="49" t="e">
        <f>IF($D$8="CO3",SUM(D49),)+IF($E$8="CO3",SUM(E49),)+IF($F$8="CO3",SUM(F49),)+IF($G$8="CO3",SUM(G49),)+IF($H$8="CO3",SUM(H49),)+IF($I$8="CO3",SUM(I49),)+IF(#REF!="CO3",SUM(#REF!),)+IF(#REF!="CO3",SUM(#REF!),)</f>
        <v>#REF!</v>
      </c>
      <c r="Q49" s="49" t="e">
        <f>IF($D$8="CO3",SUMIF($D49,"&gt;0",$D$10),)+IF($E$8="CO3",SUMIF($E49,"&gt;0",$E$10),)+IF($F$8="CO3",SUMIF($F49,"&gt;0",$F$10),)+IF($G$8="CO3",SUMIF($G49,"&gt;0",$G$10),)+IF($H$8="CO3",SUMIF($H49,"&gt;0",$H$10),)+IF($I$8="CO3",SUMIF($I49,"&gt;0",$I$10),)+IF(#REF!="CO3",SUMIF(#REF!,"&gt;0",#REF!),)+IF(#REF!="CO3",SUMIF(#REF!,"&gt;0",#REF!),)</f>
        <v>#REF!</v>
      </c>
      <c r="R49" s="49" t="e">
        <f t="shared" si="2"/>
        <v>#REF!</v>
      </c>
      <c r="S49" s="49" t="e">
        <f>IF($D$8="CO4",SUM(D49),)+IF($E$8="CO4",SUM(E49),)+IF($F$8="CO4",SUM(F49),)+IF($G$8="CO4",SUM(G49),)+IF($H$8="CO4",SUM(H49),)+IF($I$8="CO4",SUM(I49),)+IF(#REF!="CO4",SUM(#REF!),)+IF(#REF!="CO4",SUM(#REF!),)</f>
        <v>#REF!</v>
      </c>
      <c r="T49" s="49" t="e">
        <f>IF($D$8="CO4",SUMIF($D49,"&gt;0",$D$10),)+IF($E$8="CO4",SUMIF($E49,"&gt;0",$E$10),)+IF($F$8="CO4",SUMIF($F49,"&gt;0",$F$10),)+IF($G$8="CO4",SUMIF($G49,"&gt;0",$G$10),)+IF($H$8="CO4",SUMIF($H49,"&gt;0",$H$10),)+IF($I$8="CO4",SUMIF($I49,"&gt;0",$I$10),)+IF(#REF!="CO4",SUMIF(#REF!,"&gt;0",#REF!),)+IF(#REF!="CO4",SUMIF(#REF!,"&gt;0",#REF!),)</f>
        <v>#REF!</v>
      </c>
      <c r="U49" s="49" t="e">
        <f t="shared" si="3"/>
        <v>#REF!</v>
      </c>
      <c r="V49" s="49" t="e">
        <f>IF($D$8="CO5",SUM(D49),)+IF($E$8="CO5",SUM(E49),)+IF($F$8="CO5",SUM(F49),)+IF($G$8="CO5",SUM(G49),)+IF($H$8="CO5",SUM(H49),)+IF($I$8="CO5",SUM(I49),)+IF(#REF!="CO5",SUM(#REF!),)+IF(#REF!="CO5",SUM(#REF!),)</f>
        <v>#REF!</v>
      </c>
      <c r="W49" s="49" t="e">
        <f>IF($D$8="CO5",SUMIF($D49,"&gt;0",$D$10),)+IF($E$8="CO5",SUMIF($E49,"&gt;0",$E$10),)+IF($F$8="CO5",SUMIF($F49,"&gt;0",$F$10),)+IF($G$8="CO5",SUMIF($G49,"&gt;0",$G$10),)+IF($H$8="CO5",SUMIF($H49,"&gt;0",$H$10),)+IF($I$8="CO5",SUMIF($I49,"&gt;0",$I$10),)+IF(#REF!="CO5",SUMIF(#REF!,"&gt;0",#REF!),)+IF(#REF!="CO5",SUMIF(#REF!,"&gt;0",#REF!),)</f>
        <v>#REF!</v>
      </c>
      <c r="X49" s="49" t="e">
        <f t="shared" si="4"/>
        <v>#REF!</v>
      </c>
      <c r="Y49" s="49" t="e">
        <f>IF($D$8="CO6",SUM(D49),)+IF($E$8="CO6",SUM(E49),)+IF($F$8="CO6",SUM(F49),)+IF($G$8="CO6",SUM(G49),)+IF($H$8="CO6",SUM(H49),)+IF($I$8="CO6",SUM(I49),)+IF(#REF!="CO6",SUM(#REF!),)+IF(#REF!="CO6",SUM(#REF!),)</f>
        <v>#REF!</v>
      </c>
      <c r="Z49" s="55" t="e">
        <f>IF($D$8="CO6",SUMIF($D49,"&gt;0",$D$10),)+IF($E$8="CO6",SUMIF($E49,"&gt;0",$E$10),)+IF($F$8="CO6",SUMIF($F49,"&gt;0",$F$10),)+IF($G$8="CO6",SUMIF($G49,"&gt;0",$G$10),)+IF($H$8="CO6",SUMIF($H49,"&gt;0",$H$10),)+IF($I$8="CO6",SUMIF($I49,"&gt;0",$I$10),)+IF(#REF!="CO6",SUMIF(#REF!,"&gt;0",#REF!),)+IF(#REF!="CO6",SUMIF(#REF!,"&gt;0",#REF!),)</f>
        <v>#REF!</v>
      </c>
      <c r="AA49" s="56" t="e">
        <f t="shared" si="5"/>
        <v>#REF!</v>
      </c>
      <c r="AB49" s="6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ht="31.2" spans="1:50">
      <c r="A50" s="34">
        <v>40</v>
      </c>
      <c r="B50" s="30" t="s">
        <v>105</v>
      </c>
      <c r="C50" s="35" t="s">
        <v>106</v>
      </c>
      <c r="D50" s="32">
        <v>9</v>
      </c>
      <c r="E50" s="32">
        <v>9</v>
      </c>
      <c r="F50" s="32">
        <v>11</v>
      </c>
      <c r="G50" s="32">
        <v>9</v>
      </c>
      <c r="H50" s="33">
        <v>38</v>
      </c>
      <c r="I50" s="32">
        <f t="shared" si="6"/>
        <v>38</v>
      </c>
      <c r="J50" s="48" t="e">
        <f>IF($D$8="CO1",SUM(D50),)+IF($E$8="CO1",SUM(E50),)+IF($F$8="CO1",SUM(F50),)+IF($G$8="CO1",SUM(G50),)+IF($H$8="CO1",SUM(H50),)+IF($I$8="CO1",SUM(I50),)+IF(#REF!="CO1",SUM(#REF!),)+IF(#REF!="CO1",SUM(#REF!),)</f>
        <v>#REF!</v>
      </c>
      <c r="K50" s="49" t="e">
        <f>IF($D$8="CO1",SUMIF($D50,"&gt;0",$D$10),)+IF($E$8="CO1",SUMIF($E50,"&gt;0",$E$10),)+IF($F$8="CO1",SUMIF($F50,"&gt;0",$F$10),)+IF($G$8="CO1",SUMIF($G50,"&gt;0",$G$10),)+IF($H$8="CO1",SUMIF($H50,"&gt;0",$H$10),)+IF($I$8="CO1",SUMIF($I50,"&gt;0",$I$10),)+IF(#REF!="CO1",SUMIF(#REF!,"&gt;0",#REF!),)+IF(#REF!="CO1",SUMIF(#REF!,"&gt;0",#REF!),)</f>
        <v>#REF!</v>
      </c>
      <c r="L50" s="49" t="e">
        <f t="shared" si="0"/>
        <v>#REF!</v>
      </c>
      <c r="M50" s="49" t="e">
        <f>IF($D$8="CO2",SUM(D50),)+IF($E$8="CO2",SUM(E50),)+IF($F$8="CO2",SUM(F50),)+IF($G$8="CO2",SUM(G50),)+IF($H$8="CO2",SUM(H50),)+IF($I$8="CO2",SUM(I50),)+IF(#REF!="CO2",SUM(#REF!),)+IF(#REF!="CO2",SUM(#REF!),)</f>
        <v>#REF!</v>
      </c>
      <c r="N50" s="49" t="e">
        <f>IF($D$8="CO2",SUMIF($D50,"&gt;0",$D$10),)+IF($E$8="CO2",SUMIF($E50,"&gt;0",$E$10),)+IF($F$8="CO2",SUMIF($F50,"&gt;0",$F$10),)+IF($G$8="CO2",SUMIF($G50,"&gt;0",$G$10),)+IF($H$8="CO2",SUMIF($H50,"&gt;0",$H$10),)+IF($I$8="CO2",SUMIF($I50,"&gt;0",$I$10),)+IF(#REF!="CO2",SUMIF(#REF!,"&gt;0",#REF!),)+IF(#REF!="CO2",SUMIF(#REF!,"&gt;0",#REF!),)</f>
        <v>#REF!</v>
      </c>
      <c r="O50" s="49" t="e">
        <f t="shared" si="1"/>
        <v>#REF!</v>
      </c>
      <c r="P50" s="49" t="e">
        <f>IF($D$8="CO3",SUM(D50),)+IF($E$8="CO3",SUM(E50),)+IF($F$8="CO3",SUM(F50),)+IF($G$8="CO3",SUM(G50),)+IF($H$8="CO3",SUM(H50),)+IF($I$8="CO3",SUM(I50),)+IF(#REF!="CO3",SUM(#REF!),)+IF(#REF!="CO3",SUM(#REF!),)</f>
        <v>#REF!</v>
      </c>
      <c r="Q50" s="49" t="e">
        <f>IF($D$8="CO3",SUMIF($D50,"&gt;0",$D$10),)+IF($E$8="CO3",SUMIF($E50,"&gt;0",$E$10),)+IF($F$8="CO3",SUMIF($F50,"&gt;0",$F$10),)+IF($G$8="CO3",SUMIF($G50,"&gt;0",$G$10),)+IF($H$8="CO3",SUMIF($H50,"&gt;0",$H$10),)+IF($I$8="CO3",SUMIF($I50,"&gt;0",$I$10),)+IF(#REF!="CO3",SUMIF(#REF!,"&gt;0",#REF!),)+IF(#REF!="CO3",SUMIF(#REF!,"&gt;0",#REF!),)</f>
        <v>#REF!</v>
      </c>
      <c r="R50" s="49" t="e">
        <f t="shared" si="2"/>
        <v>#REF!</v>
      </c>
      <c r="S50" s="49" t="e">
        <f>IF($D$8="CO4",SUM(D50),)+IF($E$8="CO4",SUM(E50),)+IF($F$8="CO4",SUM(F50),)+IF($G$8="CO4",SUM(G50),)+IF($H$8="CO4",SUM(H50),)+IF($I$8="CO4",SUM(I50),)+IF(#REF!="CO4",SUM(#REF!),)+IF(#REF!="CO4",SUM(#REF!),)</f>
        <v>#REF!</v>
      </c>
      <c r="T50" s="49" t="e">
        <f>IF($D$8="CO4",SUMIF($D50,"&gt;0",$D$10),)+IF($E$8="CO4",SUMIF($E50,"&gt;0",$E$10),)+IF($F$8="CO4",SUMIF($F50,"&gt;0",$F$10),)+IF($G$8="CO4",SUMIF($G50,"&gt;0",$G$10),)+IF($H$8="CO4",SUMIF($H50,"&gt;0",$H$10),)+IF($I$8="CO4",SUMIF($I50,"&gt;0",$I$10),)+IF(#REF!="CO4",SUMIF(#REF!,"&gt;0",#REF!),)+IF(#REF!="CO4",SUMIF(#REF!,"&gt;0",#REF!),)</f>
        <v>#REF!</v>
      </c>
      <c r="U50" s="49" t="e">
        <f t="shared" si="3"/>
        <v>#REF!</v>
      </c>
      <c r="V50" s="49" t="e">
        <f>IF($D$8="CO5",SUM(D50),)+IF($E$8="CO5",SUM(E50),)+IF($F$8="CO5",SUM(F50),)+IF($G$8="CO5",SUM(G50),)+IF($H$8="CO5",SUM(H50),)+IF($I$8="CO5",SUM(I50),)+IF(#REF!="CO5",SUM(#REF!),)+IF(#REF!="CO5",SUM(#REF!),)</f>
        <v>#REF!</v>
      </c>
      <c r="W50" s="49" t="e">
        <f>IF($D$8="CO5",SUMIF($D50,"&gt;0",$D$10),)+IF($E$8="CO5",SUMIF($E50,"&gt;0",$E$10),)+IF($F$8="CO5",SUMIF($F50,"&gt;0",$F$10),)+IF($G$8="CO5",SUMIF($G50,"&gt;0",$G$10),)+IF($H$8="CO5",SUMIF($H50,"&gt;0",$H$10),)+IF($I$8="CO5",SUMIF($I50,"&gt;0",$I$10),)+IF(#REF!="CO5",SUMIF(#REF!,"&gt;0",#REF!),)+IF(#REF!="CO5",SUMIF(#REF!,"&gt;0",#REF!),)</f>
        <v>#REF!</v>
      </c>
      <c r="X50" s="49" t="e">
        <f t="shared" si="4"/>
        <v>#REF!</v>
      </c>
      <c r="Y50" s="49" t="e">
        <f>IF($D$8="CO6",SUM(D50),)+IF($E$8="CO6",SUM(E50),)+IF($F$8="CO6",SUM(F50),)+IF($G$8="CO6",SUM(G50),)+IF($H$8="CO6",SUM(H50),)+IF($I$8="CO6",SUM(I50),)+IF(#REF!="CO6",SUM(#REF!),)+IF(#REF!="CO6",SUM(#REF!),)</f>
        <v>#REF!</v>
      </c>
      <c r="Z50" s="55" t="e">
        <f>IF($D$8="CO6",SUMIF($D50,"&gt;0",$D$10),)+IF($E$8="CO6",SUMIF($E50,"&gt;0",$E$10),)+IF($F$8="CO6",SUMIF($F50,"&gt;0",$F$10),)+IF($G$8="CO6",SUMIF($G50,"&gt;0",$G$10),)+IF($H$8="CO6",SUMIF($H50,"&gt;0",$H$10),)+IF($I$8="CO6",SUMIF($I50,"&gt;0",$I$10),)+IF(#REF!="CO6",SUMIF(#REF!,"&gt;0",#REF!),)+IF(#REF!="CO6",SUMIF(#REF!,"&gt;0",#REF!),)</f>
        <v>#REF!</v>
      </c>
      <c r="AA50" s="56" t="e">
        <f t="shared" si="5"/>
        <v>#REF!</v>
      </c>
      <c r="AB50" s="6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ht="31.2" spans="1:50">
      <c r="A51" s="29">
        <v>41</v>
      </c>
      <c r="B51" s="30" t="s">
        <v>107</v>
      </c>
      <c r="C51" s="35" t="s">
        <v>108</v>
      </c>
      <c r="D51" s="32">
        <v>10</v>
      </c>
      <c r="E51" s="32">
        <v>10</v>
      </c>
      <c r="F51" s="32">
        <v>14</v>
      </c>
      <c r="G51" s="32">
        <v>14</v>
      </c>
      <c r="H51" s="33">
        <v>48</v>
      </c>
      <c r="I51" s="32">
        <f t="shared" si="6"/>
        <v>48</v>
      </c>
      <c r="J51" s="48" t="e">
        <f>IF($D$8="CO1",SUM(D51),)+IF($E$8="CO1",SUM(E51),)+IF($F$8="CO1",SUM(F51),)+IF($G$8="CO1",SUM(G51),)+IF($H$8="CO1",SUM(H51),)+IF($I$8="CO1",SUM(I51),)+IF(#REF!="CO1",SUM(#REF!),)+IF(#REF!="CO1",SUM(#REF!),)</f>
        <v>#REF!</v>
      </c>
      <c r="K51" s="49" t="e">
        <f>IF($D$8="CO1",SUMIF($D51,"&gt;0",$D$10),)+IF($E$8="CO1",SUMIF($E51,"&gt;0",$E$10),)+IF($F$8="CO1",SUMIF($F51,"&gt;0",$F$10),)+IF($G$8="CO1",SUMIF($G51,"&gt;0",$G$10),)+IF($H$8="CO1",SUMIF($H51,"&gt;0",$H$10),)+IF($I$8="CO1",SUMIF($I51,"&gt;0",$I$10),)+IF(#REF!="CO1",SUMIF(#REF!,"&gt;0",#REF!),)+IF(#REF!="CO1",SUMIF(#REF!,"&gt;0",#REF!),)</f>
        <v>#REF!</v>
      </c>
      <c r="L51" s="49" t="e">
        <f t="shared" si="0"/>
        <v>#REF!</v>
      </c>
      <c r="M51" s="49" t="e">
        <f>IF($D$8="CO2",SUM(D51),)+IF($E$8="CO2",SUM(E51),)+IF($F$8="CO2",SUM(F51),)+IF($G$8="CO2",SUM(G51),)+IF($H$8="CO2",SUM(H51),)+IF($I$8="CO2",SUM(I51),)+IF(#REF!="CO2",SUM(#REF!),)+IF(#REF!="CO2",SUM(#REF!),)</f>
        <v>#REF!</v>
      </c>
      <c r="N51" s="49" t="e">
        <f>IF($D$8="CO2",SUMIF($D51,"&gt;0",$D$10),)+IF($E$8="CO2",SUMIF($E51,"&gt;0",$E$10),)+IF($F$8="CO2",SUMIF($F51,"&gt;0",$F$10),)+IF($G$8="CO2",SUMIF($G51,"&gt;0",$G$10),)+IF($H$8="CO2",SUMIF($H51,"&gt;0",$H$10),)+IF($I$8="CO2",SUMIF($I51,"&gt;0",$I$10),)+IF(#REF!="CO2",SUMIF(#REF!,"&gt;0",#REF!),)+IF(#REF!="CO2",SUMIF(#REF!,"&gt;0",#REF!),)</f>
        <v>#REF!</v>
      </c>
      <c r="O51" s="49" t="e">
        <f t="shared" si="1"/>
        <v>#REF!</v>
      </c>
      <c r="P51" s="49" t="e">
        <f>IF($D$8="CO3",SUM(D51),)+IF($E$8="CO3",SUM(E51),)+IF($F$8="CO3",SUM(F51),)+IF($G$8="CO3",SUM(G51),)+IF($H$8="CO3",SUM(H51),)+IF($I$8="CO3",SUM(I51),)+IF(#REF!="CO3",SUM(#REF!),)+IF(#REF!="CO3",SUM(#REF!),)</f>
        <v>#REF!</v>
      </c>
      <c r="Q51" s="49" t="e">
        <f>IF($D$8="CO3",SUMIF($D51,"&gt;0",$D$10),)+IF($E$8="CO3",SUMIF($E51,"&gt;0",$E$10),)+IF($F$8="CO3",SUMIF($F51,"&gt;0",$F$10),)+IF($G$8="CO3",SUMIF($G51,"&gt;0",$G$10),)+IF($H$8="CO3",SUMIF($H51,"&gt;0",$H$10),)+IF($I$8="CO3",SUMIF($I51,"&gt;0",$I$10),)+IF(#REF!="CO3",SUMIF(#REF!,"&gt;0",#REF!),)+IF(#REF!="CO3",SUMIF(#REF!,"&gt;0",#REF!),)</f>
        <v>#REF!</v>
      </c>
      <c r="R51" s="49" t="e">
        <f t="shared" si="2"/>
        <v>#REF!</v>
      </c>
      <c r="S51" s="49" t="e">
        <f>IF($D$8="CO4",SUM(D51),)+IF($E$8="CO4",SUM(E51),)+IF($F$8="CO4",SUM(F51),)+IF($G$8="CO4",SUM(G51),)+IF($H$8="CO4",SUM(H51),)+IF($I$8="CO4",SUM(I51),)+IF(#REF!="CO4",SUM(#REF!),)+IF(#REF!="CO4",SUM(#REF!),)</f>
        <v>#REF!</v>
      </c>
      <c r="T51" s="49" t="e">
        <f>IF($D$8="CO4",SUMIF($D51,"&gt;0",$D$10),)+IF($E$8="CO4",SUMIF($E51,"&gt;0",$E$10),)+IF($F$8="CO4",SUMIF($F51,"&gt;0",$F$10),)+IF($G$8="CO4",SUMIF($G51,"&gt;0",$G$10),)+IF($H$8="CO4",SUMIF($H51,"&gt;0",$H$10),)+IF($I$8="CO4",SUMIF($I51,"&gt;0",$I$10),)+IF(#REF!="CO4",SUMIF(#REF!,"&gt;0",#REF!),)+IF(#REF!="CO4",SUMIF(#REF!,"&gt;0",#REF!),)</f>
        <v>#REF!</v>
      </c>
      <c r="U51" s="49" t="e">
        <f t="shared" si="3"/>
        <v>#REF!</v>
      </c>
      <c r="V51" s="49" t="e">
        <f>IF($D$8="CO5",SUM(D51),)+IF($E$8="CO5",SUM(E51),)+IF($F$8="CO5",SUM(F51),)+IF($G$8="CO5",SUM(G51),)+IF($H$8="CO5",SUM(H51),)+IF($I$8="CO5",SUM(I51),)+IF(#REF!="CO5",SUM(#REF!),)+IF(#REF!="CO5",SUM(#REF!),)</f>
        <v>#REF!</v>
      </c>
      <c r="W51" s="49" t="e">
        <f>IF($D$8="CO5",SUMIF($D51,"&gt;0",$D$10),)+IF($E$8="CO5",SUMIF($E51,"&gt;0",$E$10),)+IF($F$8="CO5",SUMIF($F51,"&gt;0",$F$10),)+IF($G$8="CO5",SUMIF($G51,"&gt;0",$G$10),)+IF($H$8="CO5",SUMIF($H51,"&gt;0",$H$10),)+IF($I$8="CO5",SUMIF($I51,"&gt;0",$I$10),)+IF(#REF!="CO5",SUMIF(#REF!,"&gt;0",#REF!),)+IF(#REF!="CO5",SUMIF(#REF!,"&gt;0",#REF!),)</f>
        <v>#REF!</v>
      </c>
      <c r="X51" s="49" t="e">
        <f t="shared" si="4"/>
        <v>#REF!</v>
      </c>
      <c r="Y51" s="49" t="e">
        <f>IF($D$8="CO6",SUM(D51),)+IF($E$8="CO6",SUM(E51),)+IF($F$8="CO6",SUM(F51),)+IF($G$8="CO6",SUM(G51),)+IF($H$8="CO6",SUM(H51),)+IF($I$8="CO6",SUM(I51),)+IF(#REF!="CO6",SUM(#REF!),)+IF(#REF!="CO6",SUM(#REF!),)</f>
        <v>#REF!</v>
      </c>
      <c r="Z51" s="55" t="e">
        <f>IF($D$8="CO6",SUMIF($D51,"&gt;0",$D$10),)+IF($E$8="CO6",SUMIF($E51,"&gt;0",$E$10),)+IF($F$8="CO6",SUMIF($F51,"&gt;0",$F$10),)+IF($G$8="CO6",SUMIF($G51,"&gt;0",$G$10),)+IF($H$8="CO6",SUMIF($H51,"&gt;0",$H$10),)+IF($I$8="CO6",SUMIF($I51,"&gt;0",$I$10),)+IF(#REF!="CO6",SUMIF(#REF!,"&gt;0",#REF!),)+IF(#REF!="CO6",SUMIF(#REF!,"&gt;0",#REF!),)</f>
        <v>#REF!</v>
      </c>
      <c r="AA51" s="56" t="e">
        <f t="shared" si="5"/>
        <v>#REF!</v>
      </c>
      <c r="AB51" s="6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ht="16.2" spans="1:50">
      <c r="A52" s="34">
        <v>42</v>
      </c>
      <c r="B52" s="30" t="s">
        <v>109</v>
      </c>
      <c r="C52" s="35" t="s">
        <v>110</v>
      </c>
      <c r="D52" s="32">
        <v>10</v>
      </c>
      <c r="E52" s="32">
        <v>10</v>
      </c>
      <c r="F52" s="32">
        <v>14</v>
      </c>
      <c r="G52" s="32">
        <v>14</v>
      </c>
      <c r="H52" s="33">
        <v>48</v>
      </c>
      <c r="I52" s="32">
        <f t="shared" si="6"/>
        <v>48</v>
      </c>
      <c r="J52" s="48" t="e">
        <f>IF($D$8="CO1",SUM(D52),)+IF($E$8="CO1",SUM(E52),)+IF($F$8="CO1",SUM(F52),)+IF($G$8="CO1",SUM(G52),)+IF($H$8="CO1",SUM(H52),)+IF($I$8="CO1",SUM(I52),)+IF(#REF!="CO1",SUM(#REF!),)+IF(#REF!="CO1",SUM(#REF!),)</f>
        <v>#REF!</v>
      </c>
      <c r="K52" s="49" t="e">
        <f>IF($D$8="CO1",SUMIF($D52,"&gt;0",$D$10),)+IF($E$8="CO1",SUMIF($E52,"&gt;0",$E$10),)+IF($F$8="CO1",SUMIF($F52,"&gt;0",$F$10),)+IF($G$8="CO1",SUMIF($G52,"&gt;0",$G$10),)+IF($H$8="CO1",SUMIF($H52,"&gt;0",$H$10),)+IF($I$8="CO1",SUMIF($I52,"&gt;0",$I$10),)+IF(#REF!="CO1",SUMIF(#REF!,"&gt;0",#REF!),)+IF(#REF!="CO1",SUMIF(#REF!,"&gt;0",#REF!),)</f>
        <v>#REF!</v>
      </c>
      <c r="L52" s="49" t="e">
        <f t="shared" si="0"/>
        <v>#REF!</v>
      </c>
      <c r="M52" s="49" t="e">
        <f>IF($D$8="CO2",SUM(D52),)+IF($E$8="CO2",SUM(E52),)+IF($F$8="CO2",SUM(F52),)+IF($G$8="CO2",SUM(G52),)+IF($H$8="CO2",SUM(H52),)+IF($I$8="CO2",SUM(I52),)+IF(#REF!="CO2",SUM(#REF!),)+IF(#REF!="CO2",SUM(#REF!),)</f>
        <v>#REF!</v>
      </c>
      <c r="N52" s="49" t="e">
        <f>IF($D$8="CO2",SUMIF($D52,"&gt;0",$D$10),)+IF($E$8="CO2",SUMIF($E52,"&gt;0",$E$10),)+IF($F$8="CO2",SUMIF($F52,"&gt;0",$F$10),)+IF($G$8="CO2",SUMIF($G52,"&gt;0",$G$10),)+IF($H$8="CO2",SUMIF($H52,"&gt;0",$H$10),)+IF($I$8="CO2",SUMIF($I52,"&gt;0",$I$10),)+IF(#REF!="CO2",SUMIF(#REF!,"&gt;0",#REF!),)+IF(#REF!="CO2",SUMIF(#REF!,"&gt;0",#REF!),)</f>
        <v>#REF!</v>
      </c>
      <c r="O52" s="49" t="e">
        <f t="shared" si="1"/>
        <v>#REF!</v>
      </c>
      <c r="P52" s="49" t="e">
        <f>IF($D$8="CO3",SUM(D52),)+IF($E$8="CO3",SUM(E52),)+IF($F$8="CO3",SUM(F52),)+IF($G$8="CO3",SUM(G52),)+IF($H$8="CO3",SUM(H52),)+IF($I$8="CO3",SUM(I52),)+IF(#REF!="CO3",SUM(#REF!),)+IF(#REF!="CO3",SUM(#REF!),)</f>
        <v>#REF!</v>
      </c>
      <c r="Q52" s="49" t="e">
        <f>IF($D$8="CO3",SUMIF($D52,"&gt;0",$D$10),)+IF($E$8="CO3",SUMIF($E52,"&gt;0",$E$10),)+IF($F$8="CO3",SUMIF($F52,"&gt;0",$F$10),)+IF($G$8="CO3",SUMIF($G52,"&gt;0",$G$10),)+IF($H$8="CO3",SUMIF($H52,"&gt;0",$H$10),)+IF($I$8="CO3",SUMIF($I52,"&gt;0",$I$10),)+IF(#REF!="CO3",SUMIF(#REF!,"&gt;0",#REF!),)+IF(#REF!="CO3",SUMIF(#REF!,"&gt;0",#REF!),)</f>
        <v>#REF!</v>
      </c>
      <c r="R52" s="49" t="e">
        <f t="shared" si="2"/>
        <v>#REF!</v>
      </c>
      <c r="S52" s="49" t="e">
        <f>IF($D$8="CO4",SUM(D52),)+IF($E$8="CO4",SUM(E52),)+IF($F$8="CO4",SUM(F52),)+IF($G$8="CO4",SUM(G52),)+IF($H$8="CO4",SUM(H52),)+IF($I$8="CO4",SUM(I52),)+IF(#REF!="CO4",SUM(#REF!),)+IF(#REF!="CO4",SUM(#REF!),)</f>
        <v>#REF!</v>
      </c>
      <c r="T52" s="49" t="e">
        <f>IF($D$8="CO4",SUMIF($D52,"&gt;0",$D$10),)+IF($E$8="CO4",SUMIF($E52,"&gt;0",$E$10),)+IF($F$8="CO4",SUMIF($F52,"&gt;0",$F$10),)+IF($G$8="CO4",SUMIF($G52,"&gt;0",$G$10),)+IF($H$8="CO4",SUMIF($H52,"&gt;0",$H$10),)+IF($I$8="CO4",SUMIF($I52,"&gt;0",$I$10),)+IF(#REF!="CO4",SUMIF(#REF!,"&gt;0",#REF!),)+IF(#REF!="CO4",SUMIF(#REF!,"&gt;0",#REF!),)</f>
        <v>#REF!</v>
      </c>
      <c r="U52" s="49" t="e">
        <f t="shared" si="3"/>
        <v>#REF!</v>
      </c>
      <c r="V52" s="49" t="e">
        <f>IF($D$8="CO5",SUM(D52),)+IF($E$8="CO5",SUM(E52),)+IF($F$8="CO5",SUM(F52),)+IF($G$8="CO5",SUM(G52),)+IF($H$8="CO5",SUM(H52),)+IF($I$8="CO5",SUM(I52),)+IF(#REF!="CO5",SUM(#REF!),)+IF(#REF!="CO5",SUM(#REF!),)</f>
        <v>#REF!</v>
      </c>
      <c r="W52" s="49" t="e">
        <f>IF($D$8="CO5",SUMIF($D52,"&gt;0",$D$10),)+IF($E$8="CO5",SUMIF($E52,"&gt;0",$E$10),)+IF($F$8="CO5",SUMIF($F52,"&gt;0",$F$10),)+IF($G$8="CO5",SUMIF($G52,"&gt;0",$G$10),)+IF($H$8="CO5",SUMIF($H52,"&gt;0",$H$10),)+IF($I$8="CO5",SUMIF($I52,"&gt;0",$I$10),)+IF(#REF!="CO5",SUMIF(#REF!,"&gt;0",#REF!),)+IF(#REF!="CO5",SUMIF(#REF!,"&gt;0",#REF!),)</f>
        <v>#REF!</v>
      </c>
      <c r="X52" s="49" t="e">
        <f t="shared" si="4"/>
        <v>#REF!</v>
      </c>
      <c r="Y52" s="49" t="e">
        <f>IF($D$8="CO6",SUM(D52),)+IF($E$8="CO6",SUM(E52),)+IF($F$8="CO6",SUM(F52),)+IF($G$8="CO6",SUM(G52),)+IF($H$8="CO6",SUM(H52),)+IF($I$8="CO6",SUM(I52),)+IF(#REF!="CO6",SUM(#REF!),)+IF(#REF!="CO6",SUM(#REF!),)</f>
        <v>#REF!</v>
      </c>
      <c r="Z52" s="55" t="e">
        <f>IF($D$8="CO6",SUMIF($D52,"&gt;0",$D$10),)+IF($E$8="CO6",SUMIF($E52,"&gt;0",$E$10),)+IF($F$8="CO6",SUMIF($F52,"&gt;0",$F$10),)+IF($G$8="CO6",SUMIF($G52,"&gt;0",$G$10),)+IF($H$8="CO6",SUMIF($H52,"&gt;0",$H$10),)+IF($I$8="CO6",SUMIF($I52,"&gt;0",$I$10),)+IF(#REF!="CO6",SUMIF(#REF!,"&gt;0",#REF!),)+IF(#REF!="CO6",SUMIF(#REF!,"&gt;0",#REF!),)</f>
        <v>#REF!</v>
      </c>
      <c r="AA52" s="56" t="e">
        <f t="shared" si="5"/>
        <v>#REF!</v>
      </c>
      <c r="AB52" s="6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ht="31.2" spans="1:50">
      <c r="A53" s="29">
        <v>43</v>
      </c>
      <c r="B53" s="30" t="s">
        <v>111</v>
      </c>
      <c r="C53" s="35" t="s">
        <v>112</v>
      </c>
      <c r="D53" s="32">
        <v>10</v>
      </c>
      <c r="E53" s="32">
        <v>10</v>
      </c>
      <c r="F53" s="32">
        <v>14</v>
      </c>
      <c r="G53" s="32">
        <v>14</v>
      </c>
      <c r="H53" s="33">
        <v>48</v>
      </c>
      <c r="I53" s="32">
        <f t="shared" si="6"/>
        <v>48</v>
      </c>
      <c r="J53" s="48" t="e">
        <f>IF($D$8="CO1",SUM(D53),)+IF($E$8="CO1",SUM(E53),)+IF($F$8="CO1",SUM(F53),)+IF($G$8="CO1",SUM(G53),)+IF($H$8="CO1",SUM(H53),)+IF($I$8="CO1",SUM(I53),)+IF(#REF!="CO1",SUM(#REF!),)+IF(#REF!="CO1",SUM(#REF!),)</f>
        <v>#REF!</v>
      </c>
      <c r="K53" s="49" t="e">
        <f>IF($D$8="CO1",SUMIF($D53,"&gt;0",$D$10),)+IF($E$8="CO1",SUMIF($E53,"&gt;0",$E$10),)+IF($F$8="CO1",SUMIF($F53,"&gt;0",$F$10),)+IF($G$8="CO1",SUMIF($G53,"&gt;0",$G$10),)+IF($H$8="CO1",SUMIF($H53,"&gt;0",$H$10),)+IF($I$8="CO1",SUMIF($I53,"&gt;0",$I$10),)+IF(#REF!="CO1",SUMIF(#REF!,"&gt;0",#REF!),)+IF(#REF!="CO1",SUMIF(#REF!,"&gt;0",#REF!),)</f>
        <v>#REF!</v>
      </c>
      <c r="L53" s="49" t="e">
        <f t="shared" si="0"/>
        <v>#REF!</v>
      </c>
      <c r="M53" s="49" t="e">
        <f>IF($D$8="CO2",SUM(D53),)+IF($E$8="CO2",SUM(E53),)+IF($F$8="CO2",SUM(F53),)+IF($G$8="CO2",SUM(G53),)+IF($H$8="CO2",SUM(H53),)+IF($I$8="CO2",SUM(I53),)+IF(#REF!="CO2",SUM(#REF!),)+IF(#REF!="CO2",SUM(#REF!),)</f>
        <v>#REF!</v>
      </c>
      <c r="N53" s="49" t="e">
        <f>IF($D$8="CO2",SUMIF($D53,"&gt;0",$D$10),)+IF($E$8="CO2",SUMIF($E53,"&gt;0",$E$10),)+IF($F$8="CO2",SUMIF($F53,"&gt;0",$F$10),)+IF($G$8="CO2",SUMIF($G53,"&gt;0",$G$10),)+IF($H$8="CO2",SUMIF($H53,"&gt;0",$H$10),)+IF($I$8="CO2",SUMIF($I53,"&gt;0",$I$10),)+IF(#REF!="CO2",SUMIF(#REF!,"&gt;0",#REF!),)+IF(#REF!="CO2",SUMIF(#REF!,"&gt;0",#REF!),)</f>
        <v>#REF!</v>
      </c>
      <c r="O53" s="49" t="e">
        <f t="shared" si="1"/>
        <v>#REF!</v>
      </c>
      <c r="P53" s="49" t="e">
        <f>IF($D$8="CO3",SUM(D53),)+IF($E$8="CO3",SUM(E53),)+IF($F$8="CO3",SUM(F53),)+IF($G$8="CO3",SUM(G53),)+IF($H$8="CO3",SUM(H53),)+IF($I$8="CO3",SUM(I53),)+IF(#REF!="CO3",SUM(#REF!),)+IF(#REF!="CO3",SUM(#REF!),)</f>
        <v>#REF!</v>
      </c>
      <c r="Q53" s="49" t="e">
        <f>IF($D$8="CO3",SUMIF($D53,"&gt;0",$D$10),)+IF($E$8="CO3",SUMIF($E53,"&gt;0",$E$10),)+IF($F$8="CO3",SUMIF($F53,"&gt;0",$F$10),)+IF($G$8="CO3",SUMIF($G53,"&gt;0",$G$10),)+IF($H$8="CO3",SUMIF($H53,"&gt;0",$H$10),)+IF($I$8="CO3",SUMIF($I53,"&gt;0",$I$10),)+IF(#REF!="CO3",SUMIF(#REF!,"&gt;0",#REF!),)+IF(#REF!="CO3",SUMIF(#REF!,"&gt;0",#REF!),)</f>
        <v>#REF!</v>
      </c>
      <c r="R53" s="49" t="e">
        <f t="shared" si="2"/>
        <v>#REF!</v>
      </c>
      <c r="S53" s="49" t="e">
        <f>IF($D$8="CO4",SUM(D53),)+IF($E$8="CO4",SUM(E53),)+IF($F$8="CO4",SUM(F53),)+IF($G$8="CO4",SUM(G53),)+IF($H$8="CO4",SUM(H53),)+IF($I$8="CO4",SUM(I53),)+IF(#REF!="CO4",SUM(#REF!),)+IF(#REF!="CO4",SUM(#REF!),)</f>
        <v>#REF!</v>
      </c>
      <c r="T53" s="49" t="e">
        <f>IF($D$8="CO4",SUMIF($D53,"&gt;0",$D$10),)+IF($E$8="CO4",SUMIF($E53,"&gt;0",$E$10),)+IF($F$8="CO4",SUMIF($F53,"&gt;0",$F$10),)+IF($G$8="CO4",SUMIF($G53,"&gt;0",$G$10),)+IF($H$8="CO4",SUMIF($H53,"&gt;0",$H$10),)+IF($I$8="CO4",SUMIF($I53,"&gt;0",$I$10),)+IF(#REF!="CO4",SUMIF(#REF!,"&gt;0",#REF!),)+IF(#REF!="CO4",SUMIF(#REF!,"&gt;0",#REF!),)</f>
        <v>#REF!</v>
      </c>
      <c r="U53" s="49" t="e">
        <f t="shared" si="3"/>
        <v>#REF!</v>
      </c>
      <c r="V53" s="49" t="e">
        <f>IF($D$8="CO5",SUM(D53),)+IF($E$8="CO5",SUM(E53),)+IF($F$8="CO5",SUM(F53),)+IF($G$8="CO5",SUM(G53),)+IF($H$8="CO5",SUM(H53),)+IF($I$8="CO5",SUM(I53),)+IF(#REF!="CO5",SUM(#REF!),)+IF(#REF!="CO5",SUM(#REF!),)</f>
        <v>#REF!</v>
      </c>
      <c r="W53" s="49" t="e">
        <f>IF($D$8="CO5",SUMIF($D53,"&gt;0",$D$10),)+IF($E$8="CO5",SUMIF($E53,"&gt;0",$E$10),)+IF($F$8="CO5",SUMIF($F53,"&gt;0",$F$10),)+IF($G$8="CO5",SUMIF($G53,"&gt;0",$G$10),)+IF($H$8="CO5",SUMIF($H53,"&gt;0",$H$10),)+IF($I$8="CO5",SUMIF($I53,"&gt;0",$I$10),)+IF(#REF!="CO5",SUMIF(#REF!,"&gt;0",#REF!),)+IF(#REF!="CO5",SUMIF(#REF!,"&gt;0",#REF!),)</f>
        <v>#REF!</v>
      </c>
      <c r="X53" s="49" t="e">
        <f t="shared" si="4"/>
        <v>#REF!</v>
      </c>
      <c r="Y53" s="49" t="e">
        <f>IF($D$8="CO6",SUM(D53),)+IF($E$8="CO6",SUM(E53),)+IF($F$8="CO6",SUM(F53),)+IF($G$8="CO6",SUM(G53),)+IF($H$8="CO6",SUM(H53),)+IF($I$8="CO6",SUM(I53),)+IF(#REF!="CO6",SUM(#REF!),)+IF(#REF!="CO6",SUM(#REF!),)</f>
        <v>#REF!</v>
      </c>
      <c r="Z53" s="55" t="e">
        <f>IF($D$8="CO6",SUMIF($D53,"&gt;0",$D$10),)+IF($E$8="CO6",SUMIF($E53,"&gt;0",$E$10),)+IF($F$8="CO6",SUMIF($F53,"&gt;0",$F$10),)+IF($G$8="CO6",SUMIF($G53,"&gt;0",$G$10),)+IF($H$8="CO6",SUMIF($H53,"&gt;0",$H$10),)+IF($I$8="CO6",SUMIF($I53,"&gt;0",$I$10),)+IF(#REF!="CO6",SUMIF(#REF!,"&gt;0",#REF!),)+IF(#REF!="CO6",SUMIF(#REF!,"&gt;0",#REF!),)</f>
        <v>#REF!</v>
      </c>
      <c r="AA53" s="56" t="e">
        <f t="shared" si="5"/>
        <v>#REF!</v>
      </c>
      <c r="AB53" s="6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ht="16.2" spans="1:50">
      <c r="A54" s="34">
        <v>44</v>
      </c>
      <c r="B54" s="30" t="s">
        <v>113</v>
      </c>
      <c r="C54" s="35" t="s">
        <v>114</v>
      </c>
      <c r="D54" s="32">
        <v>9</v>
      </c>
      <c r="E54" s="32">
        <v>9</v>
      </c>
      <c r="F54" s="32">
        <v>13</v>
      </c>
      <c r="G54" s="32">
        <v>12</v>
      </c>
      <c r="H54" s="33">
        <v>43</v>
      </c>
      <c r="I54" s="32">
        <f t="shared" si="6"/>
        <v>43</v>
      </c>
      <c r="J54" s="48" t="e">
        <f>IF($D$8="CO1",SUM(D54),)+IF($E$8="CO1",SUM(E54),)+IF($F$8="CO1",SUM(F54),)+IF($G$8="CO1",SUM(G54),)+IF($H$8="CO1",SUM(H54),)+IF($I$8="CO1",SUM(I54),)+IF(#REF!="CO1",SUM(#REF!),)+IF(#REF!="CO1",SUM(#REF!),)</f>
        <v>#REF!</v>
      </c>
      <c r="K54" s="49" t="e">
        <f>IF($D$8="CO1",SUMIF($D54,"&gt;0",$D$10),)+IF($E$8="CO1",SUMIF($E54,"&gt;0",$E$10),)+IF($F$8="CO1",SUMIF($F54,"&gt;0",$F$10),)+IF($G$8="CO1",SUMIF($G54,"&gt;0",$G$10),)+IF($H$8="CO1",SUMIF($H54,"&gt;0",$H$10),)+IF($I$8="CO1",SUMIF($I54,"&gt;0",$I$10),)+IF(#REF!="CO1",SUMIF(#REF!,"&gt;0",#REF!),)+IF(#REF!="CO1",SUMIF(#REF!,"&gt;0",#REF!),)</f>
        <v>#REF!</v>
      </c>
      <c r="L54" s="49" t="e">
        <f t="shared" si="0"/>
        <v>#REF!</v>
      </c>
      <c r="M54" s="49" t="e">
        <f>IF($D$8="CO2",SUM(D54),)+IF($E$8="CO2",SUM(E54),)+IF($F$8="CO2",SUM(F54),)+IF($G$8="CO2",SUM(G54),)+IF($H$8="CO2",SUM(H54),)+IF($I$8="CO2",SUM(I54),)+IF(#REF!="CO2",SUM(#REF!),)+IF(#REF!="CO2",SUM(#REF!),)</f>
        <v>#REF!</v>
      </c>
      <c r="N54" s="49" t="e">
        <f>IF($D$8="CO2",SUMIF($D54,"&gt;0",$D$10),)+IF($E$8="CO2",SUMIF($E54,"&gt;0",$E$10),)+IF($F$8="CO2",SUMIF($F54,"&gt;0",$F$10),)+IF($G$8="CO2",SUMIF($G54,"&gt;0",$G$10),)+IF($H$8="CO2",SUMIF($H54,"&gt;0",$H$10),)+IF($I$8="CO2",SUMIF($I54,"&gt;0",$I$10),)+IF(#REF!="CO2",SUMIF(#REF!,"&gt;0",#REF!),)+IF(#REF!="CO2",SUMIF(#REF!,"&gt;0",#REF!),)</f>
        <v>#REF!</v>
      </c>
      <c r="O54" s="49" t="e">
        <f t="shared" si="1"/>
        <v>#REF!</v>
      </c>
      <c r="P54" s="49" t="e">
        <f>IF($D$8="CO3",SUM(D54),)+IF($E$8="CO3",SUM(E54),)+IF($F$8="CO3",SUM(F54),)+IF($G$8="CO3",SUM(G54),)+IF($H$8="CO3",SUM(H54),)+IF($I$8="CO3",SUM(I54),)+IF(#REF!="CO3",SUM(#REF!),)+IF(#REF!="CO3",SUM(#REF!),)</f>
        <v>#REF!</v>
      </c>
      <c r="Q54" s="49" t="e">
        <f>IF($D$8="CO3",SUMIF($D54,"&gt;0",$D$10),)+IF($E$8="CO3",SUMIF($E54,"&gt;0",$E$10),)+IF($F$8="CO3",SUMIF($F54,"&gt;0",$F$10),)+IF($G$8="CO3",SUMIF($G54,"&gt;0",$G$10),)+IF($H$8="CO3",SUMIF($H54,"&gt;0",$H$10),)+IF($I$8="CO3",SUMIF($I54,"&gt;0",$I$10),)+IF(#REF!="CO3",SUMIF(#REF!,"&gt;0",#REF!),)+IF(#REF!="CO3",SUMIF(#REF!,"&gt;0",#REF!),)</f>
        <v>#REF!</v>
      </c>
      <c r="R54" s="49" t="e">
        <f t="shared" si="2"/>
        <v>#REF!</v>
      </c>
      <c r="S54" s="49" t="e">
        <f>IF($D$8="CO4",SUM(D54),)+IF($E$8="CO4",SUM(E54),)+IF($F$8="CO4",SUM(F54),)+IF($G$8="CO4",SUM(G54),)+IF($H$8="CO4",SUM(H54),)+IF($I$8="CO4",SUM(I54),)+IF(#REF!="CO4",SUM(#REF!),)+IF(#REF!="CO4",SUM(#REF!),)</f>
        <v>#REF!</v>
      </c>
      <c r="T54" s="49" t="e">
        <f>IF($D$8="CO4",SUMIF($D54,"&gt;0",$D$10),)+IF($E$8="CO4",SUMIF($E54,"&gt;0",$E$10),)+IF($F$8="CO4",SUMIF($F54,"&gt;0",$F$10),)+IF($G$8="CO4",SUMIF($G54,"&gt;0",$G$10),)+IF($H$8="CO4",SUMIF($H54,"&gt;0",$H$10),)+IF($I$8="CO4",SUMIF($I54,"&gt;0",$I$10),)+IF(#REF!="CO4",SUMIF(#REF!,"&gt;0",#REF!),)+IF(#REF!="CO4",SUMIF(#REF!,"&gt;0",#REF!),)</f>
        <v>#REF!</v>
      </c>
      <c r="U54" s="49" t="e">
        <f t="shared" si="3"/>
        <v>#REF!</v>
      </c>
      <c r="V54" s="49" t="e">
        <f>IF($D$8="CO5",SUM(D54),)+IF($E$8="CO5",SUM(E54),)+IF($F$8="CO5",SUM(F54),)+IF($G$8="CO5",SUM(G54),)+IF($H$8="CO5",SUM(H54),)+IF($I$8="CO5",SUM(I54),)+IF(#REF!="CO5",SUM(#REF!),)+IF(#REF!="CO5",SUM(#REF!),)</f>
        <v>#REF!</v>
      </c>
      <c r="W54" s="49" t="e">
        <f>IF($D$8="CO5",SUMIF($D54,"&gt;0",$D$10),)+IF($E$8="CO5",SUMIF($E54,"&gt;0",$E$10),)+IF($F$8="CO5",SUMIF($F54,"&gt;0",$F$10),)+IF($G$8="CO5",SUMIF($G54,"&gt;0",$G$10),)+IF($H$8="CO5",SUMIF($H54,"&gt;0",$H$10),)+IF($I$8="CO5",SUMIF($I54,"&gt;0",$I$10),)+IF(#REF!="CO5",SUMIF(#REF!,"&gt;0",#REF!),)+IF(#REF!="CO5",SUMIF(#REF!,"&gt;0",#REF!),)</f>
        <v>#REF!</v>
      </c>
      <c r="X54" s="49" t="e">
        <f t="shared" si="4"/>
        <v>#REF!</v>
      </c>
      <c r="Y54" s="49" t="e">
        <f>IF($D$8="CO6",SUM(D54),)+IF($E$8="CO6",SUM(E54),)+IF($F$8="CO6",SUM(F54),)+IF($G$8="CO6",SUM(G54),)+IF($H$8="CO6",SUM(H54),)+IF($I$8="CO6",SUM(I54),)+IF(#REF!="CO6",SUM(#REF!),)+IF(#REF!="CO6",SUM(#REF!),)</f>
        <v>#REF!</v>
      </c>
      <c r="Z54" s="55" t="e">
        <f>IF($D$8="CO6",SUMIF($D54,"&gt;0",$D$10),)+IF($E$8="CO6",SUMIF($E54,"&gt;0",$E$10),)+IF($F$8="CO6",SUMIF($F54,"&gt;0",$F$10),)+IF($G$8="CO6",SUMIF($G54,"&gt;0",$G$10),)+IF($H$8="CO6",SUMIF($H54,"&gt;0",$H$10),)+IF($I$8="CO6",SUMIF($I54,"&gt;0",$I$10),)+IF(#REF!="CO6",SUMIF(#REF!,"&gt;0",#REF!),)+IF(#REF!="CO6",SUMIF(#REF!,"&gt;0",#REF!),)</f>
        <v>#REF!</v>
      </c>
      <c r="AA54" s="56" t="e">
        <f t="shared" si="5"/>
        <v>#REF!</v>
      </c>
      <c r="AB54" s="6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ht="46.8" spans="1:50">
      <c r="A55" s="29">
        <v>45</v>
      </c>
      <c r="B55" s="30" t="s">
        <v>115</v>
      </c>
      <c r="C55" s="35" t="s">
        <v>116</v>
      </c>
      <c r="D55" s="32">
        <v>9</v>
      </c>
      <c r="E55" s="32">
        <v>10</v>
      </c>
      <c r="F55" s="32">
        <v>14</v>
      </c>
      <c r="G55" s="32">
        <v>13</v>
      </c>
      <c r="H55" s="33">
        <v>46</v>
      </c>
      <c r="I55" s="32">
        <f t="shared" si="6"/>
        <v>46</v>
      </c>
      <c r="J55" s="48" t="e">
        <f>IF($D$8="CO1",SUM(D55),)+IF($E$8="CO1",SUM(E55),)+IF($F$8="CO1",SUM(F55),)+IF($G$8="CO1",SUM(G55),)+IF($H$8="CO1",SUM(H55),)+IF($I$8="CO1",SUM(I55),)+IF(#REF!="CO1",SUM(#REF!),)+IF(#REF!="CO1",SUM(#REF!),)</f>
        <v>#REF!</v>
      </c>
      <c r="K55" s="49" t="e">
        <f>IF($D$8="CO1",SUMIF($D55,"&gt;0",$D$10),)+IF($E$8="CO1",SUMIF($E55,"&gt;0",$E$10),)+IF($F$8="CO1",SUMIF($F55,"&gt;0",$F$10),)+IF($G$8="CO1",SUMIF($G55,"&gt;0",$G$10),)+IF($H$8="CO1",SUMIF($H55,"&gt;0",$H$10),)+IF($I$8="CO1",SUMIF($I55,"&gt;0",$I$10),)+IF(#REF!="CO1",SUMIF(#REF!,"&gt;0",#REF!),)+IF(#REF!="CO1",SUMIF(#REF!,"&gt;0",#REF!),)</f>
        <v>#REF!</v>
      </c>
      <c r="L55" s="49" t="e">
        <f t="shared" si="0"/>
        <v>#REF!</v>
      </c>
      <c r="M55" s="49" t="e">
        <f>IF($D$8="CO2",SUM(D55),)+IF($E$8="CO2",SUM(E55),)+IF($F$8="CO2",SUM(F55),)+IF($G$8="CO2",SUM(G55),)+IF($H$8="CO2",SUM(H55),)+IF($I$8="CO2",SUM(I55),)+IF(#REF!="CO2",SUM(#REF!),)+IF(#REF!="CO2",SUM(#REF!),)</f>
        <v>#REF!</v>
      </c>
      <c r="N55" s="49" t="e">
        <f>IF($D$8="CO2",SUMIF($D55,"&gt;0",$D$10),)+IF($E$8="CO2",SUMIF($E55,"&gt;0",$E$10),)+IF($F$8="CO2",SUMIF($F55,"&gt;0",$F$10),)+IF($G$8="CO2",SUMIF($G55,"&gt;0",$G$10),)+IF($H$8="CO2",SUMIF($H55,"&gt;0",$H$10),)+IF($I$8="CO2",SUMIF($I55,"&gt;0",$I$10),)+IF(#REF!="CO2",SUMIF(#REF!,"&gt;0",#REF!),)+IF(#REF!="CO2",SUMIF(#REF!,"&gt;0",#REF!),)</f>
        <v>#REF!</v>
      </c>
      <c r="O55" s="49" t="e">
        <f t="shared" si="1"/>
        <v>#REF!</v>
      </c>
      <c r="P55" s="49" t="e">
        <f>IF($D$8="CO3",SUM(D55),)+IF($E$8="CO3",SUM(E55),)+IF($F$8="CO3",SUM(F55),)+IF($G$8="CO3",SUM(G55),)+IF($H$8="CO3",SUM(H55),)+IF($I$8="CO3",SUM(I55),)+IF(#REF!="CO3",SUM(#REF!),)+IF(#REF!="CO3",SUM(#REF!),)</f>
        <v>#REF!</v>
      </c>
      <c r="Q55" s="49" t="e">
        <f>IF($D$8="CO3",SUMIF($D55,"&gt;0",$D$10),)+IF($E$8="CO3",SUMIF($E55,"&gt;0",$E$10),)+IF($F$8="CO3",SUMIF($F55,"&gt;0",$F$10),)+IF($G$8="CO3",SUMIF($G55,"&gt;0",$G$10),)+IF($H$8="CO3",SUMIF($H55,"&gt;0",$H$10),)+IF($I$8="CO3",SUMIF($I55,"&gt;0",$I$10),)+IF(#REF!="CO3",SUMIF(#REF!,"&gt;0",#REF!),)+IF(#REF!="CO3",SUMIF(#REF!,"&gt;0",#REF!),)</f>
        <v>#REF!</v>
      </c>
      <c r="R55" s="49" t="e">
        <f t="shared" si="2"/>
        <v>#REF!</v>
      </c>
      <c r="S55" s="49" t="e">
        <f>IF($D$8="CO4",SUM(D55),)+IF($E$8="CO4",SUM(E55),)+IF($F$8="CO4",SUM(F55),)+IF($G$8="CO4",SUM(G55),)+IF($H$8="CO4",SUM(H55),)+IF($I$8="CO4",SUM(I55),)+IF(#REF!="CO4",SUM(#REF!),)+IF(#REF!="CO4",SUM(#REF!),)</f>
        <v>#REF!</v>
      </c>
      <c r="T55" s="49" t="e">
        <f>IF($D$8="CO4",SUMIF($D55,"&gt;0",$D$10),)+IF($E$8="CO4",SUMIF($E55,"&gt;0",$E$10),)+IF($F$8="CO4",SUMIF($F55,"&gt;0",$F$10),)+IF($G$8="CO4",SUMIF($G55,"&gt;0",$G$10),)+IF($H$8="CO4",SUMIF($H55,"&gt;0",$H$10),)+IF($I$8="CO4",SUMIF($I55,"&gt;0",$I$10),)+IF(#REF!="CO4",SUMIF(#REF!,"&gt;0",#REF!),)+IF(#REF!="CO4",SUMIF(#REF!,"&gt;0",#REF!),)</f>
        <v>#REF!</v>
      </c>
      <c r="U55" s="49" t="e">
        <f t="shared" si="3"/>
        <v>#REF!</v>
      </c>
      <c r="V55" s="49" t="e">
        <f>IF($D$8="CO5",SUM(D55),)+IF($E$8="CO5",SUM(E55),)+IF($F$8="CO5",SUM(F55),)+IF($G$8="CO5",SUM(G55),)+IF($H$8="CO5",SUM(H55),)+IF($I$8="CO5",SUM(I55),)+IF(#REF!="CO5",SUM(#REF!),)+IF(#REF!="CO5",SUM(#REF!),)</f>
        <v>#REF!</v>
      </c>
      <c r="W55" s="49" t="e">
        <f>IF($D$8="CO5",SUMIF($D55,"&gt;0",$D$10),)+IF($E$8="CO5",SUMIF($E55,"&gt;0",$E$10),)+IF($F$8="CO5",SUMIF($F55,"&gt;0",$F$10),)+IF($G$8="CO5",SUMIF($G55,"&gt;0",$G$10),)+IF($H$8="CO5",SUMIF($H55,"&gt;0",$H$10),)+IF($I$8="CO5",SUMIF($I55,"&gt;0",$I$10),)+IF(#REF!="CO5",SUMIF(#REF!,"&gt;0",#REF!),)+IF(#REF!="CO5",SUMIF(#REF!,"&gt;0",#REF!),)</f>
        <v>#REF!</v>
      </c>
      <c r="X55" s="49" t="e">
        <f t="shared" si="4"/>
        <v>#REF!</v>
      </c>
      <c r="Y55" s="49" t="e">
        <f>IF($D$8="CO6",SUM(D55),)+IF($E$8="CO6",SUM(E55),)+IF($F$8="CO6",SUM(F55),)+IF($G$8="CO6",SUM(G55),)+IF($H$8="CO6",SUM(H55),)+IF($I$8="CO6",SUM(I55),)+IF(#REF!="CO6",SUM(#REF!),)+IF(#REF!="CO6",SUM(#REF!),)</f>
        <v>#REF!</v>
      </c>
      <c r="Z55" s="55" t="e">
        <f>IF($D$8="CO6",SUMIF($D55,"&gt;0",$D$10),)+IF($E$8="CO6",SUMIF($E55,"&gt;0",$E$10),)+IF($F$8="CO6",SUMIF($F55,"&gt;0",$F$10),)+IF($G$8="CO6",SUMIF($G55,"&gt;0",$G$10),)+IF($H$8="CO6",SUMIF($H55,"&gt;0",$H$10),)+IF($I$8="CO6",SUMIF($I55,"&gt;0",$I$10),)+IF(#REF!="CO6",SUMIF(#REF!,"&gt;0",#REF!),)+IF(#REF!="CO6",SUMIF(#REF!,"&gt;0",#REF!),)</f>
        <v>#REF!</v>
      </c>
      <c r="AA55" s="56" t="e">
        <f t="shared" si="5"/>
        <v>#REF!</v>
      </c>
      <c r="AB55" s="6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ht="16.2" spans="1:50">
      <c r="A56" s="34">
        <v>46</v>
      </c>
      <c r="B56" s="30" t="s">
        <v>117</v>
      </c>
      <c r="C56" s="31" t="s">
        <v>118</v>
      </c>
      <c r="D56" s="32">
        <v>9</v>
      </c>
      <c r="E56" s="32">
        <v>10</v>
      </c>
      <c r="F56" s="32">
        <v>13</v>
      </c>
      <c r="G56" s="32">
        <v>12</v>
      </c>
      <c r="H56" s="33">
        <v>44</v>
      </c>
      <c r="I56" s="32">
        <f t="shared" si="6"/>
        <v>44</v>
      </c>
      <c r="J56" s="48" t="e">
        <f>IF($D$8="CO1",SUM(D56),)+IF($E$8="CO1",SUM(E56),)+IF($F$8="CO1",SUM(F56),)+IF($G$8="CO1",SUM(G56),)+IF($H$8="CO1",SUM(H56),)+IF($I$8="CO1",SUM(I56),)+IF(#REF!="CO1",SUM(#REF!),)+IF(#REF!="CO1",SUM(#REF!),)</f>
        <v>#REF!</v>
      </c>
      <c r="K56" s="49" t="e">
        <f>IF($D$8="CO1",SUMIF($D56,"&gt;0",$D$10),)+IF($E$8="CO1",SUMIF($E56,"&gt;0",$E$10),)+IF($F$8="CO1",SUMIF($F56,"&gt;0",$F$10),)+IF($G$8="CO1",SUMIF($G56,"&gt;0",$G$10),)+IF($H$8="CO1",SUMIF($H56,"&gt;0",$H$10),)+IF($I$8="CO1",SUMIF($I56,"&gt;0",$I$10),)+IF(#REF!="CO1",SUMIF(#REF!,"&gt;0",#REF!),)+IF(#REF!="CO1",SUMIF(#REF!,"&gt;0",#REF!),)</f>
        <v>#REF!</v>
      </c>
      <c r="L56" s="49" t="e">
        <f t="shared" si="0"/>
        <v>#REF!</v>
      </c>
      <c r="M56" s="49" t="e">
        <f>IF($D$8="CO2",SUM(D56),)+IF($E$8="CO2",SUM(E56),)+IF($F$8="CO2",SUM(F56),)+IF($G$8="CO2",SUM(G56),)+IF($H$8="CO2",SUM(H56),)+IF($I$8="CO2",SUM(I56),)+IF(#REF!="CO2",SUM(#REF!),)+IF(#REF!="CO2",SUM(#REF!),)</f>
        <v>#REF!</v>
      </c>
      <c r="N56" s="49" t="e">
        <f>IF($D$8="CO2",SUMIF($D56,"&gt;0",$D$10),)+IF($E$8="CO2",SUMIF($E56,"&gt;0",$E$10),)+IF($F$8="CO2",SUMIF($F56,"&gt;0",$F$10),)+IF($G$8="CO2",SUMIF($G56,"&gt;0",$G$10),)+IF($H$8="CO2",SUMIF($H56,"&gt;0",$H$10),)+IF($I$8="CO2",SUMIF($I56,"&gt;0",$I$10),)+IF(#REF!="CO2",SUMIF(#REF!,"&gt;0",#REF!),)+IF(#REF!="CO2",SUMIF(#REF!,"&gt;0",#REF!),)</f>
        <v>#REF!</v>
      </c>
      <c r="O56" s="49" t="e">
        <f t="shared" si="1"/>
        <v>#REF!</v>
      </c>
      <c r="P56" s="49" t="e">
        <f>IF($D$8="CO3",SUM(D56),)+IF($E$8="CO3",SUM(E56),)+IF($F$8="CO3",SUM(F56),)+IF($G$8="CO3",SUM(G56),)+IF($H$8="CO3",SUM(H56),)+IF($I$8="CO3",SUM(I56),)+IF(#REF!="CO3",SUM(#REF!),)+IF(#REF!="CO3",SUM(#REF!),)</f>
        <v>#REF!</v>
      </c>
      <c r="Q56" s="49" t="e">
        <f>IF($D$8="CO3",SUMIF($D56,"&gt;0",$D$10),)+IF($E$8="CO3",SUMIF($E56,"&gt;0",$E$10),)+IF($F$8="CO3",SUMIF($F56,"&gt;0",$F$10),)+IF($G$8="CO3",SUMIF($G56,"&gt;0",$G$10),)+IF($H$8="CO3",SUMIF($H56,"&gt;0",$H$10),)+IF($I$8="CO3",SUMIF($I56,"&gt;0",$I$10),)+IF(#REF!="CO3",SUMIF(#REF!,"&gt;0",#REF!),)+IF(#REF!="CO3",SUMIF(#REF!,"&gt;0",#REF!),)</f>
        <v>#REF!</v>
      </c>
      <c r="R56" s="49" t="e">
        <f t="shared" si="2"/>
        <v>#REF!</v>
      </c>
      <c r="S56" s="49" t="e">
        <f>IF($D$8="CO4",SUM(D56),)+IF($E$8="CO4",SUM(E56),)+IF($F$8="CO4",SUM(F56),)+IF($G$8="CO4",SUM(G56),)+IF($H$8="CO4",SUM(H56),)+IF($I$8="CO4",SUM(I56),)+IF(#REF!="CO4",SUM(#REF!),)+IF(#REF!="CO4",SUM(#REF!),)</f>
        <v>#REF!</v>
      </c>
      <c r="T56" s="49" t="e">
        <f>IF($D$8="CO4",SUMIF($D56,"&gt;0",$D$10),)+IF($E$8="CO4",SUMIF($E56,"&gt;0",$E$10),)+IF($F$8="CO4",SUMIF($F56,"&gt;0",$F$10),)+IF($G$8="CO4",SUMIF($G56,"&gt;0",$G$10),)+IF($H$8="CO4",SUMIF($H56,"&gt;0",$H$10),)+IF($I$8="CO4",SUMIF($I56,"&gt;0",$I$10),)+IF(#REF!="CO4",SUMIF(#REF!,"&gt;0",#REF!),)+IF(#REF!="CO4",SUMIF(#REF!,"&gt;0",#REF!),)</f>
        <v>#REF!</v>
      </c>
      <c r="U56" s="49" t="e">
        <f t="shared" si="3"/>
        <v>#REF!</v>
      </c>
      <c r="V56" s="49" t="e">
        <f>IF($D$8="CO5",SUM(D56),)+IF($E$8="CO5",SUM(E56),)+IF($F$8="CO5",SUM(F56),)+IF($G$8="CO5",SUM(G56),)+IF($H$8="CO5",SUM(H56),)+IF($I$8="CO5",SUM(I56),)+IF(#REF!="CO5",SUM(#REF!),)+IF(#REF!="CO5",SUM(#REF!),)</f>
        <v>#REF!</v>
      </c>
      <c r="W56" s="49" t="e">
        <f>IF($D$8="CO5",SUMIF($D56,"&gt;0",$D$10),)+IF($E$8="CO5",SUMIF($E56,"&gt;0",$E$10),)+IF($F$8="CO5",SUMIF($F56,"&gt;0",$F$10),)+IF($G$8="CO5",SUMIF($G56,"&gt;0",$G$10),)+IF($H$8="CO5",SUMIF($H56,"&gt;0",$H$10),)+IF($I$8="CO5",SUMIF($I56,"&gt;0",$I$10),)+IF(#REF!="CO5",SUMIF(#REF!,"&gt;0",#REF!),)+IF(#REF!="CO5",SUMIF(#REF!,"&gt;0",#REF!),)</f>
        <v>#REF!</v>
      </c>
      <c r="X56" s="49" t="e">
        <f t="shared" si="4"/>
        <v>#REF!</v>
      </c>
      <c r="Y56" s="49" t="e">
        <f>IF($D$8="CO6",SUM(D56),)+IF($E$8="CO6",SUM(E56),)+IF($F$8="CO6",SUM(F56),)+IF($G$8="CO6",SUM(G56),)+IF($H$8="CO6",SUM(H56),)+IF($I$8="CO6",SUM(I56),)+IF(#REF!="CO6",SUM(#REF!),)+IF(#REF!="CO6",SUM(#REF!),)</f>
        <v>#REF!</v>
      </c>
      <c r="Z56" s="55" t="e">
        <f>IF($D$8="CO6",SUMIF($D56,"&gt;0",$D$10),)+IF($E$8="CO6",SUMIF($E56,"&gt;0",$E$10),)+IF($F$8="CO6",SUMIF($F56,"&gt;0",$F$10),)+IF($G$8="CO6",SUMIF($G56,"&gt;0",$G$10),)+IF($H$8="CO6",SUMIF($H56,"&gt;0",$H$10),)+IF($I$8="CO6",SUMIF($I56,"&gt;0",$I$10),)+IF(#REF!="CO6",SUMIF(#REF!,"&gt;0",#REF!),)+IF(#REF!="CO6",SUMIF(#REF!,"&gt;0",#REF!),)</f>
        <v>#REF!</v>
      </c>
      <c r="AA56" s="56" t="e">
        <f t="shared" si="5"/>
        <v>#REF!</v>
      </c>
      <c r="AB56" s="6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ht="31.2" spans="1:50">
      <c r="A57" s="29">
        <v>47</v>
      </c>
      <c r="B57" s="30" t="s">
        <v>119</v>
      </c>
      <c r="C57" s="35" t="s">
        <v>120</v>
      </c>
      <c r="D57" s="32">
        <v>9</v>
      </c>
      <c r="E57" s="32">
        <v>10</v>
      </c>
      <c r="F57" s="32">
        <v>14</v>
      </c>
      <c r="G57" s="32">
        <v>13</v>
      </c>
      <c r="H57" s="33">
        <v>46</v>
      </c>
      <c r="I57" s="32">
        <f t="shared" si="6"/>
        <v>46</v>
      </c>
      <c r="J57" s="48" t="e">
        <f>IF($D$8="CO1",SUM(D57),)+IF($E$8="CO1",SUM(E57),)+IF($F$8="CO1",SUM(F57),)+IF($G$8="CO1",SUM(G57),)+IF($H$8="CO1",SUM(H57),)+IF($I$8="CO1",SUM(I57),)+IF(#REF!="CO1",SUM(#REF!),)+IF(#REF!="CO1",SUM(#REF!),)</f>
        <v>#REF!</v>
      </c>
      <c r="K57" s="49" t="e">
        <f>IF($D$8="CO1",SUMIF($D57,"&gt;0",$D$10),)+IF($E$8="CO1",SUMIF($E57,"&gt;0",$E$10),)+IF($F$8="CO1",SUMIF($F57,"&gt;0",$F$10),)+IF($G$8="CO1",SUMIF($G57,"&gt;0",$G$10),)+IF($H$8="CO1",SUMIF($H57,"&gt;0",$H$10),)+IF($I$8="CO1",SUMIF($I57,"&gt;0",$I$10),)+IF(#REF!="CO1",SUMIF(#REF!,"&gt;0",#REF!),)+IF(#REF!="CO1",SUMIF(#REF!,"&gt;0",#REF!),)</f>
        <v>#REF!</v>
      </c>
      <c r="L57" s="49" t="e">
        <f t="shared" si="0"/>
        <v>#REF!</v>
      </c>
      <c r="M57" s="49" t="e">
        <f>IF($D$8="CO2",SUM(D57),)+IF($E$8="CO2",SUM(E57),)+IF($F$8="CO2",SUM(F57),)+IF($G$8="CO2",SUM(G57),)+IF($H$8="CO2",SUM(H57),)+IF($I$8="CO2",SUM(I57),)+IF(#REF!="CO2",SUM(#REF!),)+IF(#REF!="CO2",SUM(#REF!),)</f>
        <v>#REF!</v>
      </c>
      <c r="N57" s="49" t="e">
        <f>IF($D$8="CO2",SUMIF($D57,"&gt;0",$D$10),)+IF($E$8="CO2",SUMIF($E57,"&gt;0",$E$10),)+IF($F$8="CO2",SUMIF($F57,"&gt;0",$F$10),)+IF($G$8="CO2",SUMIF($G57,"&gt;0",$G$10),)+IF($H$8="CO2",SUMIF($H57,"&gt;0",$H$10),)+IF($I$8="CO2",SUMIF($I57,"&gt;0",$I$10),)+IF(#REF!="CO2",SUMIF(#REF!,"&gt;0",#REF!),)+IF(#REF!="CO2",SUMIF(#REF!,"&gt;0",#REF!),)</f>
        <v>#REF!</v>
      </c>
      <c r="O57" s="49" t="e">
        <f t="shared" si="1"/>
        <v>#REF!</v>
      </c>
      <c r="P57" s="49" t="e">
        <f>IF($D$8="CO3",SUM(D57),)+IF($E$8="CO3",SUM(E57),)+IF($F$8="CO3",SUM(F57),)+IF($G$8="CO3",SUM(G57),)+IF($H$8="CO3",SUM(H57),)+IF($I$8="CO3",SUM(I57),)+IF(#REF!="CO3",SUM(#REF!),)+IF(#REF!="CO3",SUM(#REF!),)</f>
        <v>#REF!</v>
      </c>
      <c r="Q57" s="49" t="e">
        <f>IF($D$8="CO3",SUMIF($D57,"&gt;0",$D$10),)+IF($E$8="CO3",SUMIF($E57,"&gt;0",$E$10),)+IF($F$8="CO3",SUMIF($F57,"&gt;0",$F$10),)+IF($G$8="CO3",SUMIF($G57,"&gt;0",$G$10),)+IF($H$8="CO3",SUMIF($H57,"&gt;0",$H$10),)+IF($I$8="CO3",SUMIF($I57,"&gt;0",$I$10),)+IF(#REF!="CO3",SUMIF(#REF!,"&gt;0",#REF!),)+IF(#REF!="CO3",SUMIF(#REF!,"&gt;0",#REF!),)</f>
        <v>#REF!</v>
      </c>
      <c r="R57" s="49" t="e">
        <f t="shared" si="2"/>
        <v>#REF!</v>
      </c>
      <c r="S57" s="49" t="e">
        <f>IF($D$8="CO4",SUM(D57),)+IF($E$8="CO4",SUM(E57),)+IF($F$8="CO4",SUM(F57),)+IF($G$8="CO4",SUM(G57),)+IF($H$8="CO4",SUM(H57),)+IF($I$8="CO4",SUM(I57),)+IF(#REF!="CO4",SUM(#REF!),)+IF(#REF!="CO4",SUM(#REF!),)</f>
        <v>#REF!</v>
      </c>
      <c r="T57" s="49" t="e">
        <f>IF($D$8="CO4",SUMIF($D57,"&gt;0",$D$10),)+IF($E$8="CO4",SUMIF($E57,"&gt;0",$E$10),)+IF($F$8="CO4",SUMIF($F57,"&gt;0",$F$10),)+IF($G$8="CO4",SUMIF($G57,"&gt;0",$G$10),)+IF($H$8="CO4",SUMIF($H57,"&gt;0",$H$10),)+IF($I$8="CO4",SUMIF($I57,"&gt;0",$I$10),)+IF(#REF!="CO4",SUMIF(#REF!,"&gt;0",#REF!),)+IF(#REF!="CO4",SUMIF(#REF!,"&gt;0",#REF!),)</f>
        <v>#REF!</v>
      </c>
      <c r="U57" s="49" t="e">
        <f t="shared" si="3"/>
        <v>#REF!</v>
      </c>
      <c r="V57" s="49" t="e">
        <f>IF($D$8="CO5",SUM(D57),)+IF($E$8="CO5",SUM(E57),)+IF($F$8="CO5",SUM(F57),)+IF($G$8="CO5",SUM(G57),)+IF($H$8="CO5",SUM(H57),)+IF($I$8="CO5",SUM(I57),)+IF(#REF!="CO5",SUM(#REF!),)+IF(#REF!="CO5",SUM(#REF!),)</f>
        <v>#REF!</v>
      </c>
      <c r="W57" s="49" t="e">
        <f>IF($D$8="CO5",SUMIF($D57,"&gt;0",$D$10),)+IF($E$8="CO5",SUMIF($E57,"&gt;0",$E$10),)+IF($F$8="CO5",SUMIF($F57,"&gt;0",$F$10),)+IF($G$8="CO5",SUMIF($G57,"&gt;0",$G$10),)+IF($H$8="CO5",SUMIF($H57,"&gt;0",$H$10),)+IF($I$8="CO5",SUMIF($I57,"&gt;0",$I$10),)+IF(#REF!="CO5",SUMIF(#REF!,"&gt;0",#REF!),)+IF(#REF!="CO5",SUMIF(#REF!,"&gt;0",#REF!),)</f>
        <v>#REF!</v>
      </c>
      <c r="X57" s="49" t="e">
        <f t="shared" si="4"/>
        <v>#REF!</v>
      </c>
      <c r="Y57" s="49" t="e">
        <f>IF($D$8="CO6",SUM(D57),)+IF($E$8="CO6",SUM(E57),)+IF($F$8="CO6",SUM(F57),)+IF($G$8="CO6",SUM(G57),)+IF($H$8="CO6",SUM(H57),)+IF($I$8="CO6",SUM(I57),)+IF(#REF!="CO6",SUM(#REF!),)+IF(#REF!="CO6",SUM(#REF!),)</f>
        <v>#REF!</v>
      </c>
      <c r="Z57" s="55" t="e">
        <f>IF($D$8="CO6",SUMIF($D57,"&gt;0",$D$10),)+IF($E$8="CO6",SUMIF($E57,"&gt;0",$E$10),)+IF($F$8="CO6",SUMIF($F57,"&gt;0",$F$10),)+IF($G$8="CO6",SUMIF($G57,"&gt;0",$G$10),)+IF($H$8="CO6",SUMIF($H57,"&gt;0",$H$10),)+IF($I$8="CO6",SUMIF($I57,"&gt;0",$I$10),)+IF(#REF!="CO6",SUMIF(#REF!,"&gt;0",#REF!),)+IF(#REF!="CO6",SUMIF(#REF!,"&gt;0",#REF!),)</f>
        <v>#REF!</v>
      </c>
      <c r="AA57" s="56" t="e">
        <f t="shared" si="5"/>
        <v>#REF!</v>
      </c>
      <c r="AB57" s="6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ht="46.8" spans="1:50">
      <c r="A58" s="34">
        <v>48</v>
      </c>
      <c r="B58" s="30" t="s">
        <v>121</v>
      </c>
      <c r="C58" s="35" t="s">
        <v>122</v>
      </c>
      <c r="D58" s="32">
        <v>9</v>
      </c>
      <c r="E58" s="32">
        <v>10</v>
      </c>
      <c r="F58" s="32">
        <v>14</v>
      </c>
      <c r="G58" s="32">
        <v>13</v>
      </c>
      <c r="H58" s="33">
        <v>46</v>
      </c>
      <c r="I58" s="32">
        <f t="shared" si="6"/>
        <v>46</v>
      </c>
      <c r="J58" s="48" t="e">
        <f>IF($D$8="CO1",SUM(D58),)+IF($E$8="CO1",SUM(E58),)+IF($F$8="CO1",SUM(F58),)+IF($G$8="CO1",SUM(G58),)+IF($H$8="CO1",SUM(H58),)+IF($I$8="CO1",SUM(I58),)+IF(#REF!="CO1",SUM(#REF!),)+IF(#REF!="CO1",SUM(#REF!),)</f>
        <v>#REF!</v>
      </c>
      <c r="K58" s="49" t="e">
        <f>IF($D$8="CO1",SUMIF($D58,"&gt;0",$D$10),)+IF($E$8="CO1",SUMIF($E58,"&gt;0",$E$10),)+IF($F$8="CO1",SUMIF($F58,"&gt;0",$F$10),)+IF($G$8="CO1",SUMIF($G58,"&gt;0",$G$10),)+IF($H$8="CO1",SUMIF($H58,"&gt;0",$H$10),)+IF($I$8="CO1",SUMIF($I58,"&gt;0",$I$10),)+IF(#REF!="CO1",SUMIF(#REF!,"&gt;0",#REF!),)+IF(#REF!="CO1",SUMIF(#REF!,"&gt;0",#REF!),)</f>
        <v>#REF!</v>
      </c>
      <c r="L58" s="49" t="e">
        <f t="shared" si="0"/>
        <v>#REF!</v>
      </c>
      <c r="M58" s="49" t="e">
        <f>IF($D$8="CO2",SUM(D58),)+IF($E$8="CO2",SUM(E58),)+IF($F$8="CO2",SUM(F58),)+IF($G$8="CO2",SUM(G58),)+IF($H$8="CO2",SUM(H58),)+IF($I$8="CO2",SUM(I58),)+IF(#REF!="CO2",SUM(#REF!),)+IF(#REF!="CO2",SUM(#REF!),)</f>
        <v>#REF!</v>
      </c>
      <c r="N58" s="49" t="e">
        <f>IF($D$8="CO2",SUMIF($D58,"&gt;0",$D$10),)+IF($E$8="CO2",SUMIF($E58,"&gt;0",$E$10),)+IF($F$8="CO2",SUMIF($F58,"&gt;0",$F$10),)+IF($G$8="CO2",SUMIF($G58,"&gt;0",$G$10),)+IF($H$8="CO2",SUMIF($H58,"&gt;0",$H$10),)+IF($I$8="CO2",SUMIF($I58,"&gt;0",$I$10),)+IF(#REF!="CO2",SUMIF(#REF!,"&gt;0",#REF!),)+IF(#REF!="CO2",SUMIF(#REF!,"&gt;0",#REF!),)</f>
        <v>#REF!</v>
      </c>
      <c r="O58" s="49" t="e">
        <f t="shared" si="1"/>
        <v>#REF!</v>
      </c>
      <c r="P58" s="49" t="e">
        <f>IF($D$8="CO3",SUM(D58),)+IF($E$8="CO3",SUM(E58),)+IF($F$8="CO3",SUM(F58),)+IF($G$8="CO3",SUM(G58),)+IF($H$8="CO3",SUM(H58),)+IF($I$8="CO3",SUM(I58),)+IF(#REF!="CO3",SUM(#REF!),)+IF(#REF!="CO3",SUM(#REF!),)</f>
        <v>#REF!</v>
      </c>
      <c r="Q58" s="49" t="e">
        <f>IF($D$8="CO3",SUMIF($D58,"&gt;0",$D$10),)+IF($E$8="CO3",SUMIF($E58,"&gt;0",$E$10),)+IF($F$8="CO3",SUMIF($F58,"&gt;0",$F$10),)+IF($G$8="CO3",SUMIF($G58,"&gt;0",$G$10),)+IF($H$8="CO3",SUMIF($H58,"&gt;0",$H$10),)+IF($I$8="CO3",SUMIF($I58,"&gt;0",$I$10),)+IF(#REF!="CO3",SUMIF(#REF!,"&gt;0",#REF!),)+IF(#REF!="CO3",SUMIF(#REF!,"&gt;0",#REF!),)</f>
        <v>#REF!</v>
      </c>
      <c r="R58" s="49" t="e">
        <f t="shared" si="2"/>
        <v>#REF!</v>
      </c>
      <c r="S58" s="49" t="e">
        <f>IF($D$8="CO4",SUM(D58),)+IF($E$8="CO4",SUM(E58),)+IF($F$8="CO4",SUM(F58),)+IF($G$8="CO4",SUM(G58),)+IF($H$8="CO4",SUM(H58),)+IF($I$8="CO4",SUM(I58),)+IF(#REF!="CO4",SUM(#REF!),)+IF(#REF!="CO4",SUM(#REF!),)</f>
        <v>#REF!</v>
      </c>
      <c r="T58" s="49" t="e">
        <f>IF($D$8="CO4",SUMIF($D58,"&gt;0",$D$10),)+IF($E$8="CO4",SUMIF($E58,"&gt;0",$E$10),)+IF($F$8="CO4",SUMIF($F58,"&gt;0",$F$10),)+IF($G$8="CO4",SUMIF($G58,"&gt;0",$G$10),)+IF($H$8="CO4",SUMIF($H58,"&gt;0",$H$10),)+IF($I$8="CO4",SUMIF($I58,"&gt;0",$I$10),)+IF(#REF!="CO4",SUMIF(#REF!,"&gt;0",#REF!),)+IF(#REF!="CO4",SUMIF(#REF!,"&gt;0",#REF!),)</f>
        <v>#REF!</v>
      </c>
      <c r="U58" s="49" t="e">
        <f t="shared" si="3"/>
        <v>#REF!</v>
      </c>
      <c r="V58" s="49" t="e">
        <f>IF($D$8="CO5",SUM(D58),)+IF($E$8="CO5",SUM(E58),)+IF($F$8="CO5",SUM(F58),)+IF($G$8="CO5",SUM(G58),)+IF($H$8="CO5",SUM(H58),)+IF($I$8="CO5",SUM(I58),)+IF(#REF!="CO5",SUM(#REF!),)+IF(#REF!="CO5",SUM(#REF!),)</f>
        <v>#REF!</v>
      </c>
      <c r="W58" s="49" t="e">
        <f>IF($D$8="CO5",SUMIF($D58,"&gt;0",$D$10),)+IF($E$8="CO5",SUMIF($E58,"&gt;0",$E$10),)+IF($F$8="CO5",SUMIF($F58,"&gt;0",$F$10),)+IF($G$8="CO5",SUMIF($G58,"&gt;0",$G$10),)+IF($H$8="CO5",SUMIF($H58,"&gt;0",$H$10),)+IF($I$8="CO5",SUMIF($I58,"&gt;0",$I$10),)+IF(#REF!="CO5",SUMIF(#REF!,"&gt;0",#REF!),)+IF(#REF!="CO5",SUMIF(#REF!,"&gt;0",#REF!),)</f>
        <v>#REF!</v>
      </c>
      <c r="X58" s="49" t="e">
        <f t="shared" si="4"/>
        <v>#REF!</v>
      </c>
      <c r="Y58" s="49" t="e">
        <f>IF($D$8="CO6",SUM(D58),)+IF($E$8="CO6",SUM(E58),)+IF($F$8="CO6",SUM(F58),)+IF($G$8="CO6",SUM(G58),)+IF($H$8="CO6",SUM(H58),)+IF($I$8="CO6",SUM(I58),)+IF(#REF!="CO6",SUM(#REF!),)+IF(#REF!="CO6",SUM(#REF!),)</f>
        <v>#REF!</v>
      </c>
      <c r="Z58" s="55" t="e">
        <f>IF($D$8="CO6",SUMIF($D58,"&gt;0",$D$10),)+IF($E$8="CO6",SUMIF($E58,"&gt;0",$E$10),)+IF($F$8="CO6",SUMIF($F58,"&gt;0",$F$10),)+IF($G$8="CO6",SUMIF($G58,"&gt;0",$G$10),)+IF($H$8="CO6",SUMIF($H58,"&gt;0",$H$10),)+IF($I$8="CO6",SUMIF($I58,"&gt;0",$I$10),)+IF(#REF!="CO6",SUMIF(#REF!,"&gt;0",#REF!),)+IF(#REF!="CO6",SUMIF(#REF!,"&gt;0",#REF!),)</f>
        <v>#REF!</v>
      </c>
      <c r="AA58" s="56" t="e">
        <f t="shared" si="5"/>
        <v>#REF!</v>
      </c>
      <c r="AB58" s="6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ht="46.8" spans="1:50">
      <c r="A59" s="29">
        <v>49</v>
      </c>
      <c r="B59" s="30" t="s">
        <v>123</v>
      </c>
      <c r="C59" s="35" t="s">
        <v>124</v>
      </c>
      <c r="D59" s="32">
        <v>9</v>
      </c>
      <c r="E59" s="32">
        <v>9</v>
      </c>
      <c r="F59" s="32">
        <v>13</v>
      </c>
      <c r="G59" s="32">
        <v>12</v>
      </c>
      <c r="H59" s="33">
        <v>43</v>
      </c>
      <c r="I59" s="32">
        <f t="shared" si="6"/>
        <v>43</v>
      </c>
      <c r="J59" s="48" t="e">
        <f>IF($D$8="CO1",SUM(D59),)+IF($E$8="CO1",SUM(E59),)+IF($F$8="CO1",SUM(F59),)+IF($G$8="CO1",SUM(G59),)+IF($H$8="CO1",SUM(H59),)+IF($I$8="CO1",SUM(I59),)+IF(#REF!="CO1",SUM(#REF!),)+IF(#REF!="CO1",SUM(#REF!),)</f>
        <v>#REF!</v>
      </c>
      <c r="K59" s="49" t="e">
        <f>IF($D$8="CO1",SUMIF($D59,"&gt;0",$D$10),)+IF($E$8="CO1",SUMIF($E59,"&gt;0",$E$10),)+IF($F$8="CO1",SUMIF($F59,"&gt;0",$F$10),)+IF($G$8="CO1",SUMIF($G59,"&gt;0",$G$10),)+IF($H$8="CO1",SUMIF($H59,"&gt;0",$H$10),)+IF($I$8="CO1",SUMIF($I59,"&gt;0",$I$10),)+IF(#REF!="CO1",SUMIF(#REF!,"&gt;0",#REF!),)+IF(#REF!="CO1",SUMIF(#REF!,"&gt;0",#REF!),)</f>
        <v>#REF!</v>
      </c>
      <c r="L59" s="49" t="e">
        <f t="shared" si="0"/>
        <v>#REF!</v>
      </c>
      <c r="M59" s="49" t="e">
        <f>IF($D$8="CO2",SUM(D59),)+IF($E$8="CO2",SUM(E59),)+IF($F$8="CO2",SUM(F59),)+IF($G$8="CO2",SUM(G59),)+IF($H$8="CO2",SUM(H59),)+IF($I$8="CO2",SUM(I59),)+IF(#REF!="CO2",SUM(#REF!),)+IF(#REF!="CO2",SUM(#REF!),)</f>
        <v>#REF!</v>
      </c>
      <c r="N59" s="49" t="e">
        <f>IF($D$8="CO2",SUMIF($D59,"&gt;0",$D$10),)+IF($E$8="CO2",SUMIF($E59,"&gt;0",$E$10),)+IF($F$8="CO2",SUMIF($F59,"&gt;0",$F$10),)+IF($G$8="CO2",SUMIF($G59,"&gt;0",$G$10),)+IF($H$8="CO2",SUMIF($H59,"&gt;0",$H$10),)+IF($I$8="CO2",SUMIF($I59,"&gt;0",$I$10),)+IF(#REF!="CO2",SUMIF(#REF!,"&gt;0",#REF!),)+IF(#REF!="CO2",SUMIF(#REF!,"&gt;0",#REF!),)</f>
        <v>#REF!</v>
      </c>
      <c r="O59" s="49" t="e">
        <f t="shared" si="1"/>
        <v>#REF!</v>
      </c>
      <c r="P59" s="49" t="e">
        <f>IF($D$8="CO3",SUM(D59),)+IF($E$8="CO3",SUM(E59),)+IF($F$8="CO3",SUM(F59),)+IF($G$8="CO3",SUM(G59),)+IF($H$8="CO3",SUM(H59),)+IF($I$8="CO3",SUM(I59),)+IF(#REF!="CO3",SUM(#REF!),)+IF(#REF!="CO3",SUM(#REF!),)</f>
        <v>#REF!</v>
      </c>
      <c r="Q59" s="49" t="e">
        <f>IF($D$8="CO3",SUMIF($D59,"&gt;0",$D$10),)+IF($E$8="CO3",SUMIF($E59,"&gt;0",$E$10),)+IF($F$8="CO3",SUMIF($F59,"&gt;0",$F$10),)+IF($G$8="CO3",SUMIF($G59,"&gt;0",$G$10),)+IF($H$8="CO3",SUMIF($H59,"&gt;0",$H$10),)+IF($I$8="CO3",SUMIF($I59,"&gt;0",$I$10),)+IF(#REF!="CO3",SUMIF(#REF!,"&gt;0",#REF!),)+IF(#REF!="CO3",SUMIF(#REF!,"&gt;0",#REF!),)</f>
        <v>#REF!</v>
      </c>
      <c r="R59" s="49" t="e">
        <f t="shared" si="2"/>
        <v>#REF!</v>
      </c>
      <c r="S59" s="49" t="e">
        <f>IF($D$8="CO4",SUM(D59),)+IF($E$8="CO4",SUM(E59),)+IF($F$8="CO4",SUM(F59),)+IF($G$8="CO4",SUM(G59),)+IF($H$8="CO4",SUM(H59),)+IF($I$8="CO4",SUM(I59),)+IF(#REF!="CO4",SUM(#REF!),)+IF(#REF!="CO4",SUM(#REF!),)</f>
        <v>#REF!</v>
      </c>
      <c r="T59" s="49" t="e">
        <f>IF($D$8="CO4",SUMIF($D59,"&gt;0",$D$10),)+IF($E$8="CO4",SUMIF($E59,"&gt;0",$E$10),)+IF($F$8="CO4",SUMIF($F59,"&gt;0",$F$10),)+IF($G$8="CO4",SUMIF($G59,"&gt;0",$G$10),)+IF($H$8="CO4",SUMIF($H59,"&gt;0",$H$10),)+IF($I$8="CO4",SUMIF($I59,"&gt;0",$I$10),)+IF(#REF!="CO4",SUMIF(#REF!,"&gt;0",#REF!),)+IF(#REF!="CO4",SUMIF(#REF!,"&gt;0",#REF!),)</f>
        <v>#REF!</v>
      </c>
      <c r="U59" s="49" t="e">
        <f t="shared" si="3"/>
        <v>#REF!</v>
      </c>
      <c r="V59" s="49" t="e">
        <f>IF($D$8="CO5",SUM(D59),)+IF($E$8="CO5",SUM(E59),)+IF($F$8="CO5",SUM(F59),)+IF($G$8="CO5",SUM(G59),)+IF($H$8="CO5",SUM(H59),)+IF($I$8="CO5",SUM(I59),)+IF(#REF!="CO5",SUM(#REF!),)+IF(#REF!="CO5",SUM(#REF!),)</f>
        <v>#REF!</v>
      </c>
      <c r="W59" s="49" t="e">
        <f>IF($D$8="CO5",SUMIF($D59,"&gt;0",$D$10),)+IF($E$8="CO5",SUMIF($E59,"&gt;0",$E$10),)+IF($F$8="CO5",SUMIF($F59,"&gt;0",$F$10),)+IF($G$8="CO5",SUMIF($G59,"&gt;0",$G$10),)+IF($H$8="CO5",SUMIF($H59,"&gt;0",$H$10),)+IF($I$8="CO5",SUMIF($I59,"&gt;0",$I$10),)+IF(#REF!="CO5",SUMIF(#REF!,"&gt;0",#REF!),)+IF(#REF!="CO5",SUMIF(#REF!,"&gt;0",#REF!),)</f>
        <v>#REF!</v>
      </c>
      <c r="X59" s="49" t="e">
        <f t="shared" si="4"/>
        <v>#REF!</v>
      </c>
      <c r="Y59" s="49" t="e">
        <f>IF($D$8="CO6",SUM(D59),)+IF($E$8="CO6",SUM(E59),)+IF($F$8="CO6",SUM(F59),)+IF($G$8="CO6",SUM(G59),)+IF($H$8="CO6",SUM(H59),)+IF($I$8="CO6",SUM(I59),)+IF(#REF!="CO6",SUM(#REF!),)+IF(#REF!="CO6",SUM(#REF!),)</f>
        <v>#REF!</v>
      </c>
      <c r="Z59" s="55" t="e">
        <f>IF($D$8="CO6",SUMIF($D59,"&gt;0",$D$10),)+IF($E$8="CO6",SUMIF($E59,"&gt;0",$E$10),)+IF($F$8="CO6",SUMIF($F59,"&gt;0",$F$10),)+IF($G$8="CO6",SUMIF($G59,"&gt;0",$G$10),)+IF($H$8="CO6",SUMIF($H59,"&gt;0",$H$10),)+IF($I$8="CO6",SUMIF($I59,"&gt;0",$I$10),)+IF(#REF!="CO6",SUMIF(#REF!,"&gt;0",#REF!),)+IF(#REF!="CO6",SUMIF(#REF!,"&gt;0",#REF!),)</f>
        <v>#REF!</v>
      </c>
      <c r="AA59" s="56" t="e">
        <f t="shared" si="5"/>
        <v>#REF!</v>
      </c>
      <c r="AB59" s="6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ht="31.2" spans="1:50">
      <c r="A60" s="34">
        <v>50</v>
      </c>
      <c r="B60" s="30" t="s">
        <v>125</v>
      </c>
      <c r="C60" s="31" t="s">
        <v>126</v>
      </c>
      <c r="D60" s="32">
        <v>9</v>
      </c>
      <c r="E60" s="32">
        <v>10</v>
      </c>
      <c r="F60" s="32">
        <v>13</v>
      </c>
      <c r="G60" s="32">
        <v>12</v>
      </c>
      <c r="H60" s="33">
        <v>44</v>
      </c>
      <c r="I60" s="32">
        <f t="shared" si="6"/>
        <v>44</v>
      </c>
      <c r="J60" s="48" t="e">
        <f>IF($D$8="CO1",SUM(D60),)+IF($E$8="CO1",SUM(E60),)+IF($F$8="CO1",SUM(F60),)+IF($G$8="CO1",SUM(G60),)+IF($H$8="CO1",SUM(H60),)+IF($I$8="CO1",SUM(I60),)+IF(#REF!="CO1",SUM(#REF!),)+IF(#REF!="CO1",SUM(#REF!),)</f>
        <v>#REF!</v>
      </c>
      <c r="K60" s="49" t="e">
        <f>IF($D$8="CO1",SUMIF($D60,"&gt;0",$D$10),)+IF($E$8="CO1",SUMIF($E60,"&gt;0",$E$10),)+IF($F$8="CO1",SUMIF($F60,"&gt;0",$F$10),)+IF($G$8="CO1",SUMIF($G60,"&gt;0",$G$10),)+IF($H$8="CO1",SUMIF($H60,"&gt;0",$H$10),)+IF($I$8="CO1",SUMIF($I60,"&gt;0",$I$10),)+IF(#REF!="CO1",SUMIF(#REF!,"&gt;0",#REF!),)+IF(#REF!="CO1",SUMIF(#REF!,"&gt;0",#REF!),)</f>
        <v>#REF!</v>
      </c>
      <c r="L60" s="49" t="e">
        <f t="shared" si="0"/>
        <v>#REF!</v>
      </c>
      <c r="M60" s="49" t="e">
        <f>IF($D$8="CO2",SUM(D60),)+IF($E$8="CO2",SUM(E60),)+IF($F$8="CO2",SUM(F60),)+IF($G$8="CO2",SUM(G60),)+IF($H$8="CO2",SUM(H60),)+IF($I$8="CO2",SUM(I60),)+IF(#REF!="CO2",SUM(#REF!),)+IF(#REF!="CO2",SUM(#REF!),)</f>
        <v>#REF!</v>
      </c>
      <c r="N60" s="49" t="e">
        <f>IF($D$8="CO2",SUMIF($D60,"&gt;0",$D$10),)+IF($E$8="CO2",SUMIF($E60,"&gt;0",$E$10),)+IF($F$8="CO2",SUMIF($F60,"&gt;0",$F$10),)+IF($G$8="CO2",SUMIF($G60,"&gt;0",$G$10),)+IF($H$8="CO2",SUMIF($H60,"&gt;0",$H$10),)+IF($I$8="CO2",SUMIF($I60,"&gt;0",$I$10),)+IF(#REF!="CO2",SUMIF(#REF!,"&gt;0",#REF!),)+IF(#REF!="CO2",SUMIF(#REF!,"&gt;0",#REF!),)</f>
        <v>#REF!</v>
      </c>
      <c r="O60" s="49" t="e">
        <f t="shared" si="1"/>
        <v>#REF!</v>
      </c>
      <c r="P60" s="49" t="e">
        <f>IF($D$8="CO3",SUM(D60),)+IF($E$8="CO3",SUM(E60),)+IF($F$8="CO3",SUM(F60),)+IF($G$8="CO3",SUM(G60),)+IF($H$8="CO3",SUM(H60),)+IF($I$8="CO3",SUM(I60),)+IF(#REF!="CO3",SUM(#REF!),)+IF(#REF!="CO3",SUM(#REF!),)</f>
        <v>#REF!</v>
      </c>
      <c r="Q60" s="49" t="e">
        <f>IF($D$8="CO3",SUMIF($D60,"&gt;0",$D$10),)+IF($E$8="CO3",SUMIF($E60,"&gt;0",$E$10),)+IF($F$8="CO3",SUMIF($F60,"&gt;0",$F$10),)+IF($G$8="CO3",SUMIF($G60,"&gt;0",$G$10),)+IF($H$8="CO3",SUMIF($H60,"&gt;0",$H$10),)+IF($I$8="CO3",SUMIF($I60,"&gt;0",$I$10),)+IF(#REF!="CO3",SUMIF(#REF!,"&gt;0",#REF!),)+IF(#REF!="CO3",SUMIF(#REF!,"&gt;0",#REF!),)</f>
        <v>#REF!</v>
      </c>
      <c r="R60" s="49" t="e">
        <f t="shared" si="2"/>
        <v>#REF!</v>
      </c>
      <c r="S60" s="49" t="e">
        <f>IF($D$8="CO4",SUM(D60),)+IF($E$8="CO4",SUM(E60),)+IF($F$8="CO4",SUM(F60),)+IF($G$8="CO4",SUM(G60),)+IF($H$8="CO4",SUM(H60),)+IF($I$8="CO4",SUM(I60),)+IF(#REF!="CO4",SUM(#REF!),)+IF(#REF!="CO4",SUM(#REF!),)</f>
        <v>#REF!</v>
      </c>
      <c r="T60" s="49" t="e">
        <f>IF($D$8="CO4",SUMIF($D60,"&gt;0",$D$10),)+IF($E$8="CO4",SUMIF($E60,"&gt;0",$E$10),)+IF($F$8="CO4",SUMIF($F60,"&gt;0",$F$10),)+IF($G$8="CO4",SUMIF($G60,"&gt;0",$G$10),)+IF($H$8="CO4",SUMIF($H60,"&gt;0",$H$10),)+IF($I$8="CO4",SUMIF($I60,"&gt;0",$I$10),)+IF(#REF!="CO4",SUMIF(#REF!,"&gt;0",#REF!),)+IF(#REF!="CO4",SUMIF(#REF!,"&gt;0",#REF!),)</f>
        <v>#REF!</v>
      </c>
      <c r="U60" s="49" t="e">
        <f t="shared" si="3"/>
        <v>#REF!</v>
      </c>
      <c r="V60" s="49" t="e">
        <f>IF($D$8="CO5",SUM(D60),)+IF($E$8="CO5",SUM(E60),)+IF($F$8="CO5",SUM(F60),)+IF($G$8="CO5",SUM(G60),)+IF($H$8="CO5",SUM(H60),)+IF($I$8="CO5",SUM(I60),)+IF(#REF!="CO5",SUM(#REF!),)+IF(#REF!="CO5",SUM(#REF!),)</f>
        <v>#REF!</v>
      </c>
      <c r="W60" s="49" t="e">
        <f>IF($D$8="CO5",SUMIF($D60,"&gt;0",$D$10),)+IF($E$8="CO5",SUMIF($E60,"&gt;0",$E$10),)+IF($F$8="CO5",SUMIF($F60,"&gt;0",$F$10),)+IF($G$8="CO5",SUMIF($G60,"&gt;0",$G$10),)+IF($H$8="CO5",SUMIF($H60,"&gt;0",$H$10),)+IF($I$8="CO5",SUMIF($I60,"&gt;0",$I$10),)+IF(#REF!="CO5",SUMIF(#REF!,"&gt;0",#REF!),)+IF(#REF!="CO5",SUMIF(#REF!,"&gt;0",#REF!),)</f>
        <v>#REF!</v>
      </c>
      <c r="X60" s="49" t="e">
        <f t="shared" si="4"/>
        <v>#REF!</v>
      </c>
      <c r="Y60" s="49" t="e">
        <f>IF($D$8="CO6",SUM(D60),)+IF($E$8="CO6",SUM(E60),)+IF($F$8="CO6",SUM(F60),)+IF($G$8="CO6",SUM(G60),)+IF($H$8="CO6",SUM(H60),)+IF($I$8="CO6",SUM(I60),)+IF(#REF!="CO6",SUM(#REF!),)+IF(#REF!="CO6",SUM(#REF!),)</f>
        <v>#REF!</v>
      </c>
      <c r="Z60" s="55" t="e">
        <f>IF($D$8="CO6",SUMIF($D60,"&gt;0",$D$10),)+IF($E$8="CO6",SUMIF($E60,"&gt;0",$E$10),)+IF($F$8="CO6",SUMIF($F60,"&gt;0",$F$10),)+IF($G$8="CO6",SUMIF($G60,"&gt;0",$G$10),)+IF($H$8="CO6",SUMIF($H60,"&gt;0",$H$10),)+IF($I$8="CO6",SUMIF($I60,"&gt;0",$I$10),)+IF(#REF!="CO6",SUMIF(#REF!,"&gt;0",#REF!),)+IF(#REF!="CO6",SUMIF(#REF!,"&gt;0",#REF!),)</f>
        <v>#REF!</v>
      </c>
      <c r="AA60" s="56" t="e">
        <f t="shared" si="5"/>
        <v>#REF!</v>
      </c>
      <c r="AB60" s="6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ht="46.8" spans="1:50">
      <c r="A61" s="29">
        <v>51</v>
      </c>
      <c r="B61" s="30" t="s">
        <v>127</v>
      </c>
      <c r="C61" s="35" t="s">
        <v>128</v>
      </c>
      <c r="D61" s="32">
        <v>9</v>
      </c>
      <c r="E61" s="32">
        <v>9</v>
      </c>
      <c r="F61" s="32">
        <v>13</v>
      </c>
      <c r="G61" s="32">
        <v>12</v>
      </c>
      <c r="H61" s="33">
        <v>43</v>
      </c>
      <c r="I61" s="32">
        <f t="shared" si="6"/>
        <v>43</v>
      </c>
      <c r="J61" s="48" t="e">
        <f>IF($D$8="CO1",SUM(D61),)+IF($E$8="CO1",SUM(E61),)+IF($F$8="CO1",SUM(F61),)+IF($G$8="CO1",SUM(G61),)+IF($H$8="CO1",SUM(H61),)+IF($I$8="CO1",SUM(I61),)+IF(#REF!="CO1",SUM(#REF!),)+IF(#REF!="CO1",SUM(#REF!),)</f>
        <v>#REF!</v>
      </c>
      <c r="K61" s="49" t="e">
        <f>IF($D$8="CO1",SUMIF($D61,"&gt;0",$D$10),)+IF($E$8="CO1",SUMIF($E61,"&gt;0",$E$10),)+IF($F$8="CO1",SUMIF($F61,"&gt;0",$F$10),)+IF($G$8="CO1",SUMIF($G61,"&gt;0",$G$10),)+IF($H$8="CO1",SUMIF($H61,"&gt;0",$H$10),)+IF($I$8="CO1",SUMIF($I61,"&gt;0",$I$10),)+IF(#REF!="CO1",SUMIF(#REF!,"&gt;0",#REF!),)+IF(#REF!="CO1",SUMIF(#REF!,"&gt;0",#REF!),)</f>
        <v>#REF!</v>
      </c>
      <c r="L61" s="49" t="e">
        <f t="shared" si="0"/>
        <v>#REF!</v>
      </c>
      <c r="M61" s="49" t="e">
        <f>IF($D$8="CO2",SUM(D61),)+IF($E$8="CO2",SUM(E61),)+IF($F$8="CO2",SUM(F61),)+IF($G$8="CO2",SUM(G61),)+IF($H$8="CO2",SUM(H61),)+IF($I$8="CO2",SUM(I61),)+IF(#REF!="CO2",SUM(#REF!),)+IF(#REF!="CO2",SUM(#REF!),)</f>
        <v>#REF!</v>
      </c>
      <c r="N61" s="49" t="e">
        <f>IF($D$8="CO2",SUMIF($D61,"&gt;0",$D$10),)+IF($E$8="CO2",SUMIF($E61,"&gt;0",$E$10),)+IF($F$8="CO2",SUMIF($F61,"&gt;0",$F$10),)+IF($G$8="CO2",SUMIF($G61,"&gt;0",$G$10),)+IF($H$8="CO2",SUMIF($H61,"&gt;0",$H$10),)+IF($I$8="CO2",SUMIF($I61,"&gt;0",$I$10),)+IF(#REF!="CO2",SUMIF(#REF!,"&gt;0",#REF!),)+IF(#REF!="CO2",SUMIF(#REF!,"&gt;0",#REF!),)</f>
        <v>#REF!</v>
      </c>
      <c r="O61" s="49" t="e">
        <f t="shared" si="1"/>
        <v>#REF!</v>
      </c>
      <c r="P61" s="49" t="e">
        <f>IF($D$8="CO3",SUM(D61),)+IF($E$8="CO3",SUM(E61),)+IF($F$8="CO3",SUM(F61),)+IF($G$8="CO3",SUM(G61),)+IF($H$8="CO3",SUM(H61),)+IF($I$8="CO3",SUM(I61),)+IF(#REF!="CO3",SUM(#REF!),)+IF(#REF!="CO3",SUM(#REF!),)</f>
        <v>#REF!</v>
      </c>
      <c r="Q61" s="49" t="e">
        <f>IF($D$8="CO3",SUMIF($D61,"&gt;0",$D$10),)+IF($E$8="CO3",SUMIF($E61,"&gt;0",$E$10),)+IF($F$8="CO3",SUMIF($F61,"&gt;0",$F$10),)+IF($G$8="CO3",SUMIF($G61,"&gt;0",$G$10),)+IF($H$8="CO3",SUMIF($H61,"&gt;0",$H$10),)+IF($I$8="CO3",SUMIF($I61,"&gt;0",$I$10),)+IF(#REF!="CO3",SUMIF(#REF!,"&gt;0",#REF!),)+IF(#REF!="CO3",SUMIF(#REF!,"&gt;0",#REF!),)</f>
        <v>#REF!</v>
      </c>
      <c r="R61" s="49" t="e">
        <f t="shared" si="2"/>
        <v>#REF!</v>
      </c>
      <c r="S61" s="49" t="e">
        <f>IF($D$8="CO4",SUM(D61),)+IF($E$8="CO4",SUM(E61),)+IF($F$8="CO4",SUM(F61),)+IF($G$8="CO4",SUM(G61),)+IF($H$8="CO4",SUM(H61),)+IF($I$8="CO4",SUM(I61),)+IF(#REF!="CO4",SUM(#REF!),)+IF(#REF!="CO4",SUM(#REF!),)</f>
        <v>#REF!</v>
      </c>
      <c r="T61" s="49" t="e">
        <f>IF($D$8="CO4",SUMIF($D61,"&gt;0",$D$10),)+IF($E$8="CO4",SUMIF($E61,"&gt;0",$E$10),)+IF($F$8="CO4",SUMIF($F61,"&gt;0",$F$10),)+IF($G$8="CO4",SUMIF($G61,"&gt;0",$G$10),)+IF($H$8="CO4",SUMIF($H61,"&gt;0",$H$10),)+IF($I$8="CO4",SUMIF($I61,"&gt;0",$I$10),)+IF(#REF!="CO4",SUMIF(#REF!,"&gt;0",#REF!),)+IF(#REF!="CO4",SUMIF(#REF!,"&gt;0",#REF!),)</f>
        <v>#REF!</v>
      </c>
      <c r="U61" s="49" t="e">
        <f t="shared" si="3"/>
        <v>#REF!</v>
      </c>
      <c r="V61" s="49" t="e">
        <f>IF($D$8="CO5",SUM(D61),)+IF($E$8="CO5",SUM(E61),)+IF($F$8="CO5",SUM(F61),)+IF($G$8="CO5",SUM(G61),)+IF($H$8="CO5",SUM(H61),)+IF($I$8="CO5",SUM(I61),)+IF(#REF!="CO5",SUM(#REF!),)+IF(#REF!="CO5",SUM(#REF!),)</f>
        <v>#REF!</v>
      </c>
      <c r="W61" s="49" t="e">
        <f>IF($D$8="CO5",SUMIF($D61,"&gt;0",$D$10),)+IF($E$8="CO5",SUMIF($E61,"&gt;0",$E$10),)+IF($F$8="CO5",SUMIF($F61,"&gt;0",$F$10),)+IF($G$8="CO5",SUMIF($G61,"&gt;0",$G$10),)+IF($H$8="CO5",SUMIF($H61,"&gt;0",$H$10),)+IF($I$8="CO5",SUMIF($I61,"&gt;0",$I$10),)+IF(#REF!="CO5",SUMIF(#REF!,"&gt;0",#REF!),)+IF(#REF!="CO5",SUMIF(#REF!,"&gt;0",#REF!),)</f>
        <v>#REF!</v>
      </c>
      <c r="X61" s="49" t="e">
        <f t="shared" si="4"/>
        <v>#REF!</v>
      </c>
      <c r="Y61" s="49" t="e">
        <f>IF($D$8="CO6",SUM(D61),)+IF($E$8="CO6",SUM(E61),)+IF($F$8="CO6",SUM(F61),)+IF($G$8="CO6",SUM(G61),)+IF($H$8="CO6",SUM(H61),)+IF($I$8="CO6",SUM(I61),)+IF(#REF!="CO6",SUM(#REF!),)+IF(#REF!="CO6",SUM(#REF!),)</f>
        <v>#REF!</v>
      </c>
      <c r="Z61" s="55" t="e">
        <f>IF($D$8="CO6",SUMIF($D61,"&gt;0",$D$10),)+IF($E$8="CO6",SUMIF($E61,"&gt;0",$E$10),)+IF($F$8="CO6",SUMIF($F61,"&gt;0",$F$10),)+IF($G$8="CO6",SUMIF($G61,"&gt;0",$G$10),)+IF($H$8="CO6",SUMIF($H61,"&gt;0",$H$10),)+IF($I$8="CO6",SUMIF($I61,"&gt;0",$I$10),)+IF(#REF!="CO6",SUMIF(#REF!,"&gt;0",#REF!),)+IF(#REF!="CO6",SUMIF(#REF!,"&gt;0",#REF!),)</f>
        <v>#REF!</v>
      </c>
      <c r="AA61" s="56" t="e">
        <f t="shared" si="5"/>
        <v>#REF!</v>
      </c>
      <c r="AB61" s="6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ht="31.2" spans="1:50">
      <c r="A62" s="34">
        <v>52</v>
      </c>
      <c r="B62" s="30" t="s">
        <v>129</v>
      </c>
      <c r="C62" s="31" t="s">
        <v>130</v>
      </c>
      <c r="D62" s="32">
        <v>9</v>
      </c>
      <c r="E62" s="32">
        <v>10</v>
      </c>
      <c r="F62" s="32">
        <v>13</v>
      </c>
      <c r="G62" s="32">
        <v>12</v>
      </c>
      <c r="H62" s="33">
        <v>44</v>
      </c>
      <c r="I62" s="32">
        <f t="shared" si="6"/>
        <v>44</v>
      </c>
      <c r="J62" s="48" t="e">
        <f>IF($D$8="CO1",SUM(D62),)+IF($E$8="CO1",SUM(E62),)+IF($F$8="CO1",SUM(F62),)+IF($G$8="CO1",SUM(G62),)+IF($H$8="CO1",SUM(H62),)+IF($I$8="CO1",SUM(I62),)+IF(#REF!="CO1",SUM(#REF!),)+IF(#REF!="CO1",SUM(#REF!),)</f>
        <v>#REF!</v>
      </c>
      <c r="K62" s="49" t="e">
        <f>IF($D$8="CO1",SUMIF($D62,"&gt;0",$D$10),)+IF($E$8="CO1",SUMIF($E62,"&gt;0",$E$10),)+IF($F$8="CO1",SUMIF($F62,"&gt;0",$F$10),)+IF($G$8="CO1",SUMIF($G62,"&gt;0",$G$10),)+IF($H$8="CO1",SUMIF($H62,"&gt;0",$H$10),)+IF($I$8="CO1",SUMIF($I62,"&gt;0",$I$10),)+IF(#REF!="CO1",SUMIF(#REF!,"&gt;0",#REF!),)+IF(#REF!="CO1",SUMIF(#REF!,"&gt;0",#REF!),)</f>
        <v>#REF!</v>
      </c>
      <c r="L62" s="49" t="e">
        <f t="shared" si="0"/>
        <v>#REF!</v>
      </c>
      <c r="M62" s="49" t="e">
        <f>IF($D$8="CO2",SUM(D62),)+IF($E$8="CO2",SUM(E62),)+IF($F$8="CO2",SUM(F62),)+IF($G$8="CO2",SUM(G62),)+IF($H$8="CO2",SUM(H62),)+IF($I$8="CO2",SUM(I62),)+IF(#REF!="CO2",SUM(#REF!),)+IF(#REF!="CO2",SUM(#REF!),)</f>
        <v>#REF!</v>
      </c>
      <c r="N62" s="49" t="e">
        <f>IF($D$8="CO2",SUMIF($D62,"&gt;0",$D$10),)+IF($E$8="CO2",SUMIF($E62,"&gt;0",$E$10),)+IF($F$8="CO2",SUMIF($F62,"&gt;0",$F$10),)+IF($G$8="CO2",SUMIF($G62,"&gt;0",$G$10),)+IF($H$8="CO2",SUMIF($H62,"&gt;0",$H$10),)+IF($I$8="CO2",SUMIF($I62,"&gt;0",$I$10),)+IF(#REF!="CO2",SUMIF(#REF!,"&gt;0",#REF!),)+IF(#REF!="CO2",SUMIF(#REF!,"&gt;0",#REF!),)</f>
        <v>#REF!</v>
      </c>
      <c r="O62" s="49" t="e">
        <f t="shared" si="1"/>
        <v>#REF!</v>
      </c>
      <c r="P62" s="49" t="e">
        <f>IF($D$8="CO3",SUM(D62),)+IF($E$8="CO3",SUM(E62),)+IF($F$8="CO3",SUM(F62),)+IF($G$8="CO3",SUM(G62),)+IF($H$8="CO3",SUM(H62),)+IF($I$8="CO3",SUM(I62),)+IF(#REF!="CO3",SUM(#REF!),)+IF(#REF!="CO3",SUM(#REF!),)</f>
        <v>#REF!</v>
      </c>
      <c r="Q62" s="49" t="e">
        <f>IF($D$8="CO3",SUMIF($D62,"&gt;0",$D$10),)+IF($E$8="CO3",SUMIF($E62,"&gt;0",$E$10),)+IF($F$8="CO3",SUMIF($F62,"&gt;0",$F$10),)+IF($G$8="CO3",SUMIF($G62,"&gt;0",$G$10),)+IF($H$8="CO3",SUMIF($H62,"&gt;0",$H$10),)+IF($I$8="CO3",SUMIF($I62,"&gt;0",$I$10),)+IF(#REF!="CO3",SUMIF(#REF!,"&gt;0",#REF!),)+IF(#REF!="CO3",SUMIF(#REF!,"&gt;0",#REF!),)</f>
        <v>#REF!</v>
      </c>
      <c r="R62" s="49" t="e">
        <f t="shared" si="2"/>
        <v>#REF!</v>
      </c>
      <c r="S62" s="49" t="e">
        <f>IF($D$8="CO4",SUM(D62),)+IF($E$8="CO4",SUM(E62),)+IF($F$8="CO4",SUM(F62),)+IF($G$8="CO4",SUM(G62),)+IF($H$8="CO4",SUM(H62),)+IF($I$8="CO4",SUM(I62),)+IF(#REF!="CO4",SUM(#REF!),)+IF(#REF!="CO4",SUM(#REF!),)</f>
        <v>#REF!</v>
      </c>
      <c r="T62" s="49" t="e">
        <f>IF($D$8="CO4",SUMIF($D62,"&gt;0",$D$10),)+IF($E$8="CO4",SUMIF($E62,"&gt;0",$E$10),)+IF($F$8="CO4",SUMIF($F62,"&gt;0",$F$10),)+IF($G$8="CO4",SUMIF($G62,"&gt;0",$G$10),)+IF($H$8="CO4",SUMIF($H62,"&gt;0",$H$10),)+IF($I$8="CO4",SUMIF($I62,"&gt;0",$I$10),)+IF(#REF!="CO4",SUMIF(#REF!,"&gt;0",#REF!),)+IF(#REF!="CO4",SUMIF(#REF!,"&gt;0",#REF!),)</f>
        <v>#REF!</v>
      </c>
      <c r="U62" s="49" t="e">
        <f t="shared" si="3"/>
        <v>#REF!</v>
      </c>
      <c r="V62" s="49" t="e">
        <f>IF($D$8="CO5",SUM(D62),)+IF($E$8="CO5",SUM(E62),)+IF($F$8="CO5",SUM(F62),)+IF($G$8="CO5",SUM(G62),)+IF($H$8="CO5",SUM(H62),)+IF($I$8="CO5",SUM(I62),)+IF(#REF!="CO5",SUM(#REF!),)+IF(#REF!="CO5",SUM(#REF!),)</f>
        <v>#REF!</v>
      </c>
      <c r="W62" s="49" t="e">
        <f>IF($D$8="CO5",SUMIF($D62,"&gt;0",$D$10),)+IF($E$8="CO5",SUMIF($E62,"&gt;0",$E$10),)+IF($F$8="CO5",SUMIF($F62,"&gt;0",$F$10),)+IF($G$8="CO5",SUMIF($G62,"&gt;0",$G$10),)+IF($H$8="CO5",SUMIF($H62,"&gt;0",$H$10),)+IF($I$8="CO5",SUMIF($I62,"&gt;0",$I$10),)+IF(#REF!="CO5",SUMIF(#REF!,"&gt;0",#REF!),)+IF(#REF!="CO5",SUMIF(#REF!,"&gt;0",#REF!),)</f>
        <v>#REF!</v>
      </c>
      <c r="X62" s="49" t="e">
        <f t="shared" si="4"/>
        <v>#REF!</v>
      </c>
      <c r="Y62" s="49" t="e">
        <f>IF($D$8="CO6",SUM(D62),)+IF($E$8="CO6",SUM(E62),)+IF($F$8="CO6",SUM(F62),)+IF($G$8="CO6",SUM(G62),)+IF($H$8="CO6",SUM(H62),)+IF($I$8="CO6",SUM(I62),)+IF(#REF!="CO6",SUM(#REF!),)+IF(#REF!="CO6",SUM(#REF!),)</f>
        <v>#REF!</v>
      </c>
      <c r="Z62" s="55" t="e">
        <f>IF($D$8="CO6",SUMIF($D62,"&gt;0",$D$10),)+IF($E$8="CO6",SUMIF($E62,"&gt;0",$E$10),)+IF($F$8="CO6",SUMIF($F62,"&gt;0",$F$10),)+IF($G$8="CO6",SUMIF($G62,"&gt;0",$G$10),)+IF($H$8="CO6",SUMIF($H62,"&gt;0",$H$10),)+IF($I$8="CO6",SUMIF($I62,"&gt;0",$I$10),)+IF(#REF!="CO6",SUMIF(#REF!,"&gt;0",#REF!),)+IF(#REF!="CO6",SUMIF(#REF!,"&gt;0",#REF!),)</f>
        <v>#REF!</v>
      </c>
      <c r="AA62" s="56" t="e">
        <f t="shared" si="5"/>
        <v>#REF!</v>
      </c>
      <c r="AB62" s="6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ht="16.2" spans="1:50">
      <c r="A63" s="29">
        <v>53</v>
      </c>
      <c r="B63" s="30" t="s">
        <v>131</v>
      </c>
      <c r="C63" s="35" t="s">
        <v>132</v>
      </c>
      <c r="D63" s="32">
        <v>18</v>
      </c>
      <c r="E63" s="32">
        <v>9</v>
      </c>
      <c r="F63" s="32">
        <v>10</v>
      </c>
      <c r="G63" s="32">
        <v>10</v>
      </c>
      <c r="H63" s="33">
        <v>47</v>
      </c>
      <c r="I63" s="32">
        <f t="shared" si="6"/>
        <v>47</v>
      </c>
      <c r="J63" s="48" t="e">
        <f>IF($D$8="CO1",SUM(D63),)+IF($E$8="CO1",SUM(E63),)+IF($F$8="CO1",SUM(F63),)+IF($G$8="CO1",SUM(G63),)+IF($H$8="CO1",SUM(H63),)+IF($I$8="CO1",SUM(I63),)+IF(#REF!="CO1",SUM(#REF!),)+IF(#REF!="CO1",SUM(#REF!),)</f>
        <v>#REF!</v>
      </c>
      <c r="K63" s="49" t="e">
        <f>IF($D$8="CO1",SUMIF($D63,"&gt;0",$D$10),)+IF($E$8="CO1",SUMIF($E63,"&gt;0",$E$10),)+IF($F$8="CO1",SUMIF($F63,"&gt;0",$F$10),)+IF($G$8="CO1",SUMIF($G63,"&gt;0",$G$10),)+IF($H$8="CO1",SUMIF($H63,"&gt;0",$H$10),)+IF($I$8="CO1",SUMIF($I63,"&gt;0",$I$10),)+IF(#REF!="CO1",SUMIF(#REF!,"&gt;0",#REF!),)+IF(#REF!="CO1",SUMIF(#REF!,"&gt;0",#REF!),)</f>
        <v>#REF!</v>
      </c>
      <c r="L63" s="49" t="e">
        <f t="shared" si="0"/>
        <v>#REF!</v>
      </c>
      <c r="M63" s="49" t="e">
        <f>IF($D$8="CO2",SUM(D63),)+IF($E$8="CO2",SUM(E63),)+IF($F$8="CO2",SUM(F63),)+IF($G$8="CO2",SUM(G63),)+IF($H$8="CO2",SUM(H63),)+IF($I$8="CO2",SUM(I63),)+IF(#REF!="CO2",SUM(#REF!),)+IF(#REF!="CO2",SUM(#REF!),)</f>
        <v>#REF!</v>
      </c>
      <c r="N63" s="49" t="e">
        <f>IF($D$8="CO2",SUMIF($D63,"&gt;0",$D$10),)+IF($E$8="CO2",SUMIF($E63,"&gt;0",$E$10),)+IF($F$8="CO2",SUMIF($F63,"&gt;0",$F$10),)+IF($G$8="CO2",SUMIF($G63,"&gt;0",$G$10),)+IF($H$8="CO2",SUMIF($H63,"&gt;0",$H$10),)+IF($I$8="CO2",SUMIF($I63,"&gt;0",$I$10),)+IF(#REF!="CO2",SUMIF(#REF!,"&gt;0",#REF!),)+IF(#REF!="CO2",SUMIF(#REF!,"&gt;0",#REF!),)</f>
        <v>#REF!</v>
      </c>
      <c r="O63" s="49" t="e">
        <f t="shared" si="1"/>
        <v>#REF!</v>
      </c>
      <c r="P63" s="49" t="e">
        <f>IF($D$8="CO3",SUM(D63),)+IF($E$8="CO3",SUM(E63),)+IF($F$8="CO3",SUM(F63),)+IF($G$8="CO3",SUM(G63),)+IF($H$8="CO3",SUM(H63),)+IF($I$8="CO3",SUM(I63),)+IF(#REF!="CO3",SUM(#REF!),)+IF(#REF!="CO3",SUM(#REF!),)</f>
        <v>#REF!</v>
      </c>
      <c r="Q63" s="49" t="e">
        <f>IF($D$8="CO3",SUMIF($D63,"&gt;0",$D$10),)+IF($E$8="CO3",SUMIF($E63,"&gt;0",$E$10),)+IF($F$8="CO3",SUMIF($F63,"&gt;0",$F$10),)+IF($G$8="CO3",SUMIF($G63,"&gt;0",$G$10),)+IF($H$8="CO3",SUMIF($H63,"&gt;0",$H$10),)+IF($I$8="CO3",SUMIF($I63,"&gt;0",$I$10),)+IF(#REF!="CO3",SUMIF(#REF!,"&gt;0",#REF!),)+IF(#REF!="CO3",SUMIF(#REF!,"&gt;0",#REF!),)</f>
        <v>#REF!</v>
      </c>
      <c r="R63" s="49" t="e">
        <f t="shared" si="2"/>
        <v>#REF!</v>
      </c>
      <c r="S63" s="49" t="e">
        <f>IF($D$8="CO4",SUM(D63),)+IF($E$8="CO4",SUM(E63),)+IF($F$8="CO4",SUM(F63),)+IF($G$8="CO4",SUM(G63),)+IF($H$8="CO4",SUM(H63),)+IF($I$8="CO4",SUM(I63),)+IF(#REF!="CO4",SUM(#REF!),)+IF(#REF!="CO4",SUM(#REF!),)</f>
        <v>#REF!</v>
      </c>
      <c r="T63" s="49" t="e">
        <f>IF($D$8="CO4",SUMIF($D63,"&gt;0",$D$10),)+IF($E$8="CO4",SUMIF($E63,"&gt;0",$E$10),)+IF($F$8="CO4",SUMIF($F63,"&gt;0",$F$10),)+IF($G$8="CO4",SUMIF($G63,"&gt;0",$G$10),)+IF($H$8="CO4",SUMIF($H63,"&gt;0",$H$10),)+IF($I$8="CO4",SUMIF($I63,"&gt;0",$I$10),)+IF(#REF!="CO4",SUMIF(#REF!,"&gt;0",#REF!),)+IF(#REF!="CO4",SUMIF(#REF!,"&gt;0",#REF!),)</f>
        <v>#REF!</v>
      </c>
      <c r="U63" s="49" t="e">
        <f t="shared" si="3"/>
        <v>#REF!</v>
      </c>
      <c r="V63" s="49" t="e">
        <f>IF($D$8="CO5",SUM(D63),)+IF($E$8="CO5",SUM(E63),)+IF($F$8="CO5",SUM(F63),)+IF($G$8="CO5",SUM(G63),)+IF($H$8="CO5",SUM(H63),)+IF($I$8="CO5",SUM(I63),)+IF(#REF!="CO5",SUM(#REF!),)+IF(#REF!="CO5",SUM(#REF!),)</f>
        <v>#REF!</v>
      </c>
      <c r="W63" s="49" t="e">
        <f>IF($D$8="CO5",SUMIF($D63,"&gt;0",$D$10),)+IF($E$8="CO5",SUMIF($E63,"&gt;0",$E$10),)+IF($F$8="CO5",SUMIF($F63,"&gt;0",$F$10),)+IF($G$8="CO5",SUMIF($G63,"&gt;0",$G$10),)+IF($H$8="CO5",SUMIF($H63,"&gt;0",$H$10),)+IF($I$8="CO5",SUMIF($I63,"&gt;0",$I$10),)+IF(#REF!="CO5",SUMIF(#REF!,"&gt;0",#REF!),)+IF(#REF!="CO5",SUMIF(#REF!,"&gt;0",#REF!),)</f>
        <v>#REF!</v>
      </c>
      <c r="X63" s="49" t="e">
        <f t="shared" si="4"/>
        <v>#REF!</v>
      </c>
      <c r="Y63" s="49" t="e">
        <f>IF($D$8="CO6",SUM(D63),)+IF($E$8="CO6",SUM(E63),)+IF($F$8="CO6",SUM(F63),)+IF($G$8="CO6",SUM(G63),)+IF($H$8="CO6",SUM(H63),)+IF($I$8="CO6",SUM(I63),)+IF(#REF!="CO6",SUM(#REF!),)+IF(#REF!="CO6",SUM(#REF!),)</f>
        <v>#REF!</v>
      </c>
      <c r="Z63" s="55" t="e">
        <f>IF($D$8="CO6",SUMIF($D63,"&gt;0",$D$10),)+IF($E$8="CO6",SUMIF($E63,"&gt;0",$E$10),)+IF($F$8="CO6",SUMIF($F63,"&gt;0",$F$10),)+IF($G$8="CO6",SUMIF($G63,"&gt;0",$G$10),)+IF($H$8="CO6",SUMIF($H63,"&gt;0",$H$10),)+IF($I$8="CO6",SUMIF($I63,"&gt;0",$I$10),)+IF(#REF!="CO6",SUMIF(#REF!,"&gt;0",#REF!),)+IF(#REF!="CO6",SUMIF(#REF!,"&gt;0",#REF!),)</f>
        <v>#REF!</v>
      </c>
      <c r="AA63" s="56" t="e">
        <f t="shared" si="5"/>
        <v>#REF!</v>
      </c>
      <c r="AB63" s="6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ht="31.2" spans="1:50">
      <c r="A64" s="34">
        <v>54</v>
      </c>
      <c r="B64" s="30" t="s">
        <v>133</v>
      </c>
      <c r="C64" s="35" t="s">
        <v>134</v>
      </c>
      <c r="D64" s="32">
        <v>9</v>
      </c>
      <c r="E64" s="32">
        <v>10</v>
      </c>
      <c r="F64" s="32">
        <v>13</v>
      </c>
      <c r="G64" s="32">
        <v>12</v>
      </c>
      <c r="H64" s="33">
        <v>44</v>
      </c>
      <c r="I64" s="32">
        <f t="shared" si="6"/>
        <v>44</v>
      </c>
      <c r="J64" s="48" t="e">
        <f>IF($D$8="CO1",SUM(D64),)+IF($E$8="CO1",SUM(E64),)+IF($F$8="CO1",SUM(F64),)+IF($G$8="CO1",SUM(G64),)+IF($H$8="CO1",SUM(H64),)+IF($I$8="CO1",SUM(I64),)+IF(#REF!="CO1",SUM(#REF!),)+IF(#REF!="CO1",SUM(#REF!),)</f>
        <v>#REF!</v>
      </c>
      <c r="K64" s="49" t="e">
        <f>IF($D$8="CO1",SUMIF($D64,"&gt;0",$D$10),)+IF($E$8="CO1",SUMIF($E64,"&gt;0",$E$10),)+IF($F$8="CO1",SUMIF($F64,"&gt;0",$F$10),)+IF($G$8="CO1",SUMIF($G64,"&gt;0",$G$10),)+IF($H$8="CO1",SUMIF($H64,"&gt;0",$H$10),)+IF($I$8="CO1",SUMIF($I64,"&gt;0",$I$10),)+IF(#REF!="CO1",SUMIF(#REF!,"&gt;0",#REF!),)+IF(#REF!="CO1",SUMIF(#REF!,"&gt;0",#REF!),)</f>
        <v>#REF!</v>
      </c>
      <c r="L64" s="49" t="e">
        <f t="shared" si="0"/>
        <v>#REF!</v>
      </c>
      <c r="M64" s="49" t="e">
        <f>IF($D$8="CO2",SUM(D64),)+IF($E$8="CO2",SUM(E64),)+IF($F$8="CO2",SUM(F64),)+IF($G$8="CO2",SUM(G64),)+IF($H$8="CO2",SUM(H64),)+IF($I$8="CO2",SUM(I64),)+IF(#REF!="CO2",SUM(#REF!),)+IF(#REF!="CO2",SUM(#REF!),)</f>
        <v>#REF!</v>
      </c>
      <c r="N64" s="49" t="e">
        <f>IF($D$8="CO2",SUMIF($D64,"&gt;0",$D$10),)+IF($E$8="CO2",SUMIF($E64,"&gt;0",$E$10),)+IF($F$8="CO2",SUMIF($F64,"&gt;0",$F$10),)+IF($G$8="CO2",SUMIF($G64,"&gt;0",$G$10),)+IF($H$8="CO2",SUMIF($H64,"&gt;0",$H$10),)+IF($I$8="CO2",SUMIF($I64,"&gt;0",$I$10),)+IF(#REF!="CO2",SUMIF(#REF!,"&gt;0",#REF!),)+IF(#REF!="CO2",SUMIF(#REF!,"&gt;0",#REF!),)</f>
        <v>#REF!</v>
      </c>
      <c r="O64" s="49" t="e">
        <f t="shared" si="1"/>
        <v>#REF!</v>
      </c>
      <c r="P64" s="49" t="e">
        <f>IF($D$8="CO3",SUM(D64),)+IF($E$8="CO3",SUM(E64),)+IF($F$8="CO3",SUM(F64),)+IF($G$8="CO3",SUM(G64),)+IF($H$8="CO3",SUM(H64),)+IF($I$8="CO3",SUM(I64),)+IF(#REF!="CO3",SUM(#REF!),)+IF(#REF!="CO3",SUM(#REF!),)</f>
        <v>#REF!</v>
      </c>
      <c r="Q64" s="49" t="e">
        <f>IF($D$8="CO3",SUMIF($D64,"&gt;0",$D$10),)+IF($E$8="CO3",SUMIF($E64,"&gt;0",$E$10),)+IF($F$8="CO3",SUMIF($F64,"&gt;0",$F$10),)+IF($G$8="CO3",SUMIF($G64,"&gt;0",$G$10),)+IF($H$8="CO3",SUMIF($H64,"&gt;0",$H$10),)+IF($I$8="CO3",SUMIF($I64,"&gt;0",$I$10),)+IF(#REF!="CO3",SUMIF(#REF!,"&gt;0",#REF!),)+IF(#REF!="CO3",SUMIF(#REF!,"&gt;0",#REF!),)</f>
        <v>#REF!</v>
      </c>
      <c r="R64" s="49" t="e">
        <f t="shared" si="2"/>
        <v>#REF!</v>
      </c>
      <c r="S64" s="49" t="e">
        <f>IF($D$8="CO4",SUM(D64),)+IF($E$8="CO4",SUM(E64),)+IF($F$8="CO4",SUM(F64),)+IF($G$8="CO4",SUM(G64),)+IF($H$8="CO4",SUM(H64),)+IF($I$8="CO4",SUM(I64),)+IF(#REF!="CO4",SUM(#REF!),)+IF(#REF!="CO4",SUM(#REF!),)</f>
        <v>#REF!</v>
      </c>
      <c r="T64" s="49" t="e">
        <f>IF($D$8="CO4",SUMIF($D64,"&gt;0",$D$10),)+IF($E$8="CO4",SUMIF($E64,"&gt;0",$E$10),)+IF($F$8="CO4",SUMIF($F64,"&gt;0",$F$10),)+IF($G$8="CO4",SUMIF($G64,"&gt;0",$G$10),)+IF($H$8="CO4",SUMIF($H64,"&gt;0",$H$10),)+IF($I$8="CO4",SUMIF($I64,"&gt;0",$I$10),)+IF(#REF!="CO4",SUMIF(#REF!,"&gt;0",#REF!),)+IF(#REF!="CO4",SUMIF(#REF!,"&gt;0",#REF!),)</f>
        <v>#REF!</v>
      </c>
      <c r="U64" s="49" t="e">
        <f t="shared" si="3"/>
        <v>#REF!</v>
      </c>
      <c r="V64" s="49" t="e">
        <f>IF($D$8="CO5",SUM(D64),)+IF($E$8="CO5",SUM(E64),)+IF($F$8="CO5",SUM(F64),)+IF($G$8="CO5",SUM(G64),)+IF($H$8="CO5",SUM(H64),)+IF($I$8="CO5",SUM(I64),)+IF(#REF!="CO5",SUM(#REF!),)+IF(#REF!="CO5",SUM(#REF!),)</f>
        <v>#REF!</v>
      </c>
      <c r="W64" s="49" t="e">
        <f>IF($D$8="CO5",SUMIF($D64,"&gt;0",$D$10),)+IF($E$8="CO5",SUMIF($E64,"&gt;0",$E$10),)+IF($F$8="CO5",SUMIF($F64,"&gt;0",$F$10),)+IF($G$8="CO5",SUMIF($G64,"&gt;0",$G$10),)+IF($H$8="CO5",SUMIF($H64,"&gt;0",$H$10),)+IF($I$8="CO5",SUMIF($I64,"&gt;0",$I$10),)+IF(#REF!="CO5",SUMIF(#REF!,"&gt;0",#REF!),)+IF(#REF!="CO5",SUMIF(#REF!,"&gt;0",#REF!),)</f>
        <v>#REF!</v>
      </c>
      <c r="X64" s="49" t="e">
        <f t="shared" si="4"/>
        <v>#REF!</v>
      </c>
      <c r="Y64" s="49" t="e">
        <f>IF($D$8="CO6",SUM(D64),)+IF($E$8="CO6",SUM(E64),)+IF($F$8="CO6",SUM(F64),)+IF($G$8="CO6",SUM(G64),)+IF($H$8="CO6",SUM(H64),)+IF($I$8="CO6",SUM(I64),)+IF(#REF!="CO6",SUM(#REF!),)+IF(#REF!="CO6",SUM(#REF!),)</f>
        <v>#REF!</v>
      </c>
      <c r="Z64" s="55" t="e">
        <f>IF($D$8="CO6",SUMIF($D64,"&gt;0",$D$10),)+IF($E$8="CO6",SUMIF($E64,"&gt;0",$E$10),)+IF($F$8="CO6",SUMIF($F64,"&gt;0",$F$10),)+IF($G$8="CO6",SUMIF($G64,"&gt;0",$G$10),)+IF($H$8="CO6",SUMIF($H64,"&gt;0",$H$10),)+IF($I$8="CO6",SUMIF($I64,"&gt;0",$I$10),)+IF(#REF!="CO6",SUMIF(#REF!,"&gt;0",#REF!),)+IF(#REF!="CO6",SUMIF(#REF!,"&gt;0",#REF!),)</f>
        <v>#REF!</v>
      </c>
      <c r="AA64" s="56" t="e">
        <f t="shared" si="5"/>
        <v>#REF!</v>
      </c>
      <c r="AB64" s="6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ht="16.2" spans="1:50">
      <c r="A65" s="29">
        <v>55</v>
      </c>
      <c r="B65" s="30" t="s">
        <v>135</v>
      </c>
      <c r="C65" s="35" t="s">
        <v>136</v>
      </c>
      <c r="D65" s="32">
        <v>10</v>
      </c>
      <c r="E65" s="32">
        <v>9</v>
      </c>
      <c r="F65" s="32">
        <v>14</v>
      </c>
      <c r="G65" s="32">
        <v>14</v>
      </c>
      <c r="H65" s="33">
        <v>47</v>
      </c>
      <c r="I65" s="32">
        <f t="shared" si="6"/>
        <v>47</v>
      </c>
      <c r="J65" s="48" t="e">
        <f>IF($D$8="CO1",SUM(D65),)+IF($E$8="CO1",SUM(E65),)+IF($F$8="CO1",SUM(F65),)+IF($G$8="CO1",SUM(G65),)+IF($H$8="CO1",SUM(H65),)+IF($I$8="CO1",SUM(I65),)+IF(#REF!="CO1",SUM(#REF!),)+IF(#REF!="CO1",SUM(#REF!),)</f>
        <v>#REF!</v>
      </c>
      <c r="K65" s="49" t="e">
        <f>IF($D$8="CO1",SUMIF($D65,"&gt;0",$D$10),)+IF($E$8="CO1",SUMIF($E65,"&gt;0",$E$10),)+IF($F$8="CO1",SUMIF($F65,"&gt;0",$F$10),)+IF($G$8="CO1",SUMIF($G65,"&gt;0",$G$10),)+IF($H$8="CO1",SUMIF($H65,"&gt;0",$H$10),)+IF($I$8="CO1",SUMIF($I65,"&gt;0",$I$10),)+IF(#REF!="CO1",SUMIF(#REF!,"&gt;0",#REF!),)+IF(#REF!="CO1",SUMIF(#REF!,"&gt;0",#REF!),)</f>
        <v>#REF!</v>
      </c>
      <c r="L65" s="49" t="e">
        <f t="shared" si="0"/>
        <v>#REF!</v>
      </c>
      <c r="M65" s="49" t="e">
        <f>IF($D$8="CO2",SUM(D65),)+IF($E$8="CO2",SUM(E65),)+IF($F$8="CO2",SUM(F65),)+IF($G$8="CO2",SUM(G65),)+IF($H$8="CO2",SUM(H65),)+IF($I$8="CO2",SUM(I65),)+IF(#REF!="CO2",SUM(#REF!),)+IF(#REF!="CO2",SUM(#REF!),)</f>
        <v>#REF!</v>
      </c>
      <c r="N65" s="49" t="e">
        <f>IF($D$8="CO2",SUMIF($D65,"&gt;0",$D$10),)+IF($E$8="CO2",SUMIF($E65,"&gt;0",$E$10),)+IF($F$8="CO2",SUMIF($F65,"&gt;0",$F$10),)+IF($G$8="CO2",SUMIF($G65,"&gt;0",$G$10),)+IF($H$8="CO2",SUMIF($H65,"&gt;0",$H$10),)+IF($I$8="CO2",SUMIF($I65,"&gt;0",$I$10),)+IF(#REF!="CO2",SUMIF(#REF!,"&gt;0",#REF!),)+IF(#REF!="CO2",SUMIF(#REF!,"&gt;0",#REF!),)</f>
        <v>#REF!</v>
      </c>
      <c r="O65" s="49" t="e">
        <f t="shared" si="1"/>
        <v>#REF!</v>
      </c>
      <c r="P65" s="49" t="e">
        <f>IF($D$8="CO3",SUM(D65),)+IF($E$8="CO3",SUM(E65),)+IF($F$8="CO3",SUM(F65),)+IF($G$8="CO3",SUM(G65),)+IF($H$8="CO3",SUM(H65),)+IF($I$8="CO3",SUM(I65),)+IF(#REF!="CO3",SUM(#REF!),)+IF(#REF!="CO3",SUM(#REF!),)</f>
        <v>#REF!</v>
      </c>
      <c r="Q65" s="49" t="e">
        <f>IF($D$8="CO3",SUMIF($D65,"&gt;0",$D$10),)+IF($E$8="CO3",SUMIF($E65,"&gt;0",$E$10),)+IF($F$8="CO3",SUMIF($F65,"&gt;0",$F$10),)+IF($G$8="CO3",SUMIF($G65,"&gt;0",$G$10),)+IF($H$8="CO3",SUMIF($H65,"&gt;0",$H$10),)+IF($I$8="CO3",SUMIF($I65,"&gt;0",$I$10),)+IF(#REF!="CO3",SUMIF(#REF!,"&gt;0",#REF!),)+IF(#REF!="CO3",SUMIF(#REF!,"&gt;0",#REF!),)</f>
        <v>#REF!</v>
      </c>
      <c r="R65" s="49" t="e">
        <f t="shared" si="2"/>
        <v>#REF!</v>
      </c>
      <c r="S65" s="49" t="e">
        <f>IF($D$8="CO4",SUM(D65),)+IF($E$8="CO4",SUM(E65),)+IF($F$8="CO4",SUM(F65),)+IF($G$8="CO4",SUM(G65),)+IF($H$8="CO4",SUM(H65),)+IF($I$8="CO4",SUM(I65),)+IF(#REF!="CO4",SUM(#REF!),)+IF(#REF!="CO4",SUM(#REF!),)</f>
        <v>#REF!</v>
      </c>
      <c r="T65" s="49" t="e">
        <f>IF($D$8="CO4",SUMIF($D65,"&gt;0",$D$10),)+IF($E$8="CO4",SUMIF($E65,"&gt;0",$E$10),)+IF($F$8="CO4",SUMIF($F65,"&gt;0",$F$10),)+IF($G$8="CO4",SUMIF($G65,"&gt;0",$G$10),)+IF($H$8="CO4",SUMIF($H65,"&gt;0",$H$10),)+IF($I$8="CO4",SUMIF($I65,"&gt;0",$I$10),)+IF(#REF!="CO4",SUMIF(#REF!,"&gt;0",#REF!),)+IF(#REF!="CO4",SUMIF(#REF!,"&gt;0",#REF!),)</f>
        <v>#REF!</v>
      </c>
      <c r="U65" s="49" t="e">
        <f t="shared" si="3"/>
        <v>#REF!</v>
      </c>
      <c r="V65" s="49" t="e">
        <f>IF($D$8="CO5",SUM(D65),)+IF($E$8="CO5",SUM(E65),)+IF($F$8="CO5",SUM(F65),)+IF($G$8="CO5",SUM(G65),)+IF($H$8="CO5",SUM(H65),)+IF($I$8="CO5",SUM(I65),)+IF(#REF!="CO5",SUM(#REF!),)+IF(#REF!="CO5",SUM(#REF!),)</f>
        <v>#REF!</v>
      </c>
      <c r="W65" s="49" t="e">
        <f>IF($D$8="CO5",SUMIF($D65,"&gt;0",$D$10),)+IF($E$8="CO5",SUMIF($E65,"&gt;0",$E$10),)+IF($F$8="CO5",SUMIF($F65,"&gt;0",$F$10),)+IF($G$8="CO5",SUMIF($G65,"&gt;0",$G$10),)+IF($H$8="CO5",SUMIF($H65,"&gt;0",$H$10),)+IF($I$8="CO5",SUMIF($I65,"&gt;0",$I$10),)+IF(#REF!="CO5",SUMIF(#REF!,"&gt;0",#REF!),)+IF(#REF!="CO5",SUMIF(#REF!,"&gt;0",#REF!),)</f>
        <v>#REF!</v>
      </c>
      <c r="X65" s="49" t="e">
        <f t="shared" si="4"/>
        <v>#REF!</v>
      </c>
      <c r="Y65" s="49" t="e">
        <f>IF($D$8="CO6",SUM(D65),)+IF($E$8="CO6",SUM(E65),)+IF($F$8="CO6",SUM(F65),)+IF($G$8="CO6",SUM(G65),)+IF($H$8="CO6",SUM(H65),)+IF($I$8="CO6",SUM(I65),)+IF(#REF!="CO6",SUM(#REF!),)+IF(#REF!="CO6",SUM(#REF!),)</f>
        <v>#REF!</v>
      </c>
      <c r="Z65" s="55" t="e">
        <f>IF($D$8="CO6",SUMIF($D65,"&gt;0",$D$10),)+IF($E$8="CO6",SUMIF($E65,"&gt;0",$E$10),)+IF($F$8="CO6",SUMIF($F65,"&gt;0",$F$10),)+IF($G$8="CO6",SUMIF($G65,"&gt;0",$G$10),)+IF($H$8="CO6",SUMIF($H65,"&gt;0",$H$10),)+IF($I$8="CO6",SUMIF($I65,"&gt;0",$I$10),)+IF(#REF!="CO6",SUMIF(#REF!,"&gt;0",#REF!),)+IF(#REF!="CO6",SUMIF(#REF!,"&gt;0",#REF!),)</f>
        <v>#REF!</v>
      </c>
      <c r="AA65" s="56" t="e">
        <f t="shared" si="5"/>
        <v>#REF!</v>
      </c>
      <c r="AB65" s="6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ht="16.2" spans="1:50">
      <c r="A66" s="34">
        <v>56</v>
      </c>
      <c r="B66" s="30" t="s">
        <v>137</v>
      </c>
      <c r="C66" s="35" t="s">
        <v>138</v>
      </c>
      <c r="D66" s="32">
        <v>10</v>
      </c>
      <c r="E66" s="32">
        <v>10</v>
      </c>
      <c r="F66" s="32">
        <v>14</v>
      </c>
      <c r="G66" s="32">
        <v>14</v>
      </c>
      <c r="H66" s="33">
        <v>48</v>
      </c>
      <c r="I66" s="32">
        <f t="shared" si="6"/>
        <v>48</v>
      </c>
      <c r="J66" s="48" t="e">
        <f>IF($D$8="CO1",SUM(D66),)+IF($E$8="CO1",SUM(E66),)+IF($F$8="CO1",SUM(F66),)+IF($G$8="CO1",SUM(G66),)+IF($H$8="CO1",SUM(H66),)+IF($I$8="CO1",SUM(I66),)+IF(#REF!="CO1",SUM(#REF!),)+IF(#REF!="CO1",SUM(#REF!),)</f>
        <v>#REF!</v>
      </c>
      <c r="K66" s="49" t="e">
        <f>IF($D$8="CO1",SUMIF($D66,"&gt;0",$D$10),)+IF($E$8="CO1",SUMIF($E66,"&gt;0",$E$10),)+IF($F$8="CO1",SUMIF($F66,"&gt;0",$F$10),)+IF($G$8="CO1",SUMIF($G66,"&gt;0",$G$10),)+IF($H$8="CO1",SUMIF($H66,"&gt;0",$H$10),)+IF($I$8="CO1",SUMIF($I66,"&gt;0",$I$10),)+IF(#REF!="CO1",SUMIF(#REF!,"&gt;0",#REF!),)+IF(#REF!="CO1",SUMIF(#REF!,"&gt;0",#REF!),)</f>
        <v>#REF!</v>
      </c>
      <c r="L66" s="49" t="e">
        <f t="shared" si="0"/>
        <v>#REF!</v>
      </c>
      <c r="M66" s="49" t="e">
        <f>IF($D$8="CO2",SUM(D66),)+IF($E$8="CO2",SUM(E66),)+IF($F$8="CO2",SUM(F66),)+IF($G$8="CO2",SUM(G66),)+IF($H$8="CO2",SUM(H66),)+IF($I$8="CO2",SUM(I66),)+IF(#REF!="CO2",SUM(#REF!),)+IF(#REF!="CO2",SUM(#REF!),)</f>
        <v>#REF!</v>
      </c>
      <c r="N66" s="49" t="e">
        <f>IF($D$8="CO2",SUMIF($D66,"&gt;0",$D$10),)+IF($E$8="CO2",SUMIF($E66,"&gt;0",$E$10),)+IF($F$8="CO2",SUMIF($F66,"&gt;0",$F$10),)+IF($G$8="CO2",SUMIF($G66,"&gt;0",$G$10),)+IF($H$8="CO2",SUMIF($H66,"&gt;0",$H$10),)+IF($I$8="CO2",SUMIF($I66,"&gt;0",$I$10),)+IF(#REF!="CO2",SUMIF(#REF!,"&gt;0",#REF!),)+IF(#REF!="CO2",SUMIF(#REF!,"&gt;0",#REF!),)</f>
        <v>#REF!</v>
      </c>
      <c r="O66" s="49" t="e">
        <f t="shared" si="1"/>
        <v>#REF!</v>
      </c>
      <c r="P66" s="49" t="e">
        <f>IF($D$8="CO3",SUM(D66),)+IF($E$8="CO3",SUM(E66),)+IF($F$8="CO3",SUM(F66),)+IF($G$8="CO3",SUM(G66),)+IF($H$8="CO3",SUM(H66),)+IF($I$8="CO3",SUM(I66),)+IF(#REF!="CO3",SUM(#REF!),)+IF(#REF!="CO3",SUM(#REF!),)</f>
        <v>#REF!</v>
      </c>
      <c r="Q66" s="49" t="e">
        <f>IF($D$8="CO3",SUMIF($D66,"&gt;0",$D$10),)+IF($E$8="CO3",SUMIF($E66,"&gt;0",$E$10),)+IF($F$8="CO3",SUMIF($F66,"&gt;0",$F$10),)+IF($G$8="CO3",SUMIF($G66,"&gt;0",$G$10),)+IF($H$8="CO3",SUMIF($H66,"&gt;0",$H$10),)+IF($I$8="CO3",SUMIF($I66,"&gt;0",$I$10),)+IF(#REF!="CO3",SUMIF(#REF!,"&gt;0",#REF!),)+IF(#REF!="CO3",SUMIF(#REF!,"&gt;0",#REF!),)</f>
        <v>#REF!</v>
      </c>
      <c r="R66" s="49" t="e">
        <f t="shared" si="2"/>
        <v>#REF!</v>
      </c>
      <c r="S66" s="49" t="e">
        <f>IF($D$8="CO4",SUM(D66),)+IF($E$8="CO4",SUM(E66),)+IF($F$8="CO4",SUM(F66),)+IF($G$8="CO4",SUM(G66),)+IF($H$8="CO4",SUM(H66),)+IF($I$8="CO4",SUM(I66),)+IF(#REF!="CO4",SUM(#REF!),)+IF(#REF!="CO4",SUM(#REF!),)</f>
        <v>#REF!</v>
      </c>
      <c r="T66" s="49" t="e">
        <f>IF($D$8="CO4",SUMIF($D66,"&gt;0",$D$10),)+IF($E$8="CO4",SUMIF($E66,"&gt;0",$E$10),)+IF($F$8="CO4",SUMIF($F66,"&gt;0",$F$10),)+IF($G$8="CO4",SUMIF($G66,"&gt;0",$G$10),)+IF($H$8="CO4",SUMIF($H66,"&gt;0",$H$10),)+IF($I$8="CO4",SUMIF($I66,"&gt;0",$I$10),)+IF(#REF!="CO4",SUMIF(#REF!,"&gt;0",#REF!),)+IF(#REF!="CO4",SUMIF(#REF!,"&gt;0",#REF!),)</f>
        <v>#REF!</v>
      </c>
      <c r="U66" s="49" t="e">
        <f t="shared" si="3"/>
        <v>#REF!</v>
      </c>
      <c r="V66" s="49" t="e">
        <f>IF($D$8="CO5",SUM(D66),)+IF($E$8="CO5",SUM(E66),)+IF($F$8="CO5",SUM(F66),)+IF($G$8="CO5",SUM(G66),)+IF($H$8="CO5",SUM(H66),)+IF($I$8="CO5",SUM(I66),)+IF(#REF!="CO5",SUM(#REF!),)+IF(#REF!="CO5",SUM(#REF!),)</f>
        <v>#REF!</v>
      </c>
      <c r="W66" s="49" t="e">
        <f>IF($D$8="CO5",SUMIF($D66,"&gt;0",$D$10),)+IF($E$8="CO5",SUMIF($E66,"&gt;0",$E$10),)+IF($F$8="CO5",SUMIF($F66,"&gt;0",$F$10),)+IF($G$8="CO5",SUMIF($G66,"&gt;0",$G$10),)+IF($H$8="CO5",SUMIF($H66,"&gt;0",$H$10),)+IF($I$8="CO5",SUMIF($I66,"&gt;0",$I$10),)+IF(#REF!="CO5",SUMIF(#REF!,"&gt;0",#REF!),)+IF(#REF!="CO5",SUMIF(#REF!,"&gt;0",#REF!),)</f>
        <v>#REF!</v>
      </c>
      <c r="X66" s="49" t="e">
        <f t="shared" si="4"/>
        <v>#REF!</v>
      </c>
      <c r="Y66" s="49" t="e">
        <f>IF($D$8="CO6",SUM(D66),)+IF($E$8="CO6",SUM(E66),)+IF($F$8="CO6",SUM(F66),)+IF($G$8="CO6",SUM(G66),)+IF($H$8="CO6",SUM(H66),)+IF($I$8="CO6",SUM(I66),)+IF(#REF!="CO6",SUM(#REF!),)+IF(#REF!="CO6",SUM(#REF!),)</f>
        <v>#REF!</v>
      </c>
      <c r="Z66" s="55" t="e">
        <f>IF($D$8="CO6",SUMIF($D66,"&gt;0",$D$10),)+IF($E$8="CO6",SUMIF($E66,"&gt;0",$E$10),)+IF($F$8="CO6",SUMIF($F66,"&gt;0",$F$10),)+IF($G$8="CO6",SUMIF($G66,"&gt;0",$G$10),)+IF($H$8="CO6",SUMIF($H66,"&gt;0",$H$10),)+IF($I$8="CO6",SUMIF($I66,"&gt;0",$I$10),)+IF(#REF!="CO6",SUMIF(#REF!,"&gt;0",#REF!),)+IF(#REF!="CO6",SUMIF(#REF!,"&gt;0",#REF!),)</f>
        <v>#REF!</v>
      </c>
      <c r="AA66" s="56" t="e">
        <f t="shared" si="5"/>
        <v>#REF!</v>
      </c>
      <c r="AB66" s="6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ht="16.2" spans="1:50">
      <c r="A67" s="29">
        <v>57</v>
      </c>
      <c r="B67" s="30" t="s">
        <v>139</v>
      </c>
      <c r="C67" s="31" t="s">
        <v>140</v>
      </c>
      <c r="D67" s="32">
        <v>10</v>
      </c>
      <c r="E67" s="32">
        <v>10</v>
      </c>
      <c r="F67" s="32">
        <v>14</v>
      </c>
      <c r="G67" s="32">
        <v>15</v>
      </c>
      <c r="H67" s="33">
        <v>49</v>
      </c>
      <c r="I67" s="32">
        <f t="shared" si="6"/>
        <v>49</v>
      </c>
      <c r="J67" s="48" t="e">
        <f>IF($D$8="CO1",SUM(D67),)+IF($E$8="CO1",SUM(E67),)+IF($F$8="CO1",SUM(F67),)+IF($G$8="CO1",SUM(G67),)+IF($H$8="CO1",SUM(H67),)+IF($I$8="CO1",SUM(I67),)+IF(#REF!="CO1",SUM(#REF!),)+IF(#REF!="CO1",SUM(#REF!),)</f>
        <v>#REF!</v>
      </c>
      <c r="K67" s="49" t="e">
        <f>IF($D$8="CO1",SUMIF($D67,"&gt;0",$D$10),)+IF($E$8="CO1",SUMIF($E67,"&gt;0",$E$10),)+IF($F$8="CO1",SUMIF($F67,"&gt;0",$F$10),)+IF($G$8="CO1",SUMIF($G67,"&gt;0",$G$10),)+IF($H$8="CO1",SUMIF($H67,"&gt;0",$H$10),)+IF($I$8="CO1",SUMIF($I67,"&gt;0",$I$10),)+IF(#REF!="CO1",SUMIF(#REF!,"&gt;0",#REF!),)+IF(#REF!="CO1",SUMIF(#REF!,"&gt;0",#REF!),)</f>
        <v>#REF!</v>
      </c>
      <c r="L67" s="49" t="e">
        <f t="shared" si="0"/>
        <v>#REF!</v>
      </c>
      <c r="M67" s="49" t="e">
        <f>IF($D$8="CO2",SUM(D67),)+IF($E$8="CO2",SUM(E67),)+IF($F$8="CO2",SUM(F67),)+IF($G$8="CO2",SUM(G67),)+IF($H$8="CO2",SUM(H67),)+IF($I$8="CO2",SUM(I67),)+IF(#REF!="CO2",SUM(#REF!),)+IF(#REF!="CO2",SUM(#REF!),)</f>
        <v>#REF!</v>
      </c>
      <c r="N67" s="49" t="e">
        <f>IF($D$8="CO2",SUMIF($D67,"&gt;0",$D$10),)+IF($E$8="CO2",SUMIF($E67,"&gt;0",$E$10),)+IF($F$8="CO2",SUMIF($F67,"&gt;0",$F$10),)+IF($G$8="CO2",SUMIF($G67,"&gt;0",$G$10),)+IF($H$8="CO2",SUMIF($H67,"&gt;0",$H$10),)+IF($I$8="CO2",SUMIF($I67,"&gt;0",$I$10),)+IF(#REF!="CO2",SUMIF(#REF!,"&gt;0",#REF!),)+IF(#REF!="CO2",SUMIF(#REF!,"&gt;0",#REF!),)</f>
        <v>#REF!</v>
      </c>
      <c r="O67" s="49" t="e">
        <f t="shared" si="1"/>
        <v>#REF!</v>
      </c>
      <c r="P67" s="49" t="e">
        <f>IF($D$8="CO3",SUM(D67),)+IF($E$8="CO3",SUM(E67),)+IF($F$8="CO3",SUM(F67),)+IF($G$8="CO3",SUM(G67),)+IF($H$8="CO3",SUM(H67),)+IF($I$8="CO3",SUM(I67),)+IF(#REF!="CO3",SUM(#REF!),)+IF(#REF!="CO3",SUM(#REF!),)</f>
        <v>#REF!</v>
      </c>
      <c r="Q67" s="49" t="e">
        <f>IF($D$8="CO3",SUMIF($D67,"&gt;0",$D$10),)+IF($E$8="CO3",SUMIF($E67,"&gt;0",$E$10),)+IF($F$8="CO3",SUMIF($F67,"&gt;0",$F$10),)+IF($G$8="CO3",SUMIF($G67,"&gt;0",$G$10),)+IF($H$8="CO3",SUMIF($H67,"&gt;0",$H$10),)+IF($I$8="CO3",SUMIF($I67,"&gt;0",$I$10),)+IF(#REF!="CO3",SUMIF(#REF!,"&gt;0",#REF!),)+IF(#REF!="CO3",SUMIF(#REF!,"&gt;0",#REF!),)</f>
        <v>#REF!</v>
      </c>
      <c r="R67" s="49" t="e">
        <f t="shared" si="2"/>
        <v>#REF!</v>
      </c>
      <c r="S67" s="49" t="e">
        <f>IF($D$8="CO4",SUM(D67),)+IF($E$8="CO4",SUM(E67),)+IF($F$8="CO4",SUM(F67),)+IF($G$8="CO4",SUM(G67),)+IF($H$8="CO4",SUM(H67),)+IF($I$8="CO4",SUM(I67),)+IF(#REF!="CO4",SUM(#REF!),)+IF(#REF!="CO4",SUM(#REF!),)</f>
        <v>#REF!</v>
      </c>
      <c r="T67" s="49" t="e">
        <f>IF($D$8="CO4",SUMIF($D67,"&gt;0",$D$10),)+IF($E$8="CO4",SUMIF($E67,"&gt;0",$E$10),)+IF($F$8="CO4",SUMIF($F67,"&gt;0",$F$10),)+IF($G$8="CO4",SUMIF($G67,"&gt;0",$G$10),)+IF($H$8="CO4",SUMIF($H67,"&gt;0",$H$10),)+IF($I$8="CO4",SUMIF($I67,"&gt;0",$I$10),)+IF(#REF!="CO4",SUMIF(#REF!,"&gt;0",#REF!),)+IF(#REF!="CO4",SUMIF(#REF!,"&gt;0",#REF!),)</f>
        <v>#REF!</v>
      </c>
      <c r="U67" s="49" t="e">
        <f t="shared" si="3"/>
        <v>#REF!</v>
      </c>
      <c r="V67" s="49" t="e">
        <f>IF($D$8="CO5",SUM(D67),)+IF($E$8="CO5",SUM(E67),)+IF($F$8="CO5",SUM(F67),)+IF($G$8="CO5",SUM(G67),)+IF($H$8="CO5",SUM(H67),)+IF($I$8="CO5",SUM(I67),)+IF(#REF!="CO5",SUM(#REF!),)+IF(#REF!="CO5",SUM(#REF!),)</f>
        <v>#REF!</v>
      </c>
      <c r="W67" s="49" t="e">
        <f>IF($D$8="CO5",SUMIF($D67,"&gt;0",$D$10),)+IF($E$8="CO5",SUMIF($E67,"&gt;0",$E$10),)+IF($F$8="CO5",SUMIF($F67,"&gt;0",$F$10),)+IF($G$8="CO5",SUMIF($G67,"&gt;0",$G$10),)+IF($H$8="CO5",SUMIF($H67,"&gt;0",$H$10),)+IF($I$8="CO5",SUMIF($I67,"&gt;0",$I$10),)+IF(#REF!="CO5",SUMIF(#REF!,"&gt;0",#REF!),)+IF(#REF!="CO5",SUMIF(#REF!,"&gt;0",#REF!),)</f>
        <v>#REF!</v>
      </c>
      <c r="X67" s="49" t="e">
        <f t="shared" si="4"/>
        <v>#REF!</v>
      </c>
      <c r="Y67" s="49" t="e">
        <f>IF($D$8="CO6",SUM(D67),)+IF($E$8="CO6",SUM(E67),)+IF($F$8="CO6",SUM(F67),)+IF($G$8="CO6",SUM(G67),)+IF($H$8="CO6",SUM(H67),)+IF($I$8="CO6",SUM(I67),)+IF(#REF!="CO6",SUM(#REF!),)+IF(#REF!="CO6",SUM(#REF!),)</f>
        <v>#REF!</v>
      </c>
      <c r="Z67" s="55" t="e">
        <f>IF($D$8="CO6",SUMIF($D67,"&gt;0",$D$10),)+IF($E$8="CO6",SUMIF($E67,"&gt;0",$E$10),)+IF($F$8="CO6",SUMIF($F67,"&gt;0",$F$10),)+IF($G$8="CO6",SUMIF($G67,"&gt;0",$G$10),)+IF($H$8="CO6",SUMIF($H67,"&gt;0",$H$10),)+IF($I$8="CO6",SUMIF($I67,"&gt;0",$I$10),)+IF(#REF!="CO6",SUMIF(#REF!,"&gt;0",#REF!),)+IF(#REF!="CO6",SUMIF(#REF!,"&gt;0",#REF!),)</f>
        <v>#REF!</v>
      </c>
      <c r="AA67" s="56" t="e">
        <f t="shared" si="5"/>
        <v>#REF!</v>
      </c>
      <c r="AB67" s="6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ht="16.2" spans="1:50">
      <c r="A68" s="34">
        <v>58</v>
      </c>
      <c r="B68" s="30" t="s">
        <v>141</v>
      </c>
      <c r="C68" s="36" t="s">
        <v>142</v>
      </c>
      <c r="D68" s="32">
        <v>10</v>
      </c>
      <c r="E68" s="32">
        <v>10</v>
      </c>
      <c r="F68" s="32">
        <v>14</v>
      </c>
      <c r="G68" s="32">
        <v>14</v>
      </c>
      <c r="H68" s="33">
        <v>48</v>
      </c>
      <c r="I68" s="32">
        <f t="shared" si="6"/>
        <v>48</v>
      </c>
      <c r="J68" s="48" t="e">
        <f>IF($D$8="CO1",SUM(D68),)+IF($E$8="CO1",SUM(E68),)+IF($F$8="CO1",SUM(F68),)+IF($G$8="CO1",SUM(G68),)+IF($H$8="CO1",SUM(H68),)+IF($I$8="CO1",SUM(I68),)+IF(#REF!="CO1",SUM(#REF!),)+IF(#REF!="CO1",SUM(#REF!),)</f>
        <v>#REF!</v>
      </c>
      <c r="K68" s="49" t="e">
        <f>IF($D$8="CO1",SUMIF($D68,"&gt;0",$D$10),)+IF($E$8="CO1",SUMIF($E68,"&gt;0",$E$10),)+IF($F$8="CO1",SUMIF($F68,"&gt;0",$F$10),)+IF($G$8="CO1",SUMIF($G68,"&gt;0",$G$10),)+IF($H$8="CO1",SUMIF($H68,"&gt;0",$H$10),)+IF($I$8="CO1",SUMIF($I68,"&gt;0",$I$10),)+IF(#REF!="CO1",SUMIF(#REF!,"&gt;0",#REF!),)+IF(#REF!="CO1",SUMIF(#REF!,"&gt;0",#REF!),)</f>
        <v>#REF!</v>
      </c>
      <c r="L68" s="49" t="e">
        <f t="shared" si="0"/>
        <v>#REF!</v>
      </c>
      <c r="M68" s="49" t="e">
        <f>IF($D$8="CO2",SUM(D68),)+IF($E$8="CO2",SUM(E68),)+IF($F$8="CO2",SUM(F68),)+IF($G$8="CO2",SUM(G68),)+IF($H$8="CO2",SUM(H68),)+IF($I$8="CO2",SUM(I68),)+IF(#REF!="CO2",SUM(#REF!),)+IF(#REF!="CO2",SUM(#REF!),)</f>
        <v>#REF!</v>
      </c>
      <c r="N68" s="49" t="e">
        <f>IF($D$8="CO2",SUMIF($D68,"&gt;0",$D$10),)+IF($E$8="CO2",SUMIF($E68,"&gt;0",$E$10),)+IF($F$8="CO2",SUMIF($F68,"&gt;0",$F$10),)+IF($G$8="CO2",SUMIF($G68,"&gt;0",$G$10),)+IF($H$8="CO2",SUMIF($H68,"&gt;0",$H$10),)+IF($I$8="CO2",SUMIF($I68,"&gt;0",$I$10),)+IF(#REF!="CO2",SUMIF(#REF!,"&gt;0",#REF!),)+IF(#REF!="CO2",SUMIF(#REF!,"&gt;0",#REF!),)</f>
        <v>#REF!</v>
      </c>
      <c r="O68" s="49" t="e">
        <f t="shared" si="1"/>
        <v>#REF!</v>
      </c>
      <c r="P68" s="49" t="e">
        <f>IF($D$8="CO3",SUM(D68),)+IF($E$8="CO3",SUM(E68),)+IF($F$8="CO3",SUM(F68),)+IF($G$8="CO3",SUM(G68),)+IF($H$8="CO3",SUM(H68),)+IF($I$8="CO3",SUM(I68),)+IF(#REF!="CO3",SUM(#REF!),)+IF(#REF!="CO3",SUM(#REF!),)</f>
        <v>#REF!</v>
      </c>
      <c r="Q68" s="49" t="e">
        <f>IF($D$8="CO3",SUMIF($D68,"&gt;0",$D$10),)+IF($E$8="CO3",SUMIF($E68,"&gt;0",$E$10),)+IF($F$8="CO3",SUMIF($F68,"&gt;0",$F$10),)+IF($G$8="CO3",SUMIF($G68,"&gt;0",$G$10),)+IF($H$8="CO3",SUMIF($H68,"&gt;0",$H$10),)+IF($I$8="CO3",SUMIF($I68,"&gt;0",$I$10),)+IF(#REF!="CO3",SUMIF(#REF!,"&gt;0",#REF!),)+IF(#REF!="CO3",SUMIF(#REF!,"&gt;0",#REF!),)</f>
        <v>#REF!</v>
      </c>
      <c r="R68" s="49" t="e">
        <f t="shared" si="2"/>
        <v>#REF!</v>
      </c>
      <c r="S68" s="49" t="e">
        <f>IF($D$8="CO4",SUM(D68),)+IF($E$8="CO4",SUM(E68),)+IF($F$8="CO4",SUM(F68),)+IF($G$8="CO4",SUM(G68),)+IF($H$8="CO4",SUM(H68),)+IF($I$8="CO4",SUM(I68),)+IF(#REF!="CO4",SUM(#REF!),)+IF(#REF!="CO4",SUM(#REF!),)</f>
        <v>#REF!</v>
      </c>
      <c r="T68" s="49" t="e">
        <f>IF($D$8="CO4",SUMIF($D68,"&gt;0",$D$10),)+IF($E$8="CO4",SUMIF($E68,"&gt;0",$E$10),)+IF($F$8="CO4",SUMIF($F68,"&gt;0",$F$10),)+IF($G$8="CO4",SUMIF($G68,"&gt;0",$G$10),)+IF($H$8="CO4",SUMIF($H68,"&gt;0",$H$10),)+IF($I$8="CO4",SUMIF($I68,"&gt;0",$I$10),)+IF(#REF!="CO4",SUMIF(#REF!,"&gt;0",#REF!),)+IF(#REF!="CO4",SUMIF(#REF!,"&gt;0",#REF!),)</f>
        <v>#REF!</v>
      </c>
      <c r="U68" s="49" t="e">
        <f t="shared" si="3"/>
        <v>#REF!</v>
      </c>
      <c r="V68" s="49" t="e">
        <f>IF($D$8="CO5",SUM(D68),)+IF($E$8="CO5",SUM(E68),)+IF($F$8="CO5",SUM(F68),)+IF($G$8="CO5",SUM(G68),)+IF($H$8="CO5",SUM(H68),)+IF($I$8="CO5",SUM(I68),)+IF(#REF!="CO5",SUM(#REF!),)+IF(#REF!="CO5",SUM(#REF!),)</f>
        <v>#REF!</v>
      </c>
      <c r="W68" s="49" t="e">
        <f>IF($D$8="CO5",SUMIF($D68,"&gt;0",$D$10),)+IF($E$8="CO5",SUMIF($E68,"&gt;0",$E$10),)+IF($F$8="CO5",SUMIF($F68,"&gt;0",$F$10),)+IF($G$8="CO5",SUMIF($G68,"&gt;0",$G$10),)+IF($H$8="CO5",SUMIF($H68,"&gt;0",$H$10),)+IF($I$8="CO5",SUMIF($I68,"&gt;0",$I$10),)+IF(#REF!="CO5",SUMIF(#REF!,"&gt;0",#REF!),)+IF(#REF!="CO5",SUMIF(#REF!,"&gt;0",#REF!),)</f>
        <v>#REF!</v>
      </c>
      <c r="X68" s="49" t="e">
        <f t="shared" si="4"/>
        <v>#REF!</v>
      </c>
      <c r="Y68" s="49" t="e">
        <f>IF($D$8="CO6",SUM(D68),)+IF($E$8="CO6",SUM(E68),)+IF($F$8="CO6",SUM(F68),)+IF($G$8="CO6",SUM(G68),)+IF($H$8="CO6",SUM(H68),)+IF($I$8="CO6",SUM(I68),)+IF(#REF!="CO6",SUM(#REF!),)+IF(#REF!="CO6",SUM(#REF!),)</f>
        <v>#REF!</v>
      </c>
      <c r="Z68" s="55" t="e">
        <f>IF($D$8="CO6",SUMIF($D68,"&gt;0",$D$10),)+IF($E$8="CO6",SUMIF($E68,"&gt;0",$E$10),)+IF($F$8="CO6",SUMIF($F68,"&gt;0",$F$10),)+IF($G$8="CO6",SUMIF($G68,"&gt;0",$G$10),)+IF($H$8="CO6",SUMIF($H68,"&gt;0",$H$10),)+IF($I$8="CO6",SUMIF($I68,"&gt;0",$I$10),)+IF(#REF!="CO6",SUMIF(#REF!,"&gt;0",#REF!),)+IF(#REF!="CO6",SUMIF(#REF!,"&gt;0",#REF!),)</f>
        <v>#REF!</v>
      </c>
      <c r="AA68" s="56" t="e">
        <f t="shared" si="5"/>
        <v>#REF!</v>
      </c>
      <c r="AB68" s="6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ht="31.2" spans="1:50">
      <c r="A69" s="29">
        <v>59</v>
      </c>
      <c r="B69" s="30" t="s">
        <v>143</v>
      </c>
      <c r="C69" s="35" t="s">
        <v>144</v>
      </c>
      <c r="D69" s="32">
        <v>10</v>
      </c>
      <c r="E69" s="32">
        <v>10</v>
      </c>
      <c r="F69" s="32">
        <v>14</v>
      </c>
      <c r="G69" s="32">
        <v>15</v>
      </c>
      <c r="H69" s="33">
        <v>49</v>
      </c>
      <c r="I69" s="32">
        <f t="shared" si="6"/>
        <v>49</v>
      </c>
      <c r="J69" s="48" t="e">
        <f>IF($D$8="CO1",SUM(D69),)+IF($E$8="CO1",SUM(E69),)+IF($F$8="CO1",SUM(F69),)+IF($G$8="CO1",SUM(G69),)+IF($H$8="CO1",SUM(H69),)+IF($I$8="CO1",SUM(I69),)+IF(#REF!="CO1",SUM(#REF!),)+IF(#REF!="CO1",SUM(#REF!),)</f>
        <v>#REF!</v>
      </c>
      <c r="K69" s="49" t="e">
        <f>IF($D$8="CO1",SUMIF($D69,"&gt;0",$D$10),)+IF($E$8="CO1",SUMIF($E69,"&gt;0",$E$10),)+IF($F$8="CO1",SUMIF($F69,"&gt;0",$F$10),)+IF($G$8="CO1",SUMIF($G69,"&gt;0",$G$10),)+IF($H$8="CO1",SUMIF($H69,"&gt;0",$H$10),)+IF($I$8="CO1",SUMIF($I69,"&gt;0",$I$10),)+IF(#REF!="CO1",SUMIF(#REF!,"&gt;0",#REF!),)+IF(#REF!="CO1",SUMIF(#REF!,"&gt;0",#REF!),)</f>
        <v>#REF!</v>
      </c>
      <c r="L69" s="49" t="e">
        <f t="shared" si="0"/>
        <v>#REF!</v>
      </c>
      <c r="M69" s="49" t="e">
        <f>IF($D$8="CO2",SUM(D69),)+IF($E$8="CO2",SUM(E69),)+IF($F$8="CO2",SUM(F69),)+IF($G$8="CO2",SUM(G69),)+IF($H$8="CO2",SUM(H69),)+IF($I$8="CO2",SUM(I69),)+IF(#REF!="CO2",SUM(#REF!),)+IF(#REF!="CO2",SUM(#REF!),)</f>
        <v>#REF!</v>
      </c>
      <c r="N69" s="49" t="e">
        <f>IF($D$8="CO2",SUMIF($D69,"&gt;0",$D$10),)+IF($E$8="CO2",SUMIF($E69,"&gt;0",$E$10),)+IF($F$8="CO2",SUMIF($F69,"&gt;0",$F$10),)+IF($G$8="CO2",SUMIF($G69,"&gt;0",$G$10),)+IF($H$8="CO2",SUMIF($H69,"&gt;0",$H$10),)+IF($I$8="CO2",SUMIF($I69,"&gt;0",$I$10),)+IF(#REF!="CO2",SUMIF(#REF!,"&gt;0",#REF!),)+IF(#REF!="CO2",SUMIF(#REF!,"&gt;0",#REF!),)</f>
        <v>#REF!</v>
      </c>
      <c r="O69" s="49" t="e">
        <f t="shared" si="1"/>
        <v>#REF!</v>
      </c>
      <c r="P69" s="49" t="e">
        <f>IF($D$8="CO3",SUM(D69),)+IF($E$8="CO3",SUM(E69),)+IF($F$8="CO3",SUM(F69),)+IF($G$8="CO3",SUM(G69),)+IF($H$8="CO3",SUM(H69),)+IF($I$8="CO3",SUM(I69),)+IF(#REF!="CO3",SUM(#REF!),)+IF(#REF!="CO3",SUM(#REF!),)</f>
        <v>#REF!</v>
      </c>
      <c r="Q69" s="49" t="e">
        <f>IF($D$8="CO3",SUMIF($D69,"&gt;0",$D$10),)+IF($E$8="CO3",SUMIF($E69,"&gt;0",$E$10),)+IF($F$8="CO3",SUMIF($F69,"&gt;0",$F$10),)+IF($G$8="CO3",SUMIF($G69,"&gt;0",$G$10),)+IF($H$8="CO3",SUMIF($H69,"&gt;0",$H$10),)+IF($I$8="CO3",SUMIF($I69,"&gt;0",$I$10),)+IF(#REF!="CO3",SUMIF(#REF!,"&gt;0",#REF!),)+IF(#REF!="CO3",SUMIF(#REF!,"&gt;0",#REF!),)</f>
        <v>#REF!</v>
      </c>
      <c r="R69" s="49" t="e">
        <f t="shared" si="2"/>
        <v>#REF!</v>
      </c>
      <c r="S69" s="49" t="e">
        <f>IF($D$8="CO4",SUM(D69),)+IF($E$8="CO4",SUM(E69),)+IF($F$8="CO4",SUM(F69),)+IF($G$8="CO4",SUM(G69),)+IF($H$8="CO4",SUM(H69),)+IF($I$8="CO4",SUM(I69),)+IF(#REF!="CO4",SUM(#REF!),)+IF(#REF!="CO4",SUM(#REF!),)</f>
        <v>#REF!</v>
      </c>
      <c r="T69" s="49" t="e">
        <f>IF($D$8="CO4",SUMIF($D69,"&gt;0",$D$10),)+IF($E$8="CO4",SUMIF($E69,"&gt;0",$E$10),)+IF($F$8="CO4",SUMIF($F69,"&gt;0",$F$10),)+IF($G$8="CO4",SUMIF($G69,"&gt;0",$G$10),)+IF($H$8="CO4",SUMIF($H69,"&gt;0",$H$10),)+IF($I$8="CO4",SUMIF($I69,"&gt;0",$I$10),)+IF(#REF!="CO4",SUMIF(#REF!,"&gt;0",#REF!),)+IF(#REF!="CO4",SUMIF(#REF!,"&gt;0",#REF!),)</f>
        <v>#REF!</v>
      </c>
      <c r="U69" s="49" t="e">
        <f t="shared" si="3"/>
        <v>#REF!</v>
      </c>
      <c r="V69" s="49" t="e">
        <f>IF($D$8="CO5",SUM(D69),)+IF($E$8="CO5",SUM(E69),)+IF($F$8="CO5",SUM(F69),)+IF($G$8="CO5",SUM(G69),)+IF($H$8="CO5",SUM(H69),)+IF($I$8="CO5",SUM(I69),)+IF(#REF!="CO5",SUM(#REF!),)+IF(#REF!="CO5",SUM(#REF!),)</f>
        <v>#REF!</v>
      </c>
      <c r="W69" s="49" t="e">
        <f>IF($D$8="CO5",SUMIF($D69,"&gt;0",$D$10),)+IF($E$8="CO5",SUMIF($E69,"&gt;0",$E$10),)+IF($F$8="CO5",SUMIF($F69,"&gt;0",$F$10),)+IF($G$8="CO5",SUMIF($G69,"&gt;0",$G$10),)+IF($H$8="CO5",SUMIF($H69,"&gt;0",$H$10),)+IF($I$8="CO5",SUMIF($I69,"&gt;0",$I$10),)+IF(#REF!="CO5",SUMIF(#REF!,"&gt;0",#REF!),)+IF(#REF!="CO5",SUMIF(#REF!,"&gt;0",#REF!),)</f>
        <v>#REF!</v>
      </c>
      <c r="X69" s="49" t="e">
        <f t="shared" si="4"/>
        <v>#REF!</v>
      </c>
      <c r="Y69" s="49" t="e">
        <f>IF($D$8="CO6",SUM(D69),)+IF($E$8="CO6",SUM(E69),)+IF($F$8="CO6",SUM(F69),)+IF($G$8="CO6",SUM(G69),)+IF($H$8="CO6",SUM(H69),)+IF($I$8="CO6",SUM(I69),)+IF(#REF!="CO6",SUM(#REF!),)+IF(#REF!="CO6",SUM(#REF!),)</f>
        <v>#REF!</v>
      </c>
      <c r="Z69" s="55" t="e">
        <f>IF($D$8="CO6",SUMIF($D69,"&gt;0",$D$10),)+IF($E$8="CO6",SUMIF($E69,"&gt;0",$E$10),)+IF($F$8="CO6",SUMIF($F69,"&gt;0",$F$10),)+IF($G$8="CO6",SUMIF($G69,"&gt;0",$G$10),)+IF($H$8="CO6",SUMIF($H69,"&gt;0",$H$10),)+IF($I$8="CO6",SUMIF($I69,"&gt;0",$I$10),)+IF(#REF!="CO6",SUMIF(#REF!,"&gt;0",#REF!),)+IF(#REF!="CO6",SUMIF(#REF!,"&gt;0",#REF!),)</f>
        <v>#REF!</v>
      </c>
      <c r="AA69" s="56" t="e">
        <f t="shared" si="5"/>
        <v>#REF!</v>
      </c>
      <c r="AB69" s="6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ht="31.2" spans="1:50">
      <c r="A70" s="34">
        <v>60</v>
      </c>
      <c r="B70" s="30" t="s">
        <v>145</v>
      </c>
      <c r="C70" s="35" t="s">
        <v>146</v>
      </c>
      <c r="D70" s="32">
        <v>9</v>
      </c>
      <c r="E70" s="32">
        <v>10</v>
      </c>
      <c r="F70" s="32">
        <v>13</v>
      </c>
      <c r="G70" s="32">
        <v>12</v>
      </c>
      <c r="H70" s="33">
        <v>44</v>
      </c>
      <c r="I70" s="32">
        <f t="shared" si="6"/>
        <v>44</v>
      </c>
      <c r="J70" s="48" t="e">
        <f>IF($D$8="CO1",SUM(D70),)+IF($E$8="CO1",SUM(E70),)+IF($F$8="CO1",SUM(F70),)+IF($G$8="CO1",SUM(G70),)+IF($H$8="CO1",SUM(H70),)+IF($I$8="CO1",SUM(I70),)+IF(#REF!="CO1",SUM(#REF!),)+IF(#REF!="CO1",SUM(#REF!),)</f>
        <v>#REF!</v>
      </c>
      <c r="K70" s="49" t="e">
        <f>IF($D$8="CO1",SUMIF($D70,"&gt;0",$D$10),)+IF($E$8="CO1",SUMIF($E70,"&gt;0",$E$10),)+IF($F$8="CO1",SUMIF($F70,"&gt;0",$F$10),)+IF($G$8="CO1",SUMIF($G70,"&gt;0",$G$10),)+IF($H$8="CO1",SUMIF($H70,"&gt;0",$H$10),)+IF($I$8="CO1",SUMIF($I70,"&gt;0",$I$10),)+IF(#REF!="CO1",SUMIF(#REF!,"&gt;0",#REF!),)+IF(#REF!="CO1",SUMIF(#REF!,"&gt;0",#REF!),)</f>
        <v>#REF!</v>
      </c>
      <c r="L70" s="49" t="e">
        <f t="shared" si="0"/>
        <v>#REF!</v>
      </c>
      <c r="M70" s="49" t="e">
        <f>IF($D$8="CO2",SUM(D70),)+IF($E$8="CO2",SUM(E70),)+IF($F$8="CO2",SUM(F70),)+IF($G$8="CO2",SUM(G70),)+IF($H$8="CO2",SUM(H70),)+IF($I$8="CO2",SUM(I70),)+IF(#REF!="CO2",SUM(#REF!),)+IF(#REF!="CO2",SUM(#REF!),)</f>
        <v>#REF!</v>
      </c>
      <c r="N70" s="49" t="e">
        <f>IF($D$8="CO2",SUMIF($D70,"&gt;0",$D$10),)+IF($E$8="CO2",SUMIF($E70,"&gt;0",$E$10),)+IF($F$8="CO2",SUMIF($F70,"&gt;0",$F$10),)+IF($G$8="CO2",SUMIF($G70,"&gt;0",$G$10),)+IF($H$8="CO2",SUMIF($H70,"&gt;0",$H$10),)+IF($I$8="CO2",SUMIF($I70,"&gt;0",$I$10),)+IF(#REF!="CO2",SUMIF(#REF!,"&gt;0",#REF!),)+IF(#REF!="CO2",SUMIF(#REF!,"&gt;0",#REF!),)</f>
        <v>#REF!</v>
      </c>
      <c r="O70" s="49" t="e">
        <f t="shared" si="1"/>
        <v>#REF!</v>
      </c>
      <c r="P70" s="49" t="e">
        <f>IF($D$8="CO3",SUM(D70),)+IF($E$8="CO3",SUM(E70),)+IF($F$8="CO3",SUM(F70),)+IF($G$8="CO3",SUM(G70),)+IF($H$8="CO3",SUM(H70),)+IF($I$8="CO3",SUM(I70),)+IF(#REF!="CO3",SUM(#REF!),)+IF(#REF!="CO3",SUM(#REF!),)</f>
        <v>#REF!</v>
      </c>
      <c r="Q70" s="49" t="e">
        <f>IF($D$8="CO3",SUMIF($D70,"&gt;0",$D$10),)+IF($E$8="CO3",SUMIF($E70,"&gt;0",$E$10),)+IF($F$8="CO3",SUMIF($F70,"&gt;0",$F$10),)+IF($G$8="CO3",SUMIF($G70,"&gt;0",$G$10),)+IF($H$8="CO3",SUMIF($H70,"&gt;0",$H$10),)+IF($I$8="CO3",SUMIF($I70,"&gt;0",$I$10),)+IF(#REF!="CO3",SUMIF(#REF!,"&gt;0",#REF!),)+IF(#REF!="CO3",SUMIF(#REF!,"&gt;0",#REF!),)</f>
        <v>#REF!</v>
      </c>
      <c r="R70" s="49" t="e">
        <f t="shared" si="2"/>
        <v>#REF!</v>
      </c>
      <c r="S70" s="49" t="e">
        <f>IF($D$8="CO4",SUM(D70),)+IF($E$8="CO4",SUM(E70),)+IF($F$8="CO4",SUM(F70),)+IF($G$8="CO4",SUM(G70),)+IF($H$8="CO4",SUM(H70),)+IF($I$8="CO4",SUM(I70),)+IF(#REF!="CO4",SUM(#REF!),)+IF(#REF!="CO4",SUM(#REF!),)</f>
        <v>#REF!</v>
      </c>
      <c r="T70" s="49" t="e">
        <f>IF($D$8="CO4",SUMIF($D70,"&gt;0",$D$10),)+IF($E$8="CO4",SUMIF($E70,"&gt;0",$E$10),)+IF($F$8="CO4",SUMIF($F70,"&gt;0",$F$10),)+IF($G$8="CO4",SUMIF($G70,"&gt;0",$G$10),)+IF($H$8="CO4",SUMIF($H70,"&gt;0",$H$10),)+IF($I$8="CO4",SUMIF($I70,"&gt;0",$I$10),)+IF(#REF!="CO4",SUMIF(#REF!,"&gt;0",#REF!),)+IF(#REF!="CO4",SUMIF(#REF!,"&gt;0",#REF!),)</f>
        <v>#REF!</v>
      </c>
      <c r="U70" s="49" t="e">
        <f t="shared" si="3"/>
        <v>#REF!</v>
      </c>
      <c r="V70" s="49" t="e">
        <f>IF($D$8="CO5",SUM(D70),)+IF($E$8="CO5",SUM(E70),)+IF($F$8="CO5",SUM(F70),)+IF($G$8="CO5",SUM(G70),)+IF($H$8="CO5",SUM(H70),)+IF($I$8="CO5",SUM(I70),)+IF(#REF!="CO5",SUM(#REF!),)+IF(#REF!="CO5",SUM(#REF!),)</f>
        <v>#REF!</v>
      </c>
      <c r="W70" s="49" t="e">
        <f>IF($D$8="CO5",SUMIF($D70,"&gt;0",$D$10),)+IF($E$8="CO5",SUMIF($E70,"&gt;0",$E$10),)+IF($F$8="CO5",SUMIF($F70,"&gt;0",$F$10),)+IF($G$8="CO5",SUMIF($G70,"&gt;0",$G$10),)+IF($H$8="CO5",SUMIF($H70,"&gt;0",$H$10),)+IF($I$8="CO5",SUMIF($I70,"&gt;0",$I$10),)+IF(#REF!="CO5",SUMIF(#REF!,"&gt;0",#REF!),)+IF(#REF!="CO5",SUMIF(#REF!,"&gt;0",#REF!),)</f>
        <v>#REF!</v>
      </c>
      <c r="X70" s="49" t="e">
        <f t="shared" si="4"/>
        <v>#REF!</v>
      </c>
      <c r="Y70" s="49" t="e">
        <f>IF($D$8="CO6",SUM(D70),)+IF($E$8="CO6",SUM(E70),)+IF($F$8="CO6",SUM(F70),)+IF($G$8="CO6",SUM(G70),)+IF($H$8="CO6",SUM(H70),)+IF($I$8="CO6",SUM(I70),)+IF(#REF!="CO6",SUM(#REF!),)+IF(#REF!="CO6",SUM(#REF!),)</f>
        <v>#REF!</v>
      </c>
      <c r="Z70" s="55" t="e">
        <f>IF($D$8="CO6",SUMIF($D70,"&gt;0",$D$10),)+IF($E$8="CO6",SUMIF($E70,"&gt;0",$E$10),)+IF($F$8="CO6",SUMIF($F70,"&gt;0",$F$10),)+IF($G$8="CO6",SUMIF($G70,"&gt;0",$G$10),)+IF($H$8="CO6",SUMIF($H70,"&gt;0",$H$10),)+IF($I$8="CO6",SUMIF($I70,"&gt;0",$I$10),)+IF(#REF!="CO6",SUMIF(#REF!,"&gt;0",#REF!),)+IF(#REF!="CO6",SUMIF(#REF!,"&gt;0",#REF!),)</f>
        <v>#REF!</v>
      </c>
      <c r="AA70" s="56" t="e">
        <f t="shared" si="5"/>
        <v>#REF!</v>
      </c>
      <c r="AB70" s="6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ht="31.2" spans="1:50">
      <c r="A71" s="29">
        <v>61</v>
      </c>
      <c r="B71" s="30" t="s">
        <v>147</v>
      </c>
      <c r="C71" s="35" t="s">
        <v>148</v>
      </c>
      <c r="D71" s="32">
        <v>10</v>
      </c>
      <c r="E71" s="32">
        <v>10</v>
      </c>
      <c r="F71" s="32">
        <v>14</v>
      </c>
      <c r="G71" s="32">
        <v>14</v>
      </c>
      <c r="H71" s="33">
        <v>48</v>
      </c>
      <c r="I71" s="32">
        <f t="shared" si="6"/>
        <v>48</v>
      </c>
      <c r="J71" s="48" t="e">
        <f>IF($D$8="CO1",SUM(D71),)+IF($E$8="CO1",SUM(E71),)+IF($F$8="CO1",SUM(F71),)+IF($G$8="CO1",SUM(G71),)+IF($H$8="CO1",SUM(H71),)+IF($I$8="CO1",SUM(I71),)+IF(#REF!="CO1",SUM(#REF!),)+IF(#REF!="CO1",SUM(#REF!),)</f>
        <v>#REF!</v>
      </c>
      <c r="K71" s="49" t="e">
        <f>IF($D$8="CO1",SUMIF($D71,"&gt;0",$D$10),)+IF($E$8="CO1",SUMIF($E71,"&gt;0",$E$10),)+IF($F$8="CO1",SUMIF($F71,"&gt;0",$F$10),)+IF($G$8="CO1",SUMIF($G71,"&gt;0",$G$10),)+IF($H$8="CO1",SUMIF($H71,"&gt;0",$H$10),)+IF($I$8="CO1",SUMIF($I71,"&gt;0",$I$10),)+IF(#REF!="CO1",SUMIF(#REF!,"&gt;0",#REF!),)+IF(#REF!="CO1",SUMIF(#REF!,"&gt;0",#REF!),)</f>
        <v>#REF!</v>
      </c>
      <c r="L71" s="49" t="e">
        <f t="shared" si="0"/>
        <v>#REF!</v>
      </c>
      <c r="M71" s="49" t="e">
        <f>IF($D$8="CO2",SUM(D71),)+IF($E$8="CO2",SUM(E71),)+IF($F$8="CO2",SUM(F71),)+IF($G$8="CO2",SUM(G71),)+IF($H$8="CO2",SUM(H71),)+IF($I$8="CO2",SUM(I71),)+IF(#REF!="CO2",SUM(#REF!),)+IF(#REF!="CO2",SUM(#REF!),)</f>
        <v>#REF!</v>
      </c>
      <c r="N71" s="49" t="e">
        <f>IF($D$8="CO2",SUMIF($D71,"&gt;0",$D$10),)+IF($E$8="CO2",SUMIF($E71,"&gt;0",$E$10),)+IF($F$8="CO2",SUMIF($F71,"&gt;0",$F$10),)+IF($G$8="CO2",SUMIF($G71,"&gt;0",$G$10),)+IF($H$8="CO2",SUMIF($H71,"&gt;0",$H$10),)+IF($I$8="CO2",SUMIF($I71,"&gt;0",$I$10),)+IF(#REF!="CO2",SUMIF(#REF!,"&gt;0",#REF!),)+IF(#REF!="CO2",SUMIF(#REF!,"&gt;0",#REF!),)</f>
        <v>#REF!</v>
      </c>
      <c r="O71" s="49" t="e">
        <f t="shared" si="1"/>
        <v>#REF!</v>
      </c>
      <c r="P71" s="49" t="e">
        <f>IF($D$8="CO3",SUM(D71),)+IF($E$8="CO3",SUM(E71),)+IF($F$8="CO3",SUM(F71),)+IF($G$8="CO3",SUM(G71),)+IF($H$8="CO3",SUM(H71),)+IF($I$8="CO3",SUM(I71),)+IF(#REF!="CO3",SUM(#REF!),)+IF(#REF!="CO3",SUM(#REF!),)</f>
        <v>#REF!</v>
      </c>
      <c r="Q71" s="49" t="e">
        <f>IF($D$8="CO3",SUMIF($D71,"&gt;0",$D$10),)+IF($E$8="CO3",SUMIF($E71,"&gt;0",$E$10),)+IF($F$8="CO3",SUMIF($F71,"&gt;0",$F$10),)+IF($G$8="CO3",SUMIF($G71,"&gt;0",$G$10),)+IF($H$8="CO3",SUMIF($H71,"&gt;0",$H$10),)+IF($I$8="CO3",SUMIF($I71,"&gt;0",$I$10),)+IF(#REF!="CO3",SUMIF(#REF!,"&gt;0",#REF!),)+IF(#REF!="CO3",SUMIF(#REF!,"&gt;0",#REF!),)</f>
        <v>#REF!</v>
      </c>
      <c r="R71" s="49" t="e">
        <f t="shared" si="2"/>
        <v>#REF!</v>
      </c>
      <c r="S71" s="49" t="e">
        <f>IF($D$8="CO4",SUM(D71),)+IF($E$8="CO4",SUM(E71),)+IF($F$8="CO4",SUM(F71),)+IF($G$8="CO4",SUM(G71),)+IF($H$8="CO4",SUM(H71),)+IF($I$8="CO4",SUM(I71),)+IF(#REF!="CO4",SUM(#REF!),)+IF(#REF!="CO4",SUM(#REF!),)</f>
        <v>#REF!</v>
      </c>
      <c r="T71" s="49" t="e">
        <f>IF($D$8="CO4",SUMIF($D71,"&gt;0",$D$10),)+IF($E$8="CO4",SUMIF($E71,"&gt;0",$E$10),)+IF($F$8="CO4",SUMIF($F71,"&gt;0",$F$10),)+IF($G$8="CO4",SUMIF($G71,"&gt;0",$G$10),)+IF($H$8="CO4",SUMIF($H71,"&gt;0",$H$10),)+IF($I$8="CO4",SUMIF($I71,"&gt;0",$I$10),)+IF(#REF!="CO4",SUMIF(#REF!,"&gt;0",#REF!),)+IF(#REF!="CO4",SUMIF(#REF!,"&gt;0",#REF!),)</f>
        <v>#REF!</v>
      </c>
      <c r="U71" s="49" t="e">
        <f t="shared" si="3"/>
        <v>#REF!</v>
      </c>
      <c r="V71" s="49" t="e">
        <f>IF($D$8="CO5",SUM(D71),)+IF($E$8="CO5",SUM(E71),)+IF($F$8="CO5",SUM(F71),)+IF($G$8="CO5",SUM(G71),)+IF($H$8="CO5",SUM(H71),)+IF($I$8="CO5",SUM(I71),)+IF(#REF!="CO5",SUM(#REF!),)+IF(#REF!="CO5",SUM(#REF!),)</f>
        <v>#REF!</v>
      </c>
      <c r="W71" s="49" t="e">
        <f>IF($D$8="CO5",SUMIF($D71,"&gt;0",$D$10),)+IF($E$8="CO5",SUMIF($E71,"&gt;0",$E$10),)+IF($F$8="CO5",SUMIF($F71,"&gt;0",$F$10),)+IF($G$8="CO5",SUMIF($G71,"&gt;0",$G$10),)+IF($H$8="CO5",SUMIF($H71,"&gt;0",$H$10),)+IF($I$8="CO5",SUMIF($I71,"&gt;0",$I$10),)+IF(#REF!="CO5",SUMIF(#REF!,"&gt;0",#REF!),)+IF(#REF!="CO5",SUMIF(#REF!,"&gt;0",#REF!),)</f>
        <v>#REF!</v>
      </c>
      <c r="X71" s="49" t="e">
        <f t="shared" si="4"/>
        <v>#REF!</v>
      </c>
      <c r="Y71" s="49" t="e">
        <f>IF($D$8="CO6",SUM(D71),)+IF($E$8="CO6",SUM(E71),)+IF($F$8="CO6",SUM(F71),)+IF($G$8="CO6",SUM(G71),)+IF($H$8="CO6",SUM(H71),)+IF($I$8="CO6",SUM(I71),)+IF(#REF!="CO6",SUM(#REF!),)+IF(#REF!="CO6",SUM(#REF!),)</f>
        <v>#REF!</v>
      </c>
      <c r="Z71" s="55" t="e">
        <f>IF($D$8="CO6",SUMIF($D71,"&gt;0",$D$10),)+IF($E$8="CO6",SUMIF($E71,"&gt;0",$E$10),)+IF($F$8="CO6",SUMIF($F71,"&gt;0",$F$10),)+IF($G$8="CO6",SUMIF($G71,"&gt;0",$G$10),)+IF($H$8="CO6",SUMIF($H71,"&gt;0",$H$10),)+IF($I$8="CO6",SUMIF($I71,"&gt;0",$I$10),)+IF(#REF!="CO6",SUMIF(#REF!,"&gt;0",#REF!),)+IF(#REF!="CO6",SUMIF(#REF!,"&gt;0",#REF!),)</f>
        <v>#REF!</v>
      </c>
      <c r="AA71" s="56" t="e">
        <f t="shared" si="5"/>
        <v>#REF!</v>
      </c>
      <c r="AB71" s="6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ht="31.2" spans="1:50">
      <c r="A72" s="34">
        <v>62</v>
      </c>
      <c r="B72" s="30" t="s">
        <v>149</v>
      </c>
      <c r="C72" s="35" t="s">
        <v>150</v>
      </c>
      <c r="D72" s="32">
        <v>9</v>
      </c>
      <c r="E72" s="32">
        <v>10</v>
      </c>
      <c r="F72" s="32">
        <v>13</v>
      </c>
      <c r="G72" s="32">
        <v>12</v>
      </c>
      <c r="H72" s="33">
        <v>44</v>
      </c>
      <c r="I72" s="32">
        <f t="shared" si="6"/>
        <v>44</v>
      </c>
      <c r="J72" s="48" t="e">
        <f>IF($D$8="CO1",SUM(D72),)+IF($E$8="CO1",SUM(E72),)+IF($F$8="CO1",SUM(F72),)+IF($G$8="CO1",SUM(G72),)+IF($H$8="CO1",SUM(H72),)+IF($I$8="CO1",SUM(I72),)+IF(#REF!="CO1",SUM(#REF!),)+IF(#REF!="CO1",SUM(#REF!),)</f>
        <v>#REF!</v>
      </c>
      <c r="K72" s="49" t="e">
        <f>IF($D$8="CO1",SUMIF($D72,"&gt;0",$D$10),)+IF($E$8="CO1",SUMIF($E72,"&gt;0",$E$10),)+IF($F$8="CO1",SUMIF($F72,"&gt;0",$F$10),)+IF($G$8="CO1",SUMIF($G72,"&gt;0",$G$10),)+IF($H$8="CO1",SUMIF($H72,"&gt;0",$H$10),)+IF($I$8="CO1",SUMIF($I72,"&gt;0",$I$10),)+IF(#REF!="CO1",SUMIF(#REF!,"&gt;0",#REF!),)+IF(#REF!="CO1",SUMIF(#REF!,"&gt;0",#REF!),)</f>
        <v>#REF!</v>
      </c>
      <c r="L72" s="49" t="e">
        <f t="shared" si="0"/>
        <v>#REF!</v>
      </c>
      <c r="M72" s="49" t="e">
        <f>IF($D$8="CO2",SUM(D72),)+IF($E$8="CO2",SUM(E72),)+IF($F$8="CO2",SUM(F72),)+IF($G$8="CO2",SUM(G72),)+IF($H$8="CO2",SUM(H72),)+IF($I$8="CO2",SUM(I72),)+IF(#REF!="CO2",SUM(#REF!),)+IF(#REF!="CO2",SUM(#REF!),)</f>
        <v>#REF!</v>
      </c>
      <c r="N72" s="49" t="e">
        <f>IF($D$8="CO2",SUMIF($D72,"&gt;0",$D$10),)+IF($E$8="CO2",SUMIF($E72,"&gt;0",$E$10),)+IF($F$8="CO2",SUMIF($F72,"&gt;0",$F$10),)+IF($G$8="CO2",SUMIF($G72,"&gt;0",$G$10),)+IF($H$8="CO2",SUMIF($H72,"&gt;0",$H$10),)+IF($I$8="CO2",SUMIF($I72,"&gt;0",$I$10),)+IF(#REF!="CO2",SUMIF(#REF!,"&gt;0",#REF!),)+IF(#REF!="CO2",SUMIF(#REF!,"&gt;0",#REF!),)</f>
        <v>#REF!</v>
      </c>
      <c r="O72" s="49" t="e">
        <f t="shared" si="1"/>
        <v>#REF!</v>
      </c>
      <c r="P72" s="49" t="e">
        <f>IF($D$8="CO3",SUM(D72),)+IF($E$8="CO3",SUM(E72),)+IF($F$8="CO3",SUM(F72),)+IF($G$8="CO3",SUM(G72),)+IF($H$8="CO3",SUM(H72),)+IF($I$8="CO3",SUM(I72),)+IF(#REF!="CO3",SUM(#REF!),)+IF(#REF!="CO3",SUM(#REF!),)</f>
        <v>#REF!</v>
      </c>
      <c r="Q72" s="49" t="e">
        <f>IF($D$8="CO3",SUMIF($D72,"&gt;0",$D$10),)+IF($E$8="CO3",SUMIF($E72,"&gt;0",$E$10),)+IF($F$8="CO3",SUMIF($F72,"&gt;0",$F$10),)+IF($G$8="CO3",SUMIF($G72,"&gt;0",$G$10),)+IF($H$8="CO3",SUMIF($H72,"&gt;0",$H$10),)+IF($I$8="CO3",SUMIF($I72,"&gt;0",$I$10),)+IF(#REF!="CO3",SUMIF(#REF!,"&gt;0",#REF!),)+IF(#REF!="CO3",SUMIF(#REF!,"&gt;0",#REF!),)</f>
        <v>#REF!</v>
      </c>
      <c r="R72" s="49" t="e">
        <f t="shared" si="2"/>
        <v>#REF!</v>
      </c>
      <c r="S72" s="49" t="e">
        <f>IF($D$8="CO4",SUM(D72),)+IF($E$8="CO4",SUM(E72),)+IF($F$8="CO4",SUM(F72),)+IF($G$8="CO4",SUM(G72),)+IF($H$8="CO4",SUM(H72),)+IF($I$8="CO4",SUM(I72),)+IF(#REF!="CO4",SUM(#REF!),)+IF(#REF!="CO4",SUM(#REF!),)</f>
        <v>#REF!</v>
      </c>
      <c r="T72" s="49" t="e">
        <f>IF($D$8="CO4",SUMIF($D72,"&gt;0",$D$10),)+IF($E$8="CO4",SUMIF($E72,"&gt;0",$E$10),)+IF($F$8="CO4",SUMIF($F72,"&gt;0",$F$10),)+IF($G$8="CO4",SUMIF($G72,"&gt;0",$G$10),)+IF($H$8="CO4",SUMIF($H72,"&gt;0",$H$10),)+IF($I$8="CO4",SUMIF($I72,"&gt;0",$I$10),)+IF(#REF!="CO4",SUMIF(#REF!,"&gt;0",#REF!),)+IF(#REF!="CO4",SUMIF(#REF!,"&gt;0",#REF!),)</f>
        <v>#REF!</v>
      </c>
      <c r="U72" s="49" t="e">
        <f t="shared" si="3"/>
        <v>#REF!</v>
      </c>
      <c r="V72" s="49" t="e">
        <f>IF($D$8="CO5",SUM(D72),)+IF($E$8="CO5",SUM(E72),)+IF($F$8="CO5",SUM(F72),)+IF($G$8="CO5",SUM(G72),)+IF($H$8="CO5",SUM(H72),)+IF($I$8="CO5",SUM(I72),)+IF(#REF!="CO5",SUM(#REF!),)+IF(#REF!="CO5",SUM(#REF!),)</f>
        <v>#REF!</v>
      </c>
      <c r="W72" s="49" t="e">
        <f>IF($D$8="CO5",SUMIF($D72,"&gt;0",$D$10),)+IF($E$8="CO5",SUMIF($E72,"&gt;0",$E$10),)+IF($F$8="CO5",SUMIF($F72,"&gt;0",$F$10),)+IF($G$8="CO5",SUMIF($G72,"&gt;0",$G$10),)+IF($H$8="CO5",SUMIF($H72,"&gt;0",$H$10),)+IF($I$8="CO5",SUMIF($I72,"&gt;0",$I$10),)+IF(#REF!="CO5",SUMIF(#REF!,"&gt;0",#REF!),)+IF(#REF!="CO5",SUMIF(#REF!,"&gt;0",#REF!),)</f>
        <v>#REF!</v>
      </c>
      <c r="X72" s="49" t="e">
        <f t="shared" si="4"/>
        <v>#REF!</v>
      </c>
      <c r="Y72" s="49" t="e">
        <f>IF($D$8="CO6",SUM(D72),)+IF($E$8="CO6",SUM(E72),)+IF($F$8="CO6",SUM(F72),)+IF($G$8="CO6",SUM(G72),)+IF($H$8="CO6",SUM(H72),)+IF($I$8="CO6",SUM(I72),)+IF(#REF!="CO6",SUM(#REF!),)+IF(#REF!="CO6",SUM(#REF!),)</f>
        <v>#REF!</v>
      </c>
      <c r="Z72" s="55" t="e">
        <f>IF($D$8="CO6",SUMIF($D72,"&gt;0",$D$10),)+IF($E$8="CO6",SUMIF($E72,"&gt;0",$E$10),)+IF($F$8="CO6",SUMIF($F72,"&gt;0",$F$10),)+IF($G$8="CO6",SUMIF($G72,"&gt;0",$G$10),)+IF($H$8="CO6",SUMIF($H72,"&gt;0",$H$10),)+IF($I$8="CO6",SUMIF($I72,"&gt;0",$I$10),)+IF(#REF!="CO6",SUMIF(#REF!,"&gt;0",#REF!),)+IF(#REF!="CO6",SUMIF(#REF!,"&gt;0",#REF!),)</f>
        <v>#REF!</v>
      </c>
      <c r="AA72" s="56" t="e">
        <f t="shared" si="5"/>
        <v>#REF!</v>
      </c>
      <c r="AB72" s="6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ht="16.2" spans="1:50">
      <c r="A73" s="29">
        <v>63</v>
      </c>
      <c r="B73" s="30" t="s">
        <v>151</v>
      </c>
      <c r="C73" s="31" t="s">
        <v>152</v>
      </c>
      <c r="D73" s="32">
        <v>10</v>
      </c>
      <c r="E73" s="32">
        <v>10</v>
      </c>
      <c r="F73" s="32">
        <v>14</v>
      </c>
      <c r="G73" s="32">
        <v>14</v>
      </c>
      <c r="H73" s="33">
        <v>48</v>
      </c>
      <c r="I73" s="32">
        <f t="shared" si="6"/>
        <v>48</v>
      </c>
      <c r="J73" s="48" t="e">
        <f>IF($D$8="CO1",SUM(D73),)+IF($E$8="CO1",SUM(E73),)+IF($F$8="CO1",SUM(F73),)+IF($G$8="CO1",SUM(G73),)+IF($H$8="CO1",SUM(H73),)+IF($I$8="CO1",SUM(I73),)+IF(#REF!="CO1",SUM(#REF!),)+IF(#REF!="CO1",SUM(#REF!),)</f>
        <v>#REF!</v>
      </c>
      <c r="K73" s="49" t="e">
        <f>IF($D$8="CO1",SUMIF($D73,"&gt;0",$D$10),)+IF($E$8="CO1",SUMIF($E73,"&gt;0",$E$10),)+IF($F$8="CO1",SUMIF($F73,"&gt;0",$F$10),)+IF($G$8="CO1",SUMIF($G73,"&gt;0",$G$10),)+IF($H$8="CO1",SUMIF($H73,"&gt;0",$H$10),)+IF($I$8="CO1",SUMIF($I73,"&gt;0",$I$10),)+IF(#REF!="CO1",SUMIF(#REF!,"&gt;0",#REF!),)+IF(#REF!="CO1",SUMIF(#REF!,"&gt;0",#REF!),)</f>
        <v>#REF!</v>
      </c>
      <c r="L73" s="49" t="e">
        <f t="shared" si="0"/>
        <v>#REF!</v>
      </c>
      <c r="M73" s="49" t="e">
        <f>IF($D$8="CO2",SUM(D73),)+IF($E$8="CO2",SUM(E73),)+IF($F$8="CO2",SUM(F73),)+IF($G$8="CO2",SUM(G73),)+IF($H$8="CO2",SUM(H73),)+IF($I$8="CO2",SUM(I73),)+IF(#REF!="CO2",SUM(#REF!),)+IF(#REF!="CO2",SUM(#REF!),)</f>
        <v>#REF!</v>
      </c>
      <c r="N73" s="49" t="e">
        <f>IF($D$8="CO2",SUMIF($D73,"&gt;0",$D$10),)+IF($E$8="CO2",SUMIF($E73,"&gt;0",$E$10),)+IF($F$8="CO2",SUMIF($F73,"&gt;0",$F$10),)+IF($G$8="CO2",SUMIF($G73,"&gt;0",$G$10),)+IF($H$8="CO2",SUMIF($H73,"&gt;0",$H$10),)+IF($I$8="CO2",SUMIF($I73,"&gt;0",$I$10),)+IF(#REF!="CO2",SUMIF(#REF!,"&gt;0",#REF!),)+IF(#REF!="CO2",SUMIF(#REF!,"&gt;0",#REF!),)</f>
        <v>#REF!</v>
      </c>
      <c r="O73" s="49" t="e">
        <f t="shared" si="1"/>
        <v>#REF!</v>
      </c>
      <c r="P73" s="49" t="e">
        <f>IF($D$8="CO3",SUM(D73),)+IF($E$8="CO3",SUM(E73),)+IF($F$8="CO3",SUM(F73),)+IF($G$8="CO3",SUM(G73),)+IF($H$8="CO3",SUM(H73),)+IF($I$8="CO3",SUM(I73),)+IF(#REF!="CO3",SUM(#REF!),)+IF(#REF!="CO3",SUM(#REF!),)</f>
        <v>#REF!</v>
      </c>
      <c r="Q73" s="49" t="e">
        <f>IF($D$8="CO3",SUMIF($D73,"&gt;0",$D$10),)+IF($E$8="CO3",SUMIF($E73,"&gt;0",$E$10),)+IF($F$8="CO3",SUMIF($F73,"&gt;0",$F$10),)+IF($G$8="CO3",SUMIF($G73,"&gt;0",$G$10),)+IF($H$8="CO3",SUMIF($H73,"&gt;0",$H$10),)+IF($I$8="CO3",SUMIF($I73,"&gt;0",$I$10),)+IF(#REF!="CO3",SUMIF(#REF!,"&gt;0",#REF!),)+IF(#REF!="CO3",SUMIF(#REF!,"&gt;0",#REF!),)</f>
        <v>#REF!</v>
      </c>
      <c r="R73" s="49" t="e">
        <f t="shared" si="2"/>
        <v>#REF!</v>
      </c>
      <c r="S73" s="49" t="e">
        <f>IF($D$8="CO4",SUM(D73),)+IF($E$8="CO4",SUM(E73),)+IF($F$8="CO4",SUM(F73),)+IF($G$8="CO4",SUM(G73),)+IF($H$8="CO4",SUM(H73),)+IF($I$8="CO4",SUM(I73),)+IF(#REF!="CO4",SUM(#REF!),)+IF(#REF!="CO4",SUM(#REF!),)</f>
        <v>#REF!</v>
      </c>
      <c r="T73" s="49" t="e">
        <f>IF($D$8="CO4",SUMIF($D73,"&gt;0",$D$10),)+IF($E$8="CO4",SUMIF($E73,"&gt;0",$E$10),)+IF($F$8="CO4",SUMIF($F73,"&gt;0",$F$10),)+IF($G$8="CO4",SUMIF($G73,"&gt;0",$G$10),)+IF($H$8="CO4",SUMIF($H73,"&gt;0",$H$10),)+IF($I$8="CO4",SUMIF($I73,"&gt;0",$I$10),)+IF(#REF!="CO4",SUMIF(#REF!,"&gt;0",#REF!),)+IF(#REF!="CO4",SUMIF(#REF!,"&gt;0",#REF!),)</f>
        <v>#REF!</v>
      </c>
      <c r="U73" s="49" t="e">
        <f t="shared" si="3"/>
        <v>#REF!</v>
      </c>
      <c r="V73" s="49" t="e">
        <f>IF($D$8="CO5",SUM(D73),)+IF($E$8="CO5",SUM(E73),)+IF($F$8="CO5",SUM(F73),)+IF($G$8="CO5",SUM(G73),)+IF($H$8="CO5",SUM(H73),)+IF($I$8="CO5",SUM(I73),)+IF(#REF!="CO5",SUM(#REF!),)+IF(#REF!="CO5",SUM(#REF!),)</f>
        <v>#REF!</v>
      </c>
      <c r="W73" s="49" t="e">
        <f>IF($D$8="CO5",SUMIF($D73,"&gt;0",$D$10),)+IF($E$8="CO5",SUMIF($E73,"&gt;0",$E$10),)+IF($F$8="CO5",SUMIF($F73,"&gt;0",$F$10),)+IF($G$8="CO5",SUMIF($G73,"&gt;0",$G$10),)+IF($H$8="CO5",SUMIF($H73,"&gt;0",$H$10),)+IF($I$8="CO5",SUMIF($I73,"&gt;0",$I$10),)+IF(#REF!="CO5",SUMIF(#REF!,"&gt;0",#REF!),)+IF(#REF!="CO5",SUMIF(#REF!,"&gt;0",#REF!),)</f>
        <v>#REF!</v>
      </c>
      <c r="X73" s="49" t="e">
        <f t="shared" si="4"/>
        <v>#REF!</v>
      </c>
      <c r="Y73" s="49" t="e">
        <f>IF($D$8="CO6",SUM(D73),)+IF($E$8="CO6",SUM(E73),)+IF($F$8="CO6",SUM(F73),)+IF($G$8="CO6",SUM(G73),)+IF($H$8="CO6",SUM(H73),)+IF($I$8="CO6",SUM(I73),)+IF(#REF!="CO6",SUM(#REF!),)+IF(#REF!="CO6",SUM(#REF!),)</f>
        <v>#REF!</v>
      </c>
      <c r="Z73" s="55" t="e">
        <f>IF($D$8="CO6",SUMIF($D73,"&gt;0",$D$10),)+IF($E$8="CO6",SUMIF($E73,"&gt;0",$E$10),)+IF($F$8="CO6",SUMIF($F73,"&gt;0",$F$10),)+IF($G$8="CO6",SUMIF($G73,"&gt;0",$G$10),)+IF($H$8="CO6",SUMIF($H73,"&gt;0",$H$10),)+IF($I$8="CO6",SUMIF($I73,"&gt;0",$I$10),)+IF(#REF!="CO6",SUMIF(#REF!,"&gt;0",#REF!),)+IF(#REF!="CO6",SUMIF(#REF!,"&gt;0",#REF!),)</f>
        <v>#REF!</v>
      </c>
      <c r="AA73" s="56" t="e">
        <f t="shared" si="5"/>
        <v>#REF!</v>
      </c>
      <c r="AB73" s="6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ht="16.2" spans="1:50">
      <c r="A74" s="34">
        <v>64</v>
      </c>
      <c r="B74" s="30" t="s">
        <v>153</v>
      </c>
      <c r="C74" s="31" t="s">
        <v>154</v>
      </c>
      <c r="D74" s="32">
        <v>10</v>
      </c>
      <c r="E74" s="32">
        <v>10</v>
      </c>
      <c r="F74" s="32">
        <v>14</v>
      </c>
      <c r="G74" s="32">
        <v>14</v>
      </c>
      <c r="H74" s="33">
        <v>48</v>
      </c>
      <c r="I74" s="32">
        <f t="shared" si="6"/>
        <v>48</v>
      </c>
      <c r="J74" s="48" t="e">
        <f>IF($D$8="CO1",SUM(D74),)+IF($E$8="CO1",SUM(E74),)+IF($F$8="CO1",SUM(F74),)+IF($G$8="CO1",SUM(G74),)+IF($H$8="CO1",SUM(H74),)+IF($I$8="CO1",SUM(I74),)+IF(#REF!="CO1",SUM(#REF!),)+IF(#REF!="CO1",SUM(#REF!),)</f>
        <v>#REF!</v>
      </c>
      <c r="K74" s="49" t="e">
        <f>IF($D$8="CO1",SUMIF($D74,"&gt;0",$D$10),)+IF($E$8="CO1",SUMIF($E74,"&gt;0",$E$10),)+IF($F$8="CO1",SUMIF($F74,"&gt;0",$F$10),)+IF($G$8="CO1",SUMIF($G74,"&gt;0",$G$10),)+IF($H$8="CO1",SUMIF($H74,"&gt;0",$H$10),)+IF($I$8="CO1",SUMIF($I74,"&gt;0",$I$10),)+IF(#REF!="CO1",SUMIF(#REF!,"&gt;0",#REF!),)+IF(#REF!="CO1",SUMIF(#REF!,"&gt;0",#REF!),)</f>
        <v>#REF!</v>
      </c>
      <c r="L74" s="49" t="e">
        <f t="shared" si="0"/>
        <v>#REF!</v>
      </c>
      <c r="M74" s="49" t="e">
        <f>IF($D$8="CO2",SUM(D74),)+IF($E$8="CO2",SUM(E74),)+IF($F$8="CO2",SUM(F74),)+IF($G$8="CO2",SUM(G74),)+IF($H$8="CO2",SUM(H74),)+IF($I$8="CO2",SUM(I74),)+IF(#REF!="CO2",SUM(#REF!),)+IF(#REF!="CO2",SUM(#REF!),)</f>
        <v>#REF!</v>
      </c>
      <c r="N74" s="49" t="e">
        <f>IF($D$8="CO2",SUMIF($D74,"&gt;0",$D$10),)+IF($E$8="CO2",SUMIF($E74,"&gt;0",$E$10),)+IF($F$8="CO2",SUMIF($F74,"&gt;0",$F$10),)+IF($G$8="CO2",SUMIF($G74,"&gt;0",$G$10),)+IF($H$8="CO2",SUMIF($H74,"&gt;0",$H$10),)+IF($I$8="CO2",SUMIF($I74,"&gt;0",$I$10),)+IF(#REF!="CO2",SUMIF(#REF!,"&gt;0",#REF!),)+IF(#REF!="CO2",SUMIF(#REF!,"&gt;0",#REF!),)</f>
        <v>#REF!</v>
      </c>
      <c r="O74" s="49" t="e">
        <f t="shared" si="1"/>
        <v>#REF!</v>
      </c>
      <c r="P74" s="49" t="e">
        <f>IF($D$8="CO3",SUM(D74),)+IF($E$8="CO3",SUM(E74),)+IF($F$8="CO3",SUM(F74),)+IF($G$8="CO3",SUM(G74),)+IF($H$8="CO3",SUM(H74),)+IF($I$8="CO3",SUM(I74),)+IF(#REF!="CO3",SUM(#REF!),)+IF(#REF!="CO3",SUM(#REF!),)</f>
        <v>#REF!</v>
      </c>
      <c r="Q74" s="49" t="e">
        <f>IF($D$8="CO3",SUMIF($D74,"&gt;0",$D$10),)+IF($E$8="CO3",SUMIF($E74,"&gt;0",$E$10),)+IF($F$8="CO3",SUMIF($F74,"&gt;0",$F$10),)+IF($G$8="CO3",SUMIF($G74,"&gt;0",$G$10),)+IF($H$8="CO3",SUMIF($H74,"&gt;0",$H$10),)+IF($I$8="CO3",SUMIF($I74,"&gt;0",$I$10),)+IF(#REF!="CO3",SUMIF(#REF!,"&gt;0",#REF!),)+IF(#REF!="CO3",SUMIF(#REF!,"&gt;0",#REF!),)</f>
        <v>#REF!</v>
      </c>
      <c r="R74" s="49" t="e">
        <f t="shared" si="2"/>
        <v>#REF!</v>
      </c>
      <c r="S74" s="49" t="e">
        <f>IF($D$8="CO4",SUM(D74),)+IF($E$8="CO4",SUM(E74),)+IF($F$8="CO4",SUM(F74),)+IF($G$8="CO4",SUM(G74),)+IF($H$8="CO4",SUM(H74),)+IF($I$8="CO4",SUM(I74),)+IF(#REF!="CO4",SUM(#REF!),)+IF(#REF!="CO4",SUM(#REF!),)</f>
        <v>#REF!</v>
      </c>
      <c r="T74" s="49" t="e">
        <f>IF($D$8="CO4",SUMIF($D74,"&gt;0",$D$10),)+IF($E$8="CO4",SUMIF($E74,"&gt;0",$E$10),)+IF($F$8="CO4",SUMIF($F74,"&gt;0",$F$10),)+IF($G$8="CO4",SUMIF($G74,"&gt;0",$G$10),)+IF($H$8="CO4",SUMIF($H74,"&gt;0",$H$10),)+IF($I$8="CO4",SUMIF($I74,"&gt;0",$I$10),)+IF(#REF!="CO4",SUMIF(#REF!,"&gt;0",#REF!),)+IF(#REF!="CO4",SUMIF(#REF!,"&gt;0",#REF!),)</f>
        <v>#REF!</v>
      </c>
      <c r="U74" s="49" t="e">
        <f t="shared" si="3"/>
        <v>#REF!</v>
      </c>
      <c r="V74" s="49" t="e">
        <f>IF($D$8="CO5",SUM(D74),)+IF($E$8="CO5",SUM(E74),)+IF($F$8="CO5",SUM(F74),)+IF($G$8="CO5",SUM(G74),)+IF($H$8="CO5",SUM(H74),)+IF($I$8="CO5",SUM(I74),)+IF(#REF!="CO5",SUM(#REF!),)+IF(#REF!="CO5",SUM(#REF!),)</f>
        <v>#REF!</v>
      </c>
      <c r="W74" s="49" t="e">
        <f>IF($D$8="CO5",SUMIF($D74,"&gt;0",$D$10),)+IF($E$8="CO5",SUMIF($E74,"&gt;0",$E$10),)+IF($F$8="CO5",SUMIF($F74,"&gt;0",$F$10),)+IF($G$8="CO5",SUMIF($G74,"&gt;0",$G$10),)+IF($H$8="CO5",SUMIF($H74,"&gt;0",$H$10),)+IF($I$8="CO5",SUMIF($I74,"&gt;0",$I$10),)+IF(#REF!="CO5",SUMIF(#REF!,"&gt;0",#REF!),)+IF(#REF!="CO5",SUMIF(#REF!,"&gt;0",#REF!),)</f>
        <v>#REF!</v>
      </c>
      <c r="X74" s="49" t="e">
        <f t="shared" si="4"/>
        <v>#REF!</v>
      </c>
      <c r="Y74" s="49" t="e">
        <f>IF($D$8="CO6",SUM(D74),)+IF($E$8="CO6",SUM(E74),)+IF($F$8="CO6",SUM(F74),)+IF($G$8="CO6",SUM(G74),)+IF($H$8="CO6",SUM(H74),)+IF($I$8="CO6",SUM(I74),)+IF(#REF!="CO6",SUM(#REF!),)+IF(#REF!="CO6",SUM(#REF!),)</f>
        <v>#REF!</v>
      </c>
      <c r="Z74" s="55" t="e">
        <f>IF($D$8="CO6",SUMIF($D74,"&gt;0",$D$10),)+IF($E$8="CO6",SUMIF($E74,"&gt;0",$E$10),)+IF($F$8="CO6",SUMIF($F74,"&gt;0",$F$10),)+IF($G$8="CO6",SUMIF($G74,"&gt;0",$G$10),)+IF($H$8="CO6",SUMIF($H74,"&gt;0",$H$10),)+IF($I$8="CO6",SUMIF($I74,"&gt;0",$I$10),)+IF(#REF!="CO6",SUMIF(#REF!,"&gt;0",#REF!),)+IF(#REF!="CO6",SUMIF(#REF!,"&gt;0",#REF!),)</f>
        <v>#REF!</v>
      </c>
      <c r="AA74" s="56" t="e">
        <f t="shared" si="5"/>
        <v>#REF!</v>
      </c>
      <c r="AB74" s="6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ht="16.2" spans="1:50">
      <c r="A75" s="29">
        <v>65</v>
      </c>
      <c r="B75" s="30" t="s">
        <v>155</v>
      </c>
      <c r="C75" s="31" t="s">
        <v>156</v>
      </c>
      <c r="D75" s="32">
        <v>17</v>
      </c>
      <c r="E75" s="32">
        <v>8</v>
      </c>
      <c r="F75" s="32">
        <v>10</v>
      </c>
      <c r="G75" s="32">
        <v>10</v>
      </c>
      <c r="H75" s="33">
        <v>45</v>
      </c>
      <c r="I75" s="32">
        <f t="shared" si="6"/>
        <v>45</v>
      </c>
      <c r="J75" s="48" t="e">
        <f>IF($D$8="CO1",SUM(D75),)+IF($E$8="CO1",SUM(E75),)+IF($F$8="CO1",SUM(F75),)+IF($G$8="CO1",SUM(G75),)+IF($H$8="CO1",SUM(H75),)+IF($I$8="CO1",SUM(I75),)+IF(#REF!="CO1",SUM(#REF!),)+IF(#REF!="CO1",SUM(#REF!),)</f>
        <v>#REF!</v>
      </c>
      <c r="K75" s="49" t="e">
        <f>IF($D$8="CO1",SUMIF($D75,"&gt;0",$D$10),)+IF($E$8="CO1",SUMIF($E75,"&gt;0",$E$10),)+IF($F$8="CO1",SUMIF($F75,"&gt;0",$F$10),)+IF($G$8="CO1",SUMIF($G75,"&gt;0",$G$10),)+IF($H$8="CO1",SUMIF($H75,"&gt;0",$H$10),)+IF($I$8="CO1",SUMIF($I75,"&gt;0",$I$10),)+IF(#REF!="CO1",SUMIF(#REF!,"&gt;0",#REF!),)+IF(#REF!="CO1",SUMIF(#REF!,"&gt;0",#REF!),)</f>
        <v>#REF!</v>
      </c>
      <c r="L75" s="49" t="e">
        <f t="shared" si="0"/>
        <v>#REF!</v>
      </c>
      <c r="M75" s="49" t="e">
        <f>IF($D$8="CO2",SUM(D75),)+IF($E$8="CO2",SUM(E75),)+IF($F$8="CO2",SUM(F75),)+IF($G$8="CO2",SUM(G75),)+IF($H$8="CO2",SUM(H75),)+IF($I$8="CO2",SUM(I75),)+IF(#REF!="CO2",SUM(#REF!),)+IF(#REF!="CO2",SUM(#REF!),)</f>
        <v>#REF!</v>
      </c>
      <c r="N75" s="49" t="e">
        <f>IF($D$8="CO2",SUMIF($D75,"&gt;0",$D$10),)+IF($E$8="CO2",SUMIF($E75,"&gt;0",$E$10),)+IF($F$8="CO2",SUMIF($F75,"&gt;0",$F$10),)+IF($G$8="CO2",SUMIF($G75,"&gt;0",$G$10),)+IF($H$8="CO2",SUMIF($H75,"&gt;0",$H$10),)+IF($I$8="CO2",SUMIF($I75,"&gt;0",$I$10),)+IF(#REF!="CO2",SUMIF(#REF!,"&gt;0",#REF!),)+IF(#REF!="CO2",SUMIF(#REF!,"&gt;0",#REF!),)</f>
        <v>#REF!</v>
      </c>
      <c r="O75" s="49" t="e">
        <f t="shared" ref="O75:O138" si="7">IF(M75=0," ",M75/N75*100)</f>
        <v>#REF!</v>
      </c>
      <c r="P75" s="49" t="e">
        <f>IF($D$8="CO3",SUM(D75),)+IF($E$8="CO3",SUM(E75),)+IF($F$8="CO3",SUM(F75),)+IF($G$8="CO3",SUM(G75),)+IF($H$8="CO3",SUM(H75),)+IF($I$8="CO3",SUM(I75),)+IF(#REF!="CO3",SUM(#REF!),)+IF(#REF!="CO3",SUM(#REF!),)</f>
        <v>#REF!</v>
      </c>
      <c r="Q75" s="49" t="e">
        <f>IF($D$8="CO3",SUMIF($D75,"&gt;0",$D$10),)+IF($E$8="CO3",SUMIF($E75,"&gt;0",$E$10),)+IF($F$8="CO3",SUMIF($F75,"&gt;0",$F$10),)+IF($G$8="CO3",SUMIF($G75,"&gt;0",$G$10),)+IF($H$8="CO3",SUMIF($H75,"&gt;0",$H$10),)+IF($I$8="CO3",SUMIF($I75,"&gt;0",$I$10),)+IF(#REF!="CO3",SUMIF(#REF!,"&gt;0",#REF!),)+IF(#REF!="CO3",SUMIF(#REF!,"&gt;0",#REF!),)</f>
        <v>#REF!</v>
      </c>
      <c r="R75" s="49" t="e">
        <f t="shared" ref="R75:R138" si="8">IF(P75=0," ",P75/Q75*100)</f>
        <v>#REF!</v>
      </c>
      <c r="S75" s="49" t="e">
        <f>IF($D$8="CO4",SUM(D75),)+IF($E$8="CO4",SUM(E75),)+IF($F$8="CO4",SUM(F75),)+IF($G$8="CO4",SUM(G75),)+IF($H$8="CO4",SUM(H75),)+IF($I$8="CO4",SUM(I75),)+IF(#REF!="CO4",SUM(#REF!),)+IF(#REF!="CO4",SUM(#REF!),)</f>
        <v>#REF!</v>
      </c>
      <c r="T75" s="49" t="e">
        <f>IF($D$8="CO4",SUMIF($D75,"&gt;0",$D$10),)+IF($E$8="CO4",SUMIF($E75,"&gt;0",$E$10),)+IF($F$8="CO4",SUMIF($F75,"&gt;0",$F$10),)+IF($G$8="CO4",SUMIF($G75,"&gt;0",$G$10),)+IF($H$8="CO4",SUMIF($H75,"&gt;0",$H$10),)+IF($I$8="CO4",SUMIF($I75,"&gt;0",$I$10),)+IF(#REF!="CO4",SUMIF(#REF!,"&gt;0",#REF!),)+IF(#REF!="CO4",SUMIF(#REF!,"&gt;0",#REF!),)</f>
        <v>#REF!</v>
      </c>
      <c r="U75" s="49" t="e">
        <f t="shared" ref="U75:U138" si="9">IF(S75=0," ",S75/T75*100)</f>
        <v>#REF!</v>
      </c>
      <c r="V75" s="49" t="e">
        <f>IF($D$8="CO5",SUM(D75),)+IF($E$8="CO5",SUM(E75),)+IF($F$8="CO5",SUM(F75),)+IF($G$8="CO5",SUM(G75),)+IF($H$8="CO5",SUM(H75),)+IF($I$8="CO5",SUM(I75),)+IF(#REF!="CO5",SUM(#REF!),)+IF(#REF!="CO5",SUM(#REF!),)</f>
        <v>#REF!</v>
      </c>
      <c r="W75" s="49" t="e">
        <f>IF($D$8="CO5",SUMIF($D75,"&gt;0",$D$10),)+IF($E$8="CO5",SUMIF($E75,"&gt;0",$E$10),)+IF($F$8="CO5",SUMIF($F75,"&gt;0",$F$10),)+IF($G$8="CO5",SUMIF($G75,"&gt;0",$G$10),)+IF($H$8="CO5",SUMIF($H75,"&gt;0",$H$10),)+IF($I$8="CO5",SUMIF($I75,"&gt;0",$I$10),)+IF(#REF!="CO5",SUMIF(#REF!,"&gt;0",#REF!),)+IF(#REF!="CO5",SUMIF(#REF!,"&gt;0",#REF!),)</f>
        <v>#REF!</v>
      </c>
      <c r="X75" s="49" t="e">
        <f t="shared" ref="X75:X138" si="10">IF(V75=0," ",V75/W75*100)</f>
        <v>#REF!</v>
      </c>
      <c r="Y75" s="49" t="e">
        <f>IF($D$8="CO6",SUM(D75),)+IF($E$8="CO6",SUM(E75),)+IF($F$8="CO6",SUM(F75),)+IF($G$8="CO6",SUM(G75),)+IF($H$8="CO6",SUM(H75),)+IF($I$8="CO6",SUM(I75),)+IF(#REF!="CO6",SUM(#REF!),)+IF(#REF!="CO6",SUM(#REF!),)</f>
        <v>#REF!</v>
      </c>
      <c r="Z75" s="55" t="e">
        <f>IF($D$8="CO6",SUMIF($D75,"&gt;0",$D$10),)+IF($E$8="CO6",SUMIF($E75,"&gt;0",$E$10),)+IF($F$8="CO6",SUMIF($F75,"&gt;0",$F$10),)+IF($G$8="CO6",SUMIF($G75,"&gt;0",$G$10),)+IF($H$8="CO6",SUMIF($H75,"&gt;0",$H$10),)+IF($I$8="CO6",SUMIF($I75,"&gt;0",$I$10),)+IF(#REF!="CO6",SUMIF(#REF!,"&gt;0",#REF!),)+IF(#REF!="CO6",SUMIF(#REF!,"&gt;0",#REF!),)</f>
        <v>#REF!</v>
      </c>
      <c r="AA75" s="56" t="e">
        <f t="shared" ref="AA75:AA124" si="11">IF(Y75=0," ",Y75/Z75*100)</f>
        <v>#REF!</v>
      </c>
      <c r="AB75" s="6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ht="16.2" spans="1:50">
      <c r="A76" s="34">
        <v>66</v>
      </c>
      <c r="B76" s="30" t="s">
        <v>157</v>
      </c>
      <c r="C76" s="31" t="s">
        <v>158</v>
      </c>
      <c r="D76" s="32">
        <v>10</v>
      </c>
      <c r="E76" s="32">
        <v>9</v>
      </c>
      <c r="F76" s="32">
        <v>14</v>
      </c>
      <c r="G76" s="32">
        <v>14</v>
      </c>
      <c r="H76" s="33">
        <v>47</v>
      </c>
      <c r="I76" s="32">
        <f t="shared" ref="I76:I136" si="12">SUM(D76:G76)</f>
        <v>47</v>
      </c>
      <c r="J76" s="48" t="e">
        <f>IF($D$8="CO1",SUM(D76),)+IF($E$8="CO1",SUM(E76),)+IF($F$8="CO1",SUM(F76),)+IF($G$8="CO1",SUM(G76),)+IF($H$8="CO1",SUM(H76),)+IF($I$8="CO1",SUM(I76),)+IF(#REF!="CO1",SUM(#REF!),)+IF(#REF!="CO1",SUM(#REF!),)</f>
        <v>#REF!</v>
      </c>
      <c r="K76" s="49" t="e">
        <f>IF($D$8="CO1",SUMIF($D76,"&gt;0",$D$10),)+IF($E$8="CO1",SUMIF($E76,"&gt;0",$E$10),)+IF($F$8="CO1",SUMIF($F76,"&gt;0",$F$10),)+IF($G$8="CO1",SUMIF($G76,"&gt;0",$G$10),)+IF($H$8="CO1",SUMIF($H76,"&gt;0",$H$10),)+IF($I$8="CO1",SUMIF($I76,"&gt;0",$I$10),)+IF(#REF!="CO1",SUMIF(#REF!,"&gt;0",#REF!),)+IF(#REF!="CO1",SUMIF(#REF!,"&gt;0",#REF!),)</f>
        <v>#REF!</v>
      </c>
      <c r="L76" s="49" t="e">
        <f t="shared" si="0"/>
        <v>#REF!</v>
      </c>
      <c r="M76" s="49" t="e">
        <f>IF($D$8="CO2",SUM(D76),)+IF($E$8="CO2",SUM(E76),)+IF($F$8="CO2",SUM(F76),)+IF($G$8="CO2",SUM(G76),)+IF($H$8="CO2",SUM(H76),)+IF($I$8="CO2",SUM(I76),)+IF(#REF!="CO2",SUM(#REF!),)+IF(#REF!="CO2",SUM(#REF!),)</f>
        <v>#REF!</v>
      </c>
      <c r="N76" s="49" t="e">
        <f>IF($D$8="CO2",SUMIF($D76,"&gt;0",$D$10),)+IF($E$8="CO2",SUMIF($E76,"&gt;0",$E$10),)+IF($F$8="CO2",SUMIF($F76,"&gt;0",$F$10),)+IF($G$8="CO2",SUMIF($G76,"&gt;0",$G$10),)+IF($H$8="CO2",SUMIF($H76,"&gt;0",$H$10),)+IF($I$8="CO2",SUMIF($I76,"&gt;0",$I$10),)+IF(#REF!="CO2",SUMIF(#REF!,"&gt;0",#REF!),)+IF(#REF!="CO2",SUMIF(#REF!,"&gt;0",#REF!),)</f>
        <v>#REF!</v>
      </c>
      <c r="O76" s="49" t="e">
        <f t="shared" si="7"/>
        <v>#REF!</v>
      </c>
      <c r="P76" s="49" t="e">
        <f>IF($D$8="CO3",SUM(D76),)+IF($E$8="CO3",SUM(E76),)+IF($F$8="CO3",SUM(F76),)+IF($G$8="CO3",SUM(G76),)+IF($H$8="CO3",SUM(H76),)+IF($I$8="CO3",SUM(I76),)+IF(#REF!="CO3",SUM(#REF!),)+IF(#REF!="CO3",SUM(#REF!),)</f>
        <v>#REF!</v>
      </c>
      <c r="Q76" s="49" t="e">
        <f>IF($D$8="CO3",SUMIF($D76,"&gt;0",$D$10),)+IF($E$8="CO3",SUMIF($E76,"&gt;0",$E$10),)+IF($F$8="CO3",SUMIF($F76,"&gt;0",$F$10),)+IF($G$8="CO3",SUMIF($G76,"&gt;0",$G$10),)+IF($H$8="CO3",SUMIF($H76,"&gt;0",$H$10),)+IF($I$8="CO3",SUMIF($I76,"&gt;0",$I$10),)+IF(#REF!="CO3",SUMIF(#REF!,"&gt;0",#REF!),)+IF(#REF!="CO3",SUMIF(#REF!,"&gt;0",#REF!),)</f>
        <v>#REF!</v>
      </c>
      <c r="R76" s="49" t="e">
        <f t="shared" si="8"/>
        <v>#REF!</v>
      </c>
      <c r="S76" s="49" t="e">
        <f>IF($D$8="CO4",SUM(D76),)+IF($E$8="CO4",SUM(E76),)+IF($F$8="CO4",SUM(F76),)+IF($G$8="CO4",SUM(G76),)+IF($H$8="CO4",SUM(H76),)+IF($I$8="CO4",SUM(I76),)+IF(#REF!="CO4",SUM(#REF!),)+IF(#REF!="CO4",SUM(#REF!),)</f>
        <v>#REF!</v>
      </c>
      <c r="T76" s="49" t="e">
        <f>IF($D$8="CO4",SUMIF($D76,"&gt;0",$D$10),)+IF($E$8="CO4",SUMIF($E76,"&gt;0",$E$10),)+IF($F$8="CO4",SUMIF($F76,"&gt;0",$F$10),)+IF($G$8="CO4",SUMIF($G76,"&gt;0",$G$10),)+IF($H$8="CO4",SUMIF($H76,"&gt;0",$H$10),)+IF($I$8="CO4",SUMIF($I76,"&gt;0",$I$10),)+IF(#REF!="CO4",SUMIF(#REF!,"&gt;0",#REF!),)+IF(#REF!="CO4",SUMIF(#REF!,"&gt;0",#REF!),)</f>
        <v>#REF!</v>
      </c>
      <c r="U76" s="49" t="e">
        <f t="shared" si="9"/>
        <v>#REF!</v>
      </c>
      <c r="V76" s="49" t="e">
        <f>IF($D$8="CO5",SUM(D76),)+IF($E$8="CO5",SUM(E76),)+IF($F$8="CO5",SUM(F76),)+IF($G$8="CO5",SUM(G76),)+IF($H$8="CO5",SUM(H76),)+IF($I$8="CO5",SUM(I76),)+IF(#REF!="CO5",SUM(#REF!),)+IF(#REF!="CO5",SUM(#REF!),)</f>
        <v>#REF!</v>
      </c>
      <c r="W76" s="49" t="e">
        <f>IF($D$8="CO5",SUMIF($D76,"&gt;0",$D$10),)+IF($E$8="CO5",SUMIF($E76,"&gt;0",$E$10),)+IF($F$8="CO5",SUMIF($F76,"&gt;0",$F$10),)+IF($G$8="CO5",SUMIF($G76,"&gt;0",$G$10),)+IF($H$8="CO5",SUMIF($H76,"&gt;0",$H$10),)+IF($I$8="CO5",SUMIF($I76,"&gt;0",$I$10),)+IF(#REF!="CO5",SUMIF(#REF!,"&gt;0",#REF!),)+IF(#REF!="CO5",SUMIF(#REF!,"&gt;0",#REF!),)</f>
        <v>#REF!</v>
      </c>
      <c r="X76" s="49" t="e">
        <f t="shared" si="10"/>
        <v>#REF!</v>
      </c>
      <c r="Y76" s="49" t="e">
        <f>IF($D$8="CO6",SUM(D76),)+IF($E$8="CO6",SUM(E76),)+IF($F$8="CO6",SUM(F76),)+IF($G$8="CO6",SUM(G76),)+IF($H$8="CO6",SUM(H76),)+IF($I$8="CO6",SUM(I76),)+IF(#REF!="CO6",SUM(#REF!),)+IF(#REF!="CO6",SUM(#REF!),)</f>
        <v>#REF!</v>
      </c>
      <c r="Z76" s="55" t="e">
        <f>IF($D$8="CO6",SUMIF($D76,"&gt;0",$D$10),)+IF($E$8="CO6",SUMIF($E76,"&gt;0",$E$10),)+IF($F$8="CO6",SUMIF($F76,"&gt;0",$F$10),)+IF($G$8="CO6",SUMIF($G76,"&gt;0",$G$10),)+IF($H$8="CO6",SUMIF($H76,"&gt;0",$H$10),)+IF($I$8="CO6",SUMIF($I76,"&gt;0",$I$10),)+IF(#REF!="CO6",SUMIF(#REF!,"&gt;0",#REF!),)+IF(#REF!="CO6",SUMIF(#REF!,"&gt;0",#REF!),)</f>
        <v>#REF!</v>
      </c>
      <c r="AA76" s="56" t="e">
        <f t="shared" si="11"/>
        <v>#REF!</v>
      </c>
      <c r="AB76" s="6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ht="16.2" spans="1:50">
      <c r="A77" s="29">
        <v>67</v>
      </c>
      <c r="B77" s="30" t="s">
        <v>159</v>
      </c>
      <c r="C77" s="31" t="s">
        <v>160</v>
      </c>
      <c r="D77" s="32">
        <v>10</v>
      </c>
      <c r="E77" s="32">
        <v>10</v>
      </c>
      <c r="F77" s="32">
        <v>14</v>
      </c>
      <c r="G77" s="32">
        <v>14</v>
      </c>
      <c r="H77" s="33">
        <v>48</v>
      </c>
      <c r="I77" s="32">
        <f t="shared" si="12"/>
        <v>48</v>
      </c>
      <c r="J77" s="48" t="e">
        <f>IF($D$8="CO1",SUM(D77),)+IF($E$8="CO1",SUM(E77),)+IF($F$8="CO1",SUM(F77),)+IF($G$8="CO1",SUM(G77),)+IF($H$8="CO1",SUM(H77),)+IF($I$8="CO1",SUM(I77),)+IF(#REF!="CO1",SUM(#REF!),)+IF(#REF!="CO1",SUM(#REF!),)</f>
        <v>#REF!</v>
      </c>
      <c r="K77" s="49" t="e">
        <f>IF($D$8="CO1",SUMIF($D77,"&gt;0",$D$10),)+IF($E$8="CO1",SUMIF($E77,"&gt;0",$E$10),)+IF($F$8="CO1",SUMIF($F77,"&gt;0",$F$10),)+IF($G$8="CO1",SUMIF($G77,"&gt;0",$G$10),)+IF($H$8="CO1",SUMIF($H77,"&gt;0",$H$10),)+IF($I$8="CO1",SUMIF($I77,"&gt;0",$I$10),)+IF(#REF!="CO1",SUMIF(#REF!,"&gt;0",#REF!),)+IF(#REF!="CO1",SUMIF(#REF!,"&gt;0",#REF!),)</f>
        <v>#REF!</v>
      </c>
      <c r="L77" s="49" t="e">
        <f t="shared" si="0"/>
        <v>#REF!</v>
      </c>
      <c r="M77" s="49" t="e">
        <f>IF($D$8="CO2",SUM(D77),)+IF($E$8="CO2",SUM(E77),)+IF($F$8="CO2",SUM(F77),)+IF($G$8="CO2",SUM(G77),)+IF($H$8="CO2",SUM(H77),)+IF($I$8="CO2",SUM(I77),)+IF(#REF!="CO2",SUM(#REF!),)+IF(#REF!="CO2",SUM(#REF!),)</f>
        <v>#REF!</v>
      </c>
      <c r="N77" s="49" t="e">
        <f>IF($D$8="CO2",SUMIF($D77,"&gt;0",$D$10),)+IF($E$8="CO2",SUMIF($E77,"&gt;0",$E$10),)+IF($F$8="CO2",SUMIF($F77,"&gt;0",$F$10),)+IF($G$8="CO2",SUMIF($G77,"&gt;0",$G$10),)+IF($H$8="CO2",SUMIF($H77,"&gt;0",$H$10),)+IF($I$8="CO2",SUMIF($I77,"&gt;0",$I$10),)+IF(#REF!="CO2",SUMIF(#REF!,"&gt;0",#REF!),)+IF(#REF!="CO2",SUMIF(#REF!,"&gt;0",#REF!),)</f>
        <v>#REF!</v>
      </c>
      <c r="O77" s="49" t="e">
        <f t="shared" si="7"/>
        <v>#REF!</v>
      </c>
      <c r="P77" s="49" t="e">
        <f>IF($D$8="CO3",SUM(D77),)+IF($E$8="CO3",SUM(E77),)+IF($F$8="CO3",SUM(F77),)+IF($G$8="CO3",SUM(G77),)+IF($H$8="CO3",SUM(H77),)+IF($I$8="CO3",SUM(I77),)+IF(#REF!="CO3",SUM(#REF!),)+IF(#REF!="CO3",SUM(#REF!),)</f>
        <v>#REF!</v>
      </c>
      <c r="Q77" s="49" t="e">
        <f>IF($D$8="CO3",SUMIF($D77,"&gt;0",$D$10),)+IF($E$8="CO3",SUMIF($E77,"&gt;0",$E$10),)+IF($F$8="CO3",SUMIF($F77,"&gt;0",$F$10),)+IF($G$8="CO3",SUMIF($G77,"&gt;0",$G$10),)+IF($H$8="CO3",SUMIF($H77,"&gt;0",$H$10),)+IF($I$8="CO3",SUMIF($I77,"&gt;0",$I$10),)+IF(#REF!="CO3",SUMIF(#REF!,"&gt;0",#REF!),)+IF(#REF!="CO3",SUMIF(#REF!,"&gt;0",#REF!),)</f>
        <v>#REF!</v>
      </c>
      <c r="R77" s="49" t="e">
        <f t="shared" si="8"/>
        <v>#REF!</v>
      </c>
      <c r="S77" s="49" t="e">
        <f>IF($D$8="CO4",SUM(D77),)+IF($E$8="CO4",SUM(E77),)+IF($F$8="CO4",SUM(F77),)+IF($G$8="CO4",SUM(G77),)+IF($H$8="CO4",SUM(H77),)+IF($I$8="CO4",SUM(I77),)+IF(#REF!="CO4",SUM(#REF!),)+IF(#REF!="CO4",SUM(#REF!),)</f>
        <v>#REF!</v>
      </c>
      <c r="T77" s="49" t="e">
        <f>IF($D$8="CO4",SUMIF($D77,"&gt;0",$D$10),)+IF($E$8="CO4",SUMIF($E77,"&gt;0",$E$10),)+IF($F$8="CO4",SUMIF($F77,"&gt;0",$F$10),)+IF($G$8="CO4",SUMIF($G77,"&gt;0",$G$10),)+IF($H$8="CO4",SUMIF($H77,"&gt;0",$H$10),)+IF($I$8="CO4",SUMIF($I77,"&gt;0",$I$10),)+IF(#REF!="CO4",SUMIF(#REF!,"&gt;0",#REF!),)+IF(#REF!="CO4",SUMIF(#REF!,"&gt;0",#REF!),)</f>
        <v>#REF!</v>
      </c>
      <c r="U77" s="49" t="e">
        <f t="shared" si="9"/>
        <v>#REF!</v>
      </c>
      <c r="V77" s="49" t="e">
        <f>IF($D$8="CO5",SUM(D77),)+IF($E$8="CO5",SUM(E77),)+IF($F$8="CO5",SUM(F77),)+IF($G$8="CO5",SUM(G77),)+IF($H$8="CO5",SUM(H77),)+IF($I$8="CO5",SUM(I77),)+IF(#REF!="CO5",SUM(#REF!),)+IF(#REF!="CO5",SUM(#REF!),)</f>
        <v>#REF!</v>
      </c>
      <c r="W77" s="49" t="e">
        <f>IF($D$8="CO5",SUMIF($D77,"&gt;0",$D$10),)+IF($E$8="CO5",SUMIF($E77,"&gt;0",$E$10),)+IF($F$8="CO5",SUMIF($F77,"&gt;0",$F$10),)+IF($G$8="CO5",SUMIF($G77,"&gt;0",$G$10),)+IF($H$8="CO5",SUMIF($H77,"&gt;0",$H$10),)+IF($I$8="CO5",SUMIF($I77,"&gt;0",$I$10),)+IF(#REF!="CO5",SUMIF(#REF!,"&gt;0",#REF!),)+IF(#REF!="CO5",SUMIF(#REF!,"&gt;0",#REF!),)</f>
        <v>#REF!</v>
      </c>
      <c r="X77" s="49" t="e">
        <f t="shared" si="10"/>
        <v>#REF!</v>
      </c>
      <c r="Y77" s="49" t="e">
        <f>IF($D$8="CO6",SUM(D77),)+IF($E$8="CO6",SUM(E77),)+IF($F$8="CO6",SUM(F77),)+IF($G$8="CO6",SUM(G77),)+IF($H$8="CO6",SUM(H77),)+IF($I$8="CO6",SUM(I77),)+IF(#REF!="CO6",SUM(#REF!),)+IF(#REF!="CO6",SUM(#REF!),)</f>
        <v>#REF!</v>
      </c>
      <c r="Z77" s="55" t="e">
        <f>IF($D$8="CO6",SUMIF($D77,"&gt;0",$D$10),)+IF($E$8="CO6",SUMIF($E77,"&gt;0",$E$10),)+IF($F$8="CO6",SUMIF($F77,"&gt;0",$F$10),)+IF($G$8="CO6",SUMIF($G77,"&gt;0",$G$10),)+IF($H$8="CO6",SUMIF($H77,"&gt;0",$H$10),)+IF($I$8="CO6",SUMIF($I77,"&gt;0",$I$10),)+IF(#REF!="CO6",SUMIF(#REF!,"&gt;0",#REF!),)+IF(#REF!="CO6",SUMIF(#REF!,"&gt;0",#REF!),)</f>
        <v>#REF!</v>
      </c>
      <c r="AA77" s="56" t="e">
        <f t="shared" si="11"/>
        <v>#REF!</v>
      </c>
      <c r="AB77" s="6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ht="16.2" spans="1:50">
      <c r="A78" s="34">
        <v>68</v>
      </c>
      <c r="B78" s="30" t="s">
        <v>161</v>
      </c>
      <c r="C78" s="31" t="s">
        <v>162</v>
      </c>
      <c r="D78" s="32">
        <v>10</v>
      </c>
      <c r="E78" s="32">
        <v>9</v>
      </c>
      <c r="F78" s="32">
        <v>13</v>
      </c>
      <c r="G78" s="32">
        <v>13</v>
      </c>
      <c r="H78" s="33">
        <v>45</v>
      </c>
      <c r="I78" s="32">
        <f t="shared" si="12"/>
        <v>45</v>
      </c>
      <c r="J78" s="48" t="e">
        <f>IF($D$8="CO1",SUM(D78),)+IF($E$8="CO1",SUM(E78),)+IF($F$8="CO1",SUM(F78),)+IF($G$8="CO1",SUM(G78),)+IF($H$8="CO1",SUM(H78),)+IF($I$8="CO1",SUM(I78),)+IF(#REF!="CO1",SUM(#REF!),)+IF(#REF!="CO1",SUM(#REF!),)</f>
        <v>#REF!</v>
      </c>
      <c r="K78" s="49" t="e">
        <f>IF($D$8="CO1",SUMIF($D78,"&gt;0",$D$10),)+IF($E$8="CO1",SUMIF($E78,"&gt;0",$E$10),)+IF($F$8="CO1",SUMIF($F78,"&gt;0",$F$10),)+IF($G$8="CO1",SUMIF($G78,"&gt;0",$G$10),)+IF($H$8="CO1",SUMIF($H78,"&gt;0",$H$10),)+IF($I$8="CO1",SUMIF($I78,"&gt;0",$I$10),)+IF(#REF!="CO1",SUMIF(#REF!,"&gt;0",#REF!),)+IF(#REF!="CO1",SUMIF(#REF!,"&gt;0",#REF!),)</f>
        <v>#REF!</v>
      </c>
      <c r="L78" s="49" t="e">
        <f t="shared" si="0"/>
        <v>#REF!</v>
      </c>
      <c r="M78" s="49" t="e">
        <f>IF($D$8="CO2",SUM(D78),)+IF($E$8="CO2",SUM(E78),)+IF($F$8="CO2",SUM(F78),)+IF($G$8="CO2",SUM(G78),)+IF($H$8="CO2",SUM(H78),)+IF($I$8="CO2",SUM(I78),)+IF(#REF!="CO2",SUM(#REF!),)+IF(#REF!="CO2",SUM(#REF!),)</f>
        <v>#REF!</v>
      </c>
      <c r="N78" s="49" t="e">
        <f>IF($D$8="CO2",SUMIF($D78,"&gt;0",$D$10),)+IF($E$8="CO2",SUMIF($E78,"&gt;0",$E$10),)+IF($F$8="CO2",SUMIF($F78,"&gt;0",$F$10),)+IF($G$8="CO2",SUMIF($G78,"&gt;0",$G$10),)+IF($H$8="CO2",SUMIF($H78,"&gt;0",$H$10),)+IF($I$8="CO2",SUMIF($I78,"&gt;0",$I$10),)+IF(#REF!="CO2",SUMIF(#REF!,"&gt;0",#REF!),)+IF(#REF!="CO2",SUMIF(#REF!,"&gt;0",#REF!),)</f>
        <v>#REF!</v>
      </c>
      <c r="O78" s="49" t="e">
        <f t="shared" si="7"/>
        <v>#REF!</v>
      </c>
      <c r="P78" s="49" t="e">
        <f>IF($D$8="CO3",SUM(D78),)+IF($E$8="CO3",SUM(E78),)+IF($F$8="CO3",SUM(F78),)+IF($G$8="CO3",SUM(G78),)+IF($H$8="CO3",SUM(H78),)+IF($I$8="CO3",SUM(I78),)+IF(#REF!="CO3",SUM(#REF!),)+IF(#REF!="CO3",SUM(#REF!),)</f>
        <v>#REF!</v>
      </c>
      <c r="Q78" s="49" t="e">
        <f>IF($D$8="CO3",SUMIF($D78,"&gt;0",$D$10),)+IF($E$8="CO3",SUMIF($E78,"&gt;0",$E$10),)+IF($F$8="CO3",SUMIF($F78,"&gt;0",$F$10),)+IF($G$8="CO3",SUMIF($G78,"&gt;0",$G$10),)+IF($H$8="CO3",SUMIF($H78,"&gt;0",$H$10),)+IF($I$8="CO3",SUMIF($I78,"&gt;0",$I$10),)+IF(#REF!="CO3",SUMIF(#REF!,"&gt;0",#REF!),)+IF(#REF!="CO3",SUMIF(#REF!,"&gt;0",#REF!),)</f>
        <v>#REF!</v>
      </c>
      <c r="R78" s="49" t="e">
        <f t="shared" si="8"/>
        <v>#REF!</v>
      </c>
      <c r="S78" s="49" t="e">
        <f>IF($D$8="CO4",SUM(D78),)+IF($E$8="CO4",SUM(E78),)+IF($F$8="CO4",SUM(F78),)+IF($G$8="CO4",SUM(G78),)+IF($H$8="CO4",SUM(H78),)+IF($I$8="CO4",SUM(I78),)+IF(#REF!="CO4",SUM(#REF!),)+IF(#REF!="CO4",SUM(#REF!),)</f>
        <v>#REF!</v>
      </c>
      <c r="T78" s="49" t="e">
        <f>IF($D$8="CO4",SUMIF($D78,"&gt;0",$D$10),)+IF($E$8="CO4",SUMIF($E78,"&gt;0",$E$10),)+IF($F$8="CO4",SUMIF($F78,"&gt;0",$F$10),)+IF($G$8="CO4",SUMIF($G78,"&gt;0",$G$10),)+IF($H$8="CO4",SUMIF($H78,"&gt;0",$H$10),)+IF($I$8="CO4",SUMIF($I78,"&gt;0",$I$10),)+IF(#REF!="CO4",SUMIF(#REF!,"&gt;0",#REF!),)+IF(#REF!="CO4",SUMIF(#REF!,"&gt;0",#REF!),)</f>
        <v>#REF!</v>
      </c>
      <c r="U78" s="49" t="e">
        <f t="shared" si="9"/>
        <v>#REF!</v>
      </c>
      <c r="V78" s="49" t="e">
        <f>IF($D$8="CO5",SUM(D78),)+IF($E$8="CO5",SUM(E78),)+IF($F$8="CO5",SUM(F78),)+IF($G$8="CO5",SUM(G78),)+IF($H$8="CO5",SUM(H78),)+IF($I$8="CO5",SUM(I78),)+IF(#REF!="CO5",SUM(#REF!),)+IF(#REF!="CO5",SUM(#REF!),)</f>
        <v>#REF!</v>
      </c>
      <c r="W78" s="49" t="e">
        <f>IF($D$8="CO5",SUMIF($D78,"&gt;0",$D$10),)+IF($E$8="CO5",SUMIF($E78,"&gt;0",$E$10),)+IF($F$8="CO5",SUMIF($F78,"&gt;0",$F$10),)+IF($G$8="CO5",SUMIF($G78,"&gt;0",$G$10),)+IF($H$8="CO5",SUMIF($H78,"&gt;0",$H$10),)+IF($I$8="CO5",SUMIF($I78,"&gt;0",$I$10),)+IF(#REF!="CO5",SUMIF(#REF!,"&gt;0",#REF!),)+IF(#REF!="CO5",SUMIF(#REF!,"&gt;0",#REF!),)</f>
        <v>#REF!</v>
      </c>
      <c r="X78" s="49" t="e">
        <f t="shared" si="10"/>
        <v>#REF!</v>
      </c>
      <c r="Y78" s="49" t="e">
        <f>IF($D$8="CO6",SUM(D78),)+IF($E$8="CO6",SUM(E78),)+IF($F$8="CO6",SUM(F78),)+IF($G$8="CO6",SUM(G78),)+IF($H$8="CO6",SUM(H78),)+IF($I$8="CO6",SUM(I78),)+IF(#REF!="CO6",SUM(#REF!),)+IF(#REF!="CO6",SUM(#REF!),)</f>
        <v>#REF!</v>
      </c>
      <c r="Z78" s="55" t="e">
        <f>IF($D$8="CO6",SUMIF($D78,"&gt;0",$D$10),)+IF($E$8="CO6",SUMIF($E78,"&gt;0",$E$10),)+IF($F$8="CO6",SUMIF($F78,"&gt;0",$F$10),)+IF($G$8="CO6",SUMIF($G78,"&gt;0",$G$10),)+IF($H$8="CO6",SUMIF($H78,"&gt;0",$H$10),)+IF($I$8="CO6",SUMIF($I78,"&gt;0",$I$10),)+IF(#REF!="CO6",SUMIF(#REF!,"&gt;0",#REF!),)+IF(#REF!="CO6",SUMIF(#REF!,"&gt;0",#REF!),)</f>
        <v>#REF!</v>
      </c>
      <c r="AA78" s="56" t="e">
        <f t="shared" si="11"/>
        <v>#REF!</v>
      </c>
      <c r="AB78" s="6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ht="16.2" spans="1:50">
      <c r="A79" s="29">
        <v>69</v>
      </c>
      <c r="B79" s="30" t="s">
        <v>163</v>
      </c>
      <c r="C79" s="31" t="s">
        <v>164</v>
      </c>
      <c r="D79" s="32">
        <v>10</v>
      </c>
      <c r="E79" s="32">
        <v>9</v>
      </c>
      <c r="F79" s="32">
        <v>13</v>
      </c>
      <c r="G79" s="32">
        <v>13</v>
      </c>
      <c r="H79" s="33">
        <v>45</v>
      </c>
      <c r="I79" s="32">
        <f t="shared" si="12"/>
        <v>45</v>
      </c>
      <c r="J79" s="48" t="e">
        <f>IF($D$8="CO1",SUM(D79),)+IF($E$8="CO1",SUM(E79),)+IF($F$8="CO1",SUM(F79),)+IF($G$8="CO1",SUM(G79),)+IF($H$8="CO1",SUM(H79),)+IF($I$8="CO1",SUM(I79),)+IF(#REF!="CO1",SUM(#REF!),)+IF(#REF!="CO1",SUM(#REF!),)</f>
        <v>#REF!</v>
      </c>
      <c r="K79" s="49" t="e">
        <f>IF($D$8="CO1",SUMIF($D79,"&gt;0",$D$10),)+IF($E$8="CO1",SUMIF($E79,"&gt;0",$E$10),)+IF($F$8="CO1",SUMIF($F79,"&gt;0",$F$10),)+IF($G$8="CO1",SUMIF($G79,"&gt;0",$G$10),)+IF($H$8="CO1",SUMIF($H79,"&gt;0",$H$10),)+IF($I$8="CO1",SUMIF($I79,"&gt;0",$I$10),)+IF(#REF!="CO1",SUMIF(#REF!,"&gt;0",#REF!),)+IF(#REF!="CO1",SUMIF(#REF!,"&gt;0",#REF!),)</f>
        <v>#REF!</v>
      </c>
      <c r="L79" s="49" t="e">
        <f t="shared" si="0"/>
        <v>#REF!</v>
      </c>
      <c r="M79" s="49" t="e">
        <f>IF($D$8="CO2",SUM(D79),)+IF($E$8="CO2",SUM(E79),)+IF($F$8="CO2",SUM(F79),)+IF($G$8="CO2",SUM(G79),)+IF($H$8="CO2",SUM(H79),)+IF($I$8="CO2",SUM(I79),)+IF(#REF!="CO2",SUM(#REF!),)+IF(#REF!="CO2",SUM(#REF!),)</f>
        <v>#REF!</v>
      </c>
      <c r="N79" s="49" t="e">
        <f>IF($D$8="CO2",SUMIF($D79,"&gt;0",$D$10),)+IF($E$8="CO2",SUMIF($E79,"&gt;0",$E$10),)+IF($F$8="CO2",SUMIF($F79,"&gt;0",$F$10),)+IF($G$8="CO2",SUMIF($G79,"&gt;0",$G$10),)+IF($H$8="CO2",SUMIF($H79,"&gt;0",$H$10),)+IF($I$8="CO2",SUMIF($I79,"&gt;0",$I$10),)+IF(#REF!="CO2",SUMIF(#REF!,"&gt;0",#REF!),)+IF(#REF!="CO2",SUMIF(#REF!,"&gt;0",#REF!),)</f>
        <v>#REF!</v>
      </c>
      <c r="O79" s="49" t="e">
        <f t="shared" si="7"/>
        <v>#REF!</v>
      </c>
      <c r="P79" s="49" t="e">
        <f>IF($D$8="CO3",SUM(D79),)+IF($E$8="CO3",SUM(E79),)+IF($F$8="CO3",SUM(F79),)+IF($G$8="CO3",SUM(G79),)+IF($H$8="CO3",SUM(H79),)+IF($I$8="CO3",SUM(I79),)+IF(#REF!="CO3",SUM(#REF!),)+IF(#REF!="CO3",SUM(#REF!),)</f>
        <v>#REF!</v>
      </c>
      <c r="Q79" s="49" t="e">
        <f>IF($D$8="CO3",SUMIF($D79,"&gt;0",$D$10),)+IF($E$8="CO3",SUMIF($E79,"&gt;0",$E$10),)+IF($F$8="CO3",SUMIF($F79,"&gt;0",$F$10),)+IF($G$8="CO3",SUMIF($G79,"&gt;0",$G$10),)+IF($H$8="CO3",SUMIF($H79,"&gt;0",$H$10),)+IF($I$8="CO3",SUMIF($I79,"&gt;0",$I$10),)+IF(#REF!="CO3",SUMIF(#REF!,"&gt;0",#REF!),)+IF(#REF!="CO3",SUMIF(#REF!,"&gt;0",#REF!),)</f>
        <v>#REF!</v>
      </c>
      <c r="R79" s="49" t="e">
        <f t="shared" si="8"/>
        <v>#REF!</v>
      </c>
      <c r="S79" s="49" t="e">
        <f>IF($D$8="CO4",SUM(D79),)+IF($E$8="CO4",SUM(E79),)+IF($F$8="CO4",SUM(F79),)+IF($G$8="CO4",SUM(G79),)+IF($H$8="CO4",SUM(H79),)+IF($I$8="CO4",SUM(I79),)+IF(#REF!="CO4",SUM(#REF!),)+IF(#REF!="CO4",SUM(#REF!),)</f>
        <v>#REF!</v>
      </c>
      <c r="T79" s="49" t="e">
        <f>IF($D$8="CO4",SUMIF($D79,"&gt;0",$D$10),)+IF($E$8="CO4",SUMIF($E79,"&gt;0",$E$10),)+IF($F$8="CO4",SUMIF($F79,"&gt;0",$F$10),)+IF($G$8="CO4",SUMIF($G79,"&gt;0",$G$10),)+IF($H$8="CO4",SUMIF($H79,"&gt;0",$H$10),)+IF($I$8="CO4",SUMIF($I79,"&gt;0",$I$10),)+IF(#REF!="CO4",SUMIF(#REF!,"&gt;0",#REF!),)+IF(#REF!="CO4",SUMIF(#REF!,"&gt;0",#REF!),)</f>
        <v>#REF!</v>
      </c>
      <c r="U79" s="49" t="e">
        <f t="shared" si="9"/>
        <v>#REF!</v>
      </c>
      <c r="V79" s="49" t="e">
        <f>IF($D$8="CO5",SUM(D79),)+IF($E$8="CO5",SUM(E79),)+IF($F$8="CO5",SUM(F79),)+IF($G$8="CO5",SUM(G79),)+IF($H$8="CO5",SUM(H79),)+IF($I$8="CO5",SUM(I79),)+IF(#REF!="CO5",SUM(#REF!),)+IF(#REF!="CO5",SUM(#REF!),)</f>
        <v>#REF!</v>
      </c>
      <c r="W79" s="49" t="e">
        <f>IF($D$8="CO5",SUMIF($D79,"&gt;0",$D$10),)+IF($E$8="CO5",SUMIF($E79,"&gt;0",$E$10),)+IF($F$8="CO5",SUMIF($F79,"&gt;0",$F$10),)+IF($G$8="CO5",SUMIF($G79,"&gt;0",$G$10),)+IF($H$8="CO5",SUMIF($H79,"&gt;0",$H$10),)+IF($I$8="CO5",SUMIF($I79,"&gt;0",$I$10),)+IF(#REF!="CO5",SUMIF(#REF!,"&gt;0",#REF!),)+IF(#REF!="CO5",SUMIF(#REF!,"&gt;0",#REF!),)</f>
        <v>#REF!</v>
      </c>
      <c r="X79" s="49" t="e">
        <f t="shared" si="10"/>
        <v>#REF!</v>
      </c>
      <c r="Y79" s="49" t="e">
        <f>IF($D$8="CO6",SUM(D79),)+IF($E$8="CO6",SUM(E79),)+IF($F$8="CO6",SUM(F79),)+IF($G$8="CO6",SUM(G79),)+IF($H$8="CO6",SUM(H79),)+IF($I$8="CO6",SUM(I79),)+IF(#REF!="CO6",SUM(#REF!),)+IF(#REF!="CO6",SUM(#REF!),)</f>
        <v>#REF!</v>
      </c>
      <c r="Z79" s="55" t="e">
        <f>IF($D$8="CO6",SUMIF($D79,"&gt;0",$D$10),)+IF($E$8="CO6",SUMIF($E79,"&gt;0",$E$10),)+IF($F$8="CO6",SUMIF($F79,"&gt;0",$F$10),)+IF($G$8="CO6",SUMIF($G79,"&gt;0",$G$10),)+IF($H$8="CO6",SUMIF($H79,"&gt;0",$H$10),)+IF($I$8="CO6",SUMIF($I79,"&gt;0",$I$10),)+IF(#REF!="CO6",SUMIF(#REF!,"&gt;0",#REF!),)+IF(#REF!="CO6",SUMIF(#REF!,"&gt;0",#REF!),)</f>
        <v>#REF!</v>
      </c>
      <c r="AA79" s="56" t="e">
        <f t="shared" si="11"/>
        <v>#REF!</v>
      </c>
      <c r="AB79" s="6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ht="16.2" spans="1:50">
      <c r="A80" s="34">
        <v>70</v>
      </c>
      <c r="B80" s="30" t="s">
        <v>165</v>
      </c>
      <c r="C80" s="31" t="s">
        <v>166</v>
      </c>
      <c r="D80" s="32">
        <v>10</v>
      </c>
      <c r="E80" s="32">
        <v>10</v>
      </c>
      <c r="F80" s="32">
        <v>14</v>
      </c>
      <c r="G80" s="32">
        <v>15</v>
      </c>
      <c r="H80" s="33">
        <v>49</v>
      </c>
      <c r="I80" s="32">
        <f t="shared" si="12"/>
        <v>49</v>
      </c>
      <c r="J80" s="48" t="e">
        <f>IF($D$8="CO1",SUM(D80),)+IF($E$8="CO1",SUM(E80),)+IF($F$8="CO1",SUM(F80),)+IF($G$8="CO1",SUM(G80),)+IF($H$8="CO1",SUM(H80),)+IF($I$8="CO1",SUM(I80),)+IF(#REF!="CO1",SUM(#REF!),)+IF(#REF!="CO1",SUM(#REF!),)</f>
        <v>#REF!</v>
      </c>
      <c r="K80" s="49" t="e">
        <f>IF($D$8="CO1",SUMIF($D80,"&gt;0",$D$10),)+IF($E$8="CO1",SUMIF($E80,"&gt;0",$E$10),)+IF($F$8="CO1",SUMIF($F80,"&gt;0",$F$10),)+IF($G$8="CO1",SUMIF($G80,"&gt;0",$G$10),)+IF($H$8="CO1",SUMIF($H80,"&gt;0",$H$10),)+IF($I$8="CO1",SUMIF($I80,"&gt;0",$I$10),)+IF(#REF!="CO1",SUMIF(#REF!,"&gt;0",#REF!),)+IF(#REF!="CO1",SUMIF(#REF!,"&gt;0",#REF!),)</f>
        <v>#REF!</v>
      </c>
      <c r="L80" s="49" t="e">
        <f t="shared" si="0"/>
        <v>#REF!</v>
      </c>
      <c r="M80" s="49" t="e">
        <f>IF($D$8="CO2",SUM(D80),)+IF($E$8="CO2",SUM(E80),)+IF($F$8="CO2",SUM(F80),)+IF($G$8="CO2",SUM(G80),)+IF($H$8="CO2",SUM(H80),)+IF($I$8="CO2",SUM(I80),)+IF(#REF!="CO2",SUM(#REF!),)+IF(#REF!="CO2",SUM(#REF!),)</f>
        <v>#REF!</v>
      </c>
      <c r="N80" s="49" t="e">
        <f>IF($D$8="CO2",SUMIF($D80,"&gt;0",$D$10),)+IF($E$8="CO2",SUMIF($E80,"&gt;0",$E$10),)+IF($F$8="CO2",SUMIF($F80,"&gt;0",$F$10),)+IF($G$8="CO2",SUMIF($G80,"&gt;0",$G$10),)+IF($H$8="CO2",SUMIF($H80,"&gt;0",$H$10),)+IF($I$8="CO2",SUMIF($I80,"&gt;0",$I$10),)+IF(#REF!="CO2",SUMIF(#REF!,"&gt;0",#REF!),)+IF(#REF!="CO2",SUMIF(#REF!,"&gt;0",#REF!),)</f>
        <v>#REF!</v>
      </c>
      <c r="O80" s="49" t="e">
        <f t="shared" si="7"/>
        <v>#REF!</v>
      </c>
      <c r="P80" s="49" t="e">
        <f>IF($D$8="CO3",SUM(D80),)+IF($E$8="CO3",SUM(E80),)+IF($F$8="CO3",SUM(F80),)+IF($G$8="CO3",SUM(G80),)+IF($H$8="CO3",SUM(H80),)+IF($I$8="CO3",SUM(I80),)+IF(#REF!="CO3",SUM(#REF!),)+IF(#REF!="CO3",SUM(#REF!),)</f>
        <v>#REF!</v>
      </c>
      <c r="Q80" s="49" t="e">
        <f>IF($D$8="CO3",SUMIF($D80,"&gt;0",$D$10),)+IF($E$8="CO3",SUMIF($E80,"&gt;0",$E$10),)+IF($F$8="CO3",SUMIF($F80,"&gt;0",$F$10),)+IF($G$8="CO3",SUMIF($G80,"&gt;0",$G$10),)+IF($H$8="CO3",SUMIF($H80,"&gt;0",$H$10),)+IF($I$8="CO3",SUMIF($I80,"&gt;0",$I$10),)+IF(#REF!="CO3",SUMIF(#REF!,"&gt;0",#REF!),)+IF(#REF!="CO3",SUMIF(#REF!,"&gt;0",#REF!),)</f>
        <v>#REF!</v>
      </c>
      <c r="R80" s="49" t="e">
        <f t="shared" si="8"/>
        <v>#REF!</v>
      </c>
      <c r="S80" s="49" t="e">
        <f>IF($D$8="CO4",SUM(D80),)+IF($E$8="CO4",SUM(E80),)+IF($F$8="CO4",SUM(F80),)+IF($G$8="CO4",SUM(G80),)+IF($H$8="CO4",SUM(H80),)+IF($I$8="CO4",SUM(I80),)+IF(#REF!="CO4",SUM(#REF!),)+IF(#REF!="CO4",SUM(#REF!),)</f>
        <v>#REF!</v>
      </c>
      <c r="T80" s="49" t="e">
        <f>IF($D$8="CO4",SUMIF($D80,"&gt;0",$D$10),)+IF($E$8="CO4",SUMIF($E80,"&gt;0",$E$10),)+IF($F$8="CO4",SUMIF($F80,"&gt;0",$F$10),)+IF($G$8="CO4",SUMIF($G80,"&gt;0",$G$10),)+IF($H$8="CO4",SUMIF($H80,"&gt;0",$H$10),)+IF($I$8="CO4",SUMIF($I80,"&gt;0",$I$10),)+IF(#REF!="CO4",SUMIF(#REF!,"&gt;0",#REF!),)+IF(#REF!="CO4",SUMIF(#REF!,"&gt;0",#REF!),)</f>
        <v>#REF!</v>
      </c>
      <c r="U80" s="49" t="e">
        <f t="shared" si="9"/>
        <v>#REF!</v>
      </c>
      <c r="V80" s="49" t="e">
        <f>IF($D$8="CO5",SUM(D80),)+IF($E$8="CO5",SUM(E80),)+IF($F$8="CO5",SUM(F80),)+IF($G$8="CO5",SUM(G80),)+IF($H$8="CO5",SUM(H80),)+IF($I$8="CO5",SUM(I80),)+IF(#REF!="CO5",SUM(#REF!),)+IF(#REF!="CO5",SUM(#REF!),)</f>
        <v>#REF!</v>
      </c>
      <c r="W80" s="49" t="e">
        <f>IF($D$8="CO5",SUMIF($D80,"&gt;0",$D$10),)+IF($E$8="CO5",SUMIF($E80,"&gt;0",$E$10),)+IF($F$8="CO5",SUMIF($F80,"&gt;0",$F$10),)+IF($G$8="CO5",SUMIF($G80,"&gt;0",$G$10),)+IF($H$8="CO5",SUMIF($H80,"&gt;0",$H$10),)+IF($I$8="CO5",SUMIF($I80,"&gt;0",$I$10),)+IF(#REF!="CO5",SUMIF(#REF!,"&gt;0",#REF!),)+IF(#REF!="CO5",SUMIF(#REF!,"&gt;0",#REF!),)</f>
        <v>#REF!</v>
      </c>
      <c r="X80" s="49" t="e">
        <f t="shared" si="10"/>
        <v>#REF!</v>
      </c>
      <c r="Y80" s="49" t="e">
        <f>IF($D$8="CO6",SUM(D80),)+IF($E$8="CO6",SUM(E80),)+IF($F$8="CO6",SUM(F80),)+IF($G$8="CO6",SUM(G80),)+IF($H$8="CO6",SUM(H80),)+IF($I$8="CO6",SUM(I80),)+IF(#REF!="CO6",SUM(#REF!),)+IF(#REF!="CO6",SUM(#REF!),)</f>
        <v>#REF!</v>
      </c>
      <c r="Z80" s="55" t="e">
        <f>IF($D$8="CO6",SUMIF($D80,"&gt;0",$D$10),)+IF($E$8="CO6",SUMIF($E80,"&gt;0",$E$10),)+IF($F$8="CO6",SUMIF($F80,"&gt;0",$F$10),)+IF($G$8="CO6",SUMIF($G80,"&gt;0",$G$10),)+IF($H$8="CO6",SUMIF($H80,"&gt;0",$H$10),)+IF($I$8="CO6",SUMIF($I80,"&gt;0",$I$10),)+IF(#REF!="CO6",SUMIF(#REF!,"&gt;0",#REF!),)+IF(#REF!="CO6",SUMIF(#REF!,"&gt;0",#REF!),)</f>
        <v>#REF!</v>
      </c>
      <c r="AA80" s="56" t="e">
        <f t="shared" si="11"/>
        <v>#REF!</v>
      </c>
      <c r="AB80" s="6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ht="16.2" spans="1:50">
      <c r="A81" s="29">
        <v>71</v>
      </c>
      <c r="B81" s="30" t="s">
        <v>167</v>
      </c>
      <c r="C81" s="35" t="s">
        <v>168</v>
      </c>
      <c r="D81" s="32">
        <v>10</v>
      </c>
      <c r="E81" s="32">
        <v>10</v>
      </c>
      <c r="F81" s="32">
        <v>14</v>
      </c>
      <c r="G81" s="32">
        <v>15</v>
      </c>
      <c r="H81" s="33">
        <v>49</v>
      </c>
      <c r="I81" s="32">
        <f t="shared" si="12"/>
        <v>49</v>
      </c>
      <c r="J81" s="48" t="e">
        <f>IF($D$8="CO1",SUM(D81),)+IF($E$8="CO1",SUM(E81),)+IF($F$8="CO1",SUM(F81),)+IF($G$8="CO1",SUM(G81),)+IF($H$8="CO1",SUM(H81),)+IF($I$8="CO1",SUM(I81),)+IF(#REF!="CO1",SUM(#REF!),)+IF(#REF!="CO1",SUM(#REF!),)</f>
        <v>#REF!</v>
      </c>
      <c r="K81" s="49" t="e">
        <f>IF($D$8="CO1",SUMIF($D81,"&gt;0",$D$10),)+IF($E$8="CO1",SUMIF($E81,"&gt;0",$E$10),)+IF($F$8="CO1",SUMIF($F81,"&gt;0",$F$10),)+IF($G$8="CO1",SUMIF($G81,"&gt;0",$G$10),)+IF($H$8="CO1",SUMIF($H81,"&gt;0",$H$10),)+IF($I$8="CO1",SUMIF($I81,"&gt;0",$I$10),)+IF(#REF!="CO1",SUMIF(#REF!,"&gt;0",#REF!),)+IF(#REF!="CO1",SUMIF(#REF!,"&gt;0",#REF!),)</f>
        <v>#REF!</v>
      </c>
      <c r="L81" s="49" t="e">
        <f t="shared" si="0"/>
        <v>#REF!</v>
      </c>
      <c r="M81" s="49" t="e">
        <f>IF($D$8="CO2",SUM(D81),)+IF($E$8="CO2",SUM(E81),)+IF($F$8="CO2",SUM(F81),)+IF($G$8="CO2",SUM(G81),)+IF($H$8="CO2",SUM(H81),)+IF($I$8="CO2",SUM(I81),)+IF(#REF!="CO2",SUM(#REF!),)+IF(#REF!="CO2",SUM(#REF!),)</f>
        <v>#REF!</v>
      </c>
      <c r="N81" s="49" t="e">
        <f>IF($D$8="CO2",SUMIF($D81,"&gt;0",$D$10),)+IF($E$8="CO2",SUMIF($E81,"&gt;0",$E$10),)+IF($F$8="CO2",SUMIF($F81,"&gt;0",$F$10),)+IF($G$8="CO2",SUMIF($G81,"&gt;0",$G$10),)+IF($H$8="CO2",SUMIF($H81,"&gt;0",$H$10),)+IF($I$8="CO2",SUMIF($I81,"&gt;0",$I$10),)+IF(#REF!="CO2",SUMIF(#REF!,"&gt;0",#REF!),)+IF(#REF!="CO2",SUMIF(#REF!,"&gt;0",#REF!),)</f>
        <v>#REF!</v>
      </c>
      <c r="O81" s="49" t="e">
        <f t="shared" si="7"/>
        <v>#REF!</v>
      </c>
      <c r="P81" s="49" t="e">
        <f>IF($D$8="CO3",SUM(D81),)+IF($E$8="CO3",SUM(E81),)+IF($F$8="CO3",SUM(F81),)+IF($G$8="CO3",SUM(G81),)+IF($H$8="CO3",SUM(H81),)+IF($I$8="CO3",SUM(I81),)+IF(#REF!="CO3",SUM(#REF!),)+IF(#REF!="CO3",SUM(#REF!),)</f>
        <v>#REF!</v>
      </c>
      <c r="Q81" s="49" t="e">
        <f>IF($D$8="CO3",SUMIF($D81,"&gt;0",$D$10),)+IF($E$8="CO3",SUMIF($E81,"&gt;0",$E$10),)+IF($F$8="CO3",SUMIF($F81,"&gt;0",$F$10),)+IF($G$8="CO3",SUMIF($G81,"&gt;0",$G$10),)+IF($H$8="CO3",SUMIF($H81,"&gt;0",$H$10),)+IF($I$8="CO3",SUMIF($I81,"&gt;0",$I$10),)+IF(#REF!="CO3",SUMIF(#REF!,"&gt;0",#REF!),)+IF(#REF!="CO3",SUMIF(#REF!,"&gt;0",#REF!),)</f>
        <v>#REF!</v>
      </c>
      <c r="R81" s="49" t="e">
        <f t="shared" si="8"/>
        <v>#REF!</v>
      </c>
      <c r="S81" s="49" t="e">
        <f>IF($D$8="CO4",SUM(D81),)+IF($E$8="CO4",SUM(E81),)+IF($F$8="CO4",SUM(F81),)+IF($G$8="CO4",SUM(G81),)+IF($H$8="CO4",SUM(H81),)+IF($I$8="CO4",SUM(I81),)+IF(#REF!="CO4",SUM(#REF!),)+IF(#REF!="CO4",SUM(#REF!),)</f>
        <v>#REF!</v>
      </c>
      <c r="T81" s="49" t="e">
        <f>IF($D$8="CO4",SUMIF($D81,"&gt;0",$D$10),)+IF($E$8="CO4",SUMIF($E81,"&gt;0",$E$10),)+IF($F$8="CO4",SUMIF($F81,"&gt;0",$F$10),)+IF($G$8="CO4",SUMIF($G81,"&gt;0",$G$10),)+IF($H$8="CO4",SUMIF($H81,"&gt;0",$H$10),)+IF($I$8="CO4",SUMIF($I81,"&gt;0",$I$10),)+IF(#REF!="CO4",SUMIF(#REF!,"&gt;0",#REF!),)+IF(#REF!="CO4",SUMIF(#REF!,"&gt;0",#REF!),)</f>
        <v>#REF!</v>
      </c>
      <c r="U81" s="49" t="e">
        <f t="shared" si="9"/>
        <v>#REF!</v>
      </c>
      <c r="V81" s="49" t="e">
        <f>IF($D$8="CO5",SUM(D81),)+IF($E$8="CO5",SUM(E81),)+IF($F$8="CO5",SUM(F81),)+IF($G$8="CO5",SUM(G81),)+IF($H$8="CO5",SUM(H81),)+IF($I$8="CO5",SUM(I81),)+IF(#REF!="CO5",SUM(#REF!),)+IF(#REF!="CO5",SUM(#REF!),)</f>
        <v>#REF!</v>
      </c>
      <c r="W81" s="49" t="e">
        <f>IF($D$8="CO5",SUMIF($D81,"&gt;0",$D$10),)+IF($E$8="CO5",SUMIF($E81,"&gt;0",$E$10),)+IF($F$8="CO5",SUMIF($F81,"&gt;0",$F$10),)+IF($G$8="CO5",SUMIF($G81,"&gt;0",$G$10),)+IF($H$8="CO5",SUMIF($H81,"&gt;0",$H$10),)+IF($I$8="CO5",SUMIF($I81,"&gt;0",$I$10),)+IF(#REF!="CO5",SUMIF(#REF!,"&gt;0",#REF!),)+IF(#REF!="CO5",SUMIF(#REF!,"&gt;0",#REF!),)</f>
        <v>#REF!</v>
      </c>
      <c r="X81" s="49" t="e">
        <f t="shared" si="10"/>
        <v>#REF!</v>
      </c>
      <c r="Y81" s="49" t="e">
        <f>IF($D$8="CO6",SUM(D81),)+IF($E$8="CO6",SUM(E81),)+IF($F$8="CO6",SUM(F81),)+IF($G$8="CO6",SUM(G81),)+IF($H$8="CO6",SUM(H81),)+IF($I$8="CO6",SUM(I81),)+IF(#REF!="CO6",SUM(#REF!),)+IF(#REF!="CO6",SUM(#REF!),)</f>
        <v>#REF!</v>
      </c>
      <c r="Z81" s="55" t="e">
        <f>IF($D$8="CO6",SUMIF($D81,"&gt;0",$D$10),)+IF($E$8="CO6",SUMIF($E81,"&gt;0",$E$10),)+IF($F$8="CO6",SUMIF($F81,"&gt;0",$F$10),)+IF($G$8="CO6",SUMIF($G81,"&gt;0",$G$10),)+IF($H$8="CO6",SUMIF($H81,"&gt;0",$H$10),)+IF($I$8="CO6",SUMIF($I81,"&gt;0",$I$10),)+IF(#REF!="CO6",SUMIF(#REF!,"&gt;0",#REF!),)+IF(#REF!="CO6",SUMIF(#REF!,"&gt;0",#REF!),)</f>
        <v>#REF!</v>
      </c>
      <c r="AA81" s="56" t="e">
        <f t="shared" si="11"/>
        <v>#REF!</v>
      </c>
      <c r="AB81" s="6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ht="16.2" spans="1:50">
      <c r="A82" s="34">
        <v>72</v>
      </c>
      <c r="B82" s="30" t="s">
        <v>169</v>
      </c>
      <c r="C82" s="31" t="s">
        <v>170</v>
      </c>
      <c r="D82" s="32">
        <v>9</v>
      </c>
      <c r="E82" s="32">
        <v>8</v>
      </c>
      <c r="F82" s="32">
        <v>11</v>
      </c>
      <c r="G82" s="32">
        <v>10</v>
      </c>
      <c r="H82" s="33">
        <v>38</v>
      </c>
      <c r="I82" s="32">
        <f t="shared" si="12"/>
        <v>38</v>
      </c>
      <c r="J82" s="48" t="e">
        <f>IF($D$8="CO1",SUM(D82),)+IF($E$8="CO1",SUM(E82),)+IF($F$8="CO1",SUM(F82),)+IF($G$8="CO1",SUM(G82),)+IF($H$8="CO1",SUM(H82),)+IF($I$8="CO1",SUM(I82),)+IF(#REF!="CO1",SUM(#REF!),)+IF(#REF!="CO1",SUM(#REF!),)</f>
        <v>#REF!</v>
      </c>
      <c r="K82" s="49" t="e">
        <f>IF($D$8="CO1",SUMIF($D82,"&gt;0",$D$10),)+IF($E$8="CO1",SUMIF($E82,"&gt;0",$E$10),)+IF($F$8="CO1",SUMIF($F82,"&gt;0",$F$10),)+IF($G$8="CO1",SUMIF($G82,"&gt;0",$G$10),)+IF($H$8="CO1",SUMIF($H82,"&gt;0",$H$10),)+IF($I$8="CO1",SUMIF($I82,"&gt;0",$I$10),)+IF(#REF!="CO1",SUMIF(#REF!,"&gt;0",#REF!),)+IF(#REF!="CO1",SUMIF(#REF!,"&gt;0",#REF!),)</f>
        <v>#REF!</v>
      </c>
      <c r="L82" s="49" t="e">
        <f t="shared" si="0"/>
        <v>#REF!</v>
      </c>
      <c r="M82" s="49" t="e">
        <f>IF($D$8="CO2",SUM(D82),)+IF($E$8="CO2",SUM(E82),)+IF($F$8="CO2",SUM(F82),)+IF($G$8="CO2",SUM(G82),)+IF($H$8="CO2",SUM(H82),)+IF($I$8="CO2",SUM(I82),)+IF(#REF!="CO2",SUM(#REF!),)+IF(#REF!="CO2",SUM(#REF!),)</f>
        <v>#REF!</v>
      </c>
      <c r="N82" s="49" t="e">
        <f>IF($D$8="CO2",SUMIF($D82,"&gt;0",$D$10),)+IF($E$8="CO2",SUMIF($E82,"&gt;0",$E$10),)+IF($F$8="CO2",SUMIF($F82,"&gt;0",$F$10),)+IF($G$8="CO2",SUMIF($G82,"&gt;0",$G$10),)+IF($H$8="CO2",SUMIF($H82,"&gt;0",$H$10),)+IF($I$8="CO2",SUMIF($I82,"&gt;0",$I$10),)+IF(#REF!="CO2",SUMIF(#REF!,"&gt;0",#REF!),)+IF(#REF!="CO2",SUMIF(#REF!,"&gt;0",#REF!),)</f>
        <v>#REF!</v>
      </c>
      <c r="O82" s="49" t="e">
        <f t="shared" si="7"/>
        <v>#REF!</v>
      </c>
      <c r="P82" s="49" t="e">
        <f>IF($D$8="CO3",SUM(D82),)+IF($E$8="CO3",SUM(E82),)+IF($F$8="CO3",SUM(F82),)+IF($G$8="CO3",SUM(G82),)+IF($H$8="CO3",SUM(H82),)+IF($I$8="CO3",SUM(I82),)+IF(#REF!="CO3",SUM(#REF!),)+IF(#REF!="CO3",SUM(#REF!),)</f>
        <v>#REF!</v>
      </c>
      <c r="Q82" s="49" t="e">
        <f>IF($D$8="CO3",SUMIF($D82,"&gt;0",$D$10),)+IF($E$8="CO3",SUMIF($E82,"&gt;0",$E$10),)+IF($F$8="CO3",SUMIF($F82,"&gt;0",$F$10),)+IF($G$8="CO3",SUMIF($G82,"&gt;0",$G$10),)+IF($H$8="CO3",SUMIF($H82,"&gt;0",$H$10),)+IF($I$8="CO3",SUMIF($I82,"&gt;0",$I$10),)+IF(#REF!="CO3",SUMIF(#REF!,"&gt;0",#REF!),)+IF(#REF!="CO3",SUMIF(#REF!,"&gt;0",#REF!),)</f>
        <v>#REF!</v>
      </c>
      <c r="R82" s="49" t="e">
        <f t="shared" si="8"/>
        <v>#REF!</v>
      </c>
      <c r="S82" s="49" t="e">
        <f>IF($D$8="CO4",SUM(D82),)+IF($E$8="CO4",SUM(E82),)+IF($F$8="CO4",SUM(F82),)+IF($G$8="CO4",SUM(G82),)+IF($H$8="CO4",SUM(H82),)+IF($I$8="CO4",SUM(I82),)+IF(#REF!="CO4",SUM(#REF!),)+IF(#REF!="CO4",SUM(#REF!),)</f>
        <v>#REF!</v>
      </c>
      <c r="T82" s="49" t="e">
        <f>IF($D$8="CO4",SUMIF($D82,"&gt;0",$D$10),)+IF($E$8="CO4",SUMIF($E82,"&gt;0",$E$10),)+IF($F$8="CO4",SUMIF($F82,"&gt;0",$F$10),)+IF($G$8="CO4",SUMIF($G82,"&gt;0",$G$10),)+IF($H$8="CO4",SUMIF($H82,"&gt;0",$H$10),)+IF($I$8="CO4",SUMIF($I82,"&gt;0",$I$10),)+IF(#REF!="CO4",SUMIF(#REF!,"&gt;0",#REF!),)+IF(#REF!="CO4",SUMIF(#REF!,"&gt;0",#REF!),)</f>
        <v>#REF!</v>
      </c>
      <c r="U82" s="49" t="e">
        <f t="shared" si="9"/>
        <v>#REF!</v>
      </c>
      <c r="V82" s="49" t="e">
        <f>IF($D$8="CO5",SUM(D82),)+IF($E$8="CO5",SUM(E82),)+IF($F$8="CO5",SUM(F82),)+IF($G$8="CO5",SUM(G82),)+IF($H$8="CO5",SUM(H82),)+IF($I$8="CO5",SUM(I82),)+IF(#REF!="CO5",SUM(#REF!),)+IF(#REF!="CO5",SUM(#REF!),)</f>
        <v>#REF!</v>
      </c>
      <c r="W82" s="49" t="e">
        <f>IF($D$8="CO5",SUMIF($D82,"&gt;0",$D$10),)+IF($E$8="CO5",SUMIF($E82,"&gt;0",$E$10),)+IF($F$8="CO5",SUMIF($F82,"&gt;0",$F$10),)+IF($G$8="CO5",SUMIF($G82,"&gt;0",$G$10),)+IF($H$8="CO5",SUMIF($H82,"&gt;0",$H$10),)+IF($I$8="CO5",SUMIF($I82,"&gt;0",$I$10),)+IF(#REF!="CO5",SUMIF(#REF!,"&gt;0",#REF!),)+IF(#REF!="CO5",SUMIF(#REF!,"&gt;0",#REF!),)</f>
        <v>#REF!</v>
      </c>
      <c r="X82" s="49" t="e">
        <f t="shared" si="10"/>
        <v>#REF!</v>
      </c>
      <c r="Y82" s="49" t="e">
        <f>IF($D$8="CO6",SUM(D82),)+IF($E$8="CO6",SUM(E82),)+IF($F$8="CO6",SUM(F82),)+IF($G$8="CO6",SUM(G82),)+IF($H$8="CO6",SUM(H82),)+IF($I$8="CO6",SUM(I82),)+IF(#REF!="CO6",SUM(#REF!),)+IF(#REF!="CO6",SUM(#REF!),)</f>
        <v>#REF!</v>
      </c>
      <c r="Z82" s="55" t="e">
        <f>IF($D$8="CO6",SUMIF($D82,"&gt;0",$D$10),)+IF($E$8="CO6",SUMIF($E82,"&gt;0",$E$10),)+IF($F$8="CO6",SUMIF($F82,"&gt;0",$F$10),)+IF($G$8="CO6",SUMIF($G82,"&gt;0",$G$10),)+IF($H$8="CO6",SUMIF($H82,"&gt;0",$H$10),)+IF($I$8="CO6",SUMIF($I82,"&gt;0",$I$10),)+IF(#REF!="CO6",SUMIF(#REF!,"&gt;0",#REF!),)+IF(#REF!="CO6",SUMIF(#REF!,"&gt;0",#REF!),)</f>
        <v>#REF!</v>
      </c>
      <c r="AA82" s="56" t="e">
        <f t="shared" si="11"/>
        <v>#REF!</v>
      </c>
      <c r="AB82" s="6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ht="16.2" spans="1:50">
      <c r="A83" s="29">
        <v>73</v>
      </c>
      <c r="B83" s="30" t="s">
        <v>171</v>
      </c>
      <c r="C83" s="31" t="s">
        <v>172</v>
      </c>
      <c r="D83" s="32">
        <v>10</v>
      </c>
      <c r="E83" s="32">
        <v>10</v>
      </c>
      <c r="F83" s="32">
        <v>14</v>
      </c>
      <c r="G83" s="32">
        <v>14</v>
      </c>
      <c r="H83" s="33">
        <v>48</v>
      </c>
      <c r="I83" s="32">
        <f t="shared" si="12"/>
        <v>48</v>
      </c>
      <c r="J83" s="48" t="e">
        <f>IF($D$8="CO1",SUM(D83),)+IF($E$8="CO1",SUM(E83),)+IF($F$8="CO1",SUM(F83),)+IF($G$8="CO1",SUM(G83),)+IF($H$8="CO1",SUM(H83),)+IF($I$8="CO1",SUM(I83),)+IF(#REF!="CO1",SUM(#REF!),)+IF(#REF!="CO1",SUM(#REF!),)</f>
        <v>#REF!</v>
      </c>
      <c r="K83" s="49" t="e">
        <f>IF($D$8="CO1",SUMIF($D83,"&gt;0",$D$10),)+IF($E$8="CO1",SUMIF($E83,"&gt;0",$E$10),)+IF($F$8="CO1",SUMIF($F83,"&gt;0",$F$10),)+IF($G$8="CO1",SUMIF($G83,"&gt;0",$G$10),)+IF($H$8="CO1",SUMIF($H83,"&gt;0",$H$10),)+IF($I$8="CO1",SUMIF($I83,"&gt;0",$I$10),)+IF(#REF!="CO1",SUMIF(#REF!,"&gt;0",#REF!),)+IF(#REF!="CO1",SUMIF(#REF!,"&gt;0",#REF!),)</f>
        <v>#REF!</v>
      </c>
      <c r="L83" s="49" t="e">
        <f t="shared" si="0"/>
        <v>#REF!</v>
      </c>
      <c r="M83" s="49" t="e">
        <f>IF($D$8="CO2",SUM(D83),)+IF($E$8="CO2",SUM(E83),)+IF($F$8="CO2",SUM(F83),)+IF($G$8="CO2",SUM(G83),)+IF($H$8="CO2",SUM(H83),)+IF($I$8="CO2",SUM(I83),)+IF(#REF!="CO2",SUM(#REF!),)+IF(#REF!="CO2",SUM(#REF!),)</f>
        <v>#REF!</v>
      </c>
      <c r="N83" s="49" t="e">
        <f>IF($D$8="CO2",SUMIF($D83,"&gt;0",$D$10),)+IF($E$8="CO2",SUMIF($E83,"&gt;0",$E$10),)+IF($F$8="CO2",SUMIF($F83,"&gt;0",$F$10),)+IF($G$8="CO2",SUMIF($G83,"&gt;0",$G$10),)+IF($H$8="CO2",SUMIF($H83,"&gt;0",$H$10),)+IF($I$8="CO2",SUMIF($I83,"&gt;0",$I$10),)+IF(#REF!="CO2",SUMIF(#REF!,"&gt;0",#REF!),)+IF(#REF!="CO2",SUMIF(#REF!,"&gt;0",#REF!),)</f>
        <v>#REF!</v>
      </c>
      <c r="O83" s="49" t="e">
        <f t="shared" si="7"/>
        <v>#REF!</v>
      </c>
      <c r="P83" s="49" t="e">
        <f>IF($D$8="CO3",SUM(D83),)+IF($E$8="CO3",SUM(E83),)+IF($F$8="CO3",SUM(F83),)+IF($G$8="CO3",SUM(G83),)+IF($H$8="CO3",SUM(H83),)+IF($I$8="CO3",SUM(I83),)+IF(#REF!="CO3",SUM(#REF!),)+IF(#REF!="CO3",SUM(#REF!),)</f>
        <v>#REF!</v>
      </c>
      <c r="Q83" s="49" t="e">
        <f>IF($D$8="CO3",SUMIF($D83,"&gt;0",$D$10),)+IF($E$8="CO3",SUMIF($E83,"&gt;0",$E$10),)+IF($F$8="CO3",SUMIF($F83,"&gt;0",$F$10),)+IF($G$8="CO3",SUMIF($G83,"&gt;0",$G$10),)+IF($H$8="CO3",SUMIF($H83,"&gt;0",$H$10),)+IF($I$8="CO3",SUMIF($I83,"&gt;0",$I$10),)+IF(#REF!="CO3",SUMIF(#REF!,"&gt;0",#REF!),)+IF(#REF!="CO3",SUMIF(#REF!,"&gt;0",#REF!),)</f>
        <v>#REF!</v>
      </c>
      <c r="R83" s="49" t="e">
        <f t="shared" si="8"/>
        <v>#REF!</v>
      </c>
      <c r="S83" s="49" t="e">
        <f>IF($D$8="CO4",SUM(D83),)+IF($E$8="CO4",SUM(E83),)+IF($F$8="CO4",SUM(F83),)+IF($G$8="CO4",SUM(G83),)+IF($H$8="CO4",SUM(H83),)+IF($I$8="CO4",SUM(I83),)+IF(#REF!="CO4",SUM(#REF!),)+IF(#REF!="CO4",SUM(#REF!),)</f>
        <v>#REF!</v>
      </c>
      <c r="T83" s="49" t="e">
        <f>IF($D$8="CO4",SUMIF($D83,"&gt;0",$D$10),)+IF($E$8="CO4",SUMIF($E83,"&gt;0",$E$10),)+IF($F$8="CO4",SUMIF($F83,"&gt;0",$F$10),)+IF($G$8="CO4",SUMIF($G83,"&gt;0",$G$10),)+IF($H$8="CO4",SUMIF($H83,"&gt;0",$H$10),)+IF($I$8="CO4",SUMIF($I83,"&gt;0",$I$10),)+IF(#REF!="CO4",SUMIF(#REF!,"&gt;0",#REF!),)+IF(#REF!="CO4",SUMIF(#REF!,"&gt;0",#REF!),)</f>
        <v>#REF!</v>
      </c>
      <c r="U83" s="49" t="e">
        <f t="shared" si="9"/>
        <v>#REF!</v>
      </c>
      <c r="V83" s="49" t="e">
        <f>IF($D$8="CO5",SUM(D83),)+IF($E$8="CO5",SUM(E83),)+IF($F$8="CO5",SUM(F83),)+IF($G$8="CO5",SUM(G83),)+IF($H$8="CO5",SUM(H83),)+IF($I$8="CO5",SUM(I83),)+IF(#REF!="CO5",SUM(#REF!),)+IF(#REF!="CO5",SUM(#REF!),)</f>
        <v>#REF!</v>
      </c>
      <c r="W83" s="49" t="e">
        <f>IF($D$8="CO5",SUMIF($D83,"&gt;0",$D$10),)+IF($E$8="CO5",SUMIF($E83,"&gt;0",$E$10),)+IF($F$8="CO5",SUMIF($F83,"&gt;0",$F$10),)+IF($G$8="CO5",SUMIF($G83,"&gt;0",$G$10),)+IF($H$8="CO5",SUMIF($H83,"&gt;0",$H$10),)+IF($I$8="CO5",SUMIF($I83,"&gt;0",$I$10),)+IF(#REF!="CO5",SUMIF(#REF!,"&gt;0",#REF!),)+IF(#REF!="CO5",SUMIF(#REF!,"&gt;0",#REF!),)</f>
        <v>#REF!</v>
      </c>
      <c r="X83" s="49" t="e">
        <f t="shared" si="10"/>
        <v>#REF!</v>
      </c>
      <c r="Y83" s="49" t="e">
        <f>IF($D$8="CO6",SUM(D83),)+IF($E$8="CO6",SUM(E83),)+IF($F$8="CO6",SUM(F83),)+IF($G$8="CO6",SUM(G83),)+IF($H$8="CO6",SUM(H83),)+IF($I$8="CO6",SUM(I83),)+IF(#REF!="CO6",SUM(#REF!),)+IF(#REF!="CO6",SUM(#REF!),)</f>
        <v>#REF!</v>
      </c>
      <c r="Z83" s="55" t="e">
        <f>IF($D$8="CO6",SUMIF($D83,"&gt;0",$D$10),)+IF($E$8="CO6",SUMIF($E83,"&gt;0",$E$10),)+IF($F$8="CO6",SUMIF($F83,"&gt;0",$F$10),)+IF($G$8="CO6",SUMIF($G83,"&gt;0",$G$10),)+IF($H$8="CO6",SUMIF($H83,"&gt;0",$H$10),)+IF($I$8="CO6",SUMIF($I83,"&gt;0",$I$10),)+IF(#REF!="CO6",SUMIF(#REF!,"&gt;0",#REF!),)+IF(#REF!="CO6",SUMIF(#REF!,"&gt;0",#REF!),)</f>
        <v>#REF!</v>
      </c>
      <c r="AA83" s="56" t="e">
        <f t="shared" si="11"/>
        <v>#REF!</v>
      </c>
      <c r="AB83" s="6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ht="16.2" spans="1:50">
      <c r="A84" s="34">
        <v>74</v>
      </c>
      <c r="B84" s="30" t="s">
        <v>173</v>
      </c>
      <c r="C84" s="35" t="s">
        <v>174</v>
      </c>
      <c r="D84" s="32">
        <v>10</v>
      </c>
      <c r="E84" s="32">
        <v>9</v>
      </c>
      <c r="F84" s="32">
        <v>13</v>
      </c>
      <c r="G84" s="32">
        <v>13</v>
      </c>
      <c r="H84" s="33">
        <v>45</v>
      </c>
      <c r="I84" s="32">
        <f t="shared" si="12"/>
        <v>45</v>
      </c>
      <c r="J84" s="48" t="e">
        <f>IF($D$8="CO1",SUM(D84),)+IF($E$8="CO1",SUM(E84),)+IF($F$8="CO1",SUM(F84),)+IF($G$8="CO1",SUM(G84),)+IF($H$8="CO1",SUM(H84),)+IF($I$8="CO1",SUM(I84),)+IF(#REF!="CO1",SUM(#REF!),)+IF(#REF!="CO1",SUM(#REF!),)</f>
        <v>#REF!</v>
      </c>
      <c r="K84" s="49" t="e">
        <f>IF($D$8="CO1",SUMIF($D84,"&gt;0",$D$10),)+IF($E$8="CO1",SUMIF($E84,"&gt;0",$E$10),)+IF($F$8="CO1",SUMIF($F84,"&gt;0",$F$10),)+IF($G$8="CO1",SUMIF($G84,"&gt;0",$G$10),)+IF($H$8="CO1",SUMIF($H84,"&gt;0",$H$10),)+IF($I$8="CO1",SUMIF($I84,"&gt;0",$I$10),)+IF(#REF!="CO1",SUMIF(#REF!,"&gt;0",#REF!),)+IF(#REF!="CO1",SUMIF(#REF!,"&gt;0",#REF!),)</f>
        <v>#REF!</v>
      </c>
      <c r="L84" s="49" t="e">
        <f t="shared" si="0"/>
        <v>#REF!</v>
      </c>
      <c r="M84" s="49" t="e">
        <f>IF($D$8="CO2",SUM(D84),)+IF($E$8="CO2",SUM(E84),)+IF($F$8="CO2",SUM(F84),)+IF($G$8="CO2",SUM(G84),)+IF($H$8="CO2",SUM(H84),)+IF($I$8="CO2",SUM(I84),)+IF(#REF!="CO2",SUM(#REF!),)+IF(#REF!="CO2",SUM(#REF!),)</f>
        <v>#REF!</v>
      </c>
      <c r="N84" s="49" t="e">
        <f>IF($D$8="CO2",SUMIF($D84,"&gt;0",$D$10),)+IF($E$8="CO2",SUMIF($E84,"&gt;0",$E$10),)+IF($F$8="CO2",SUMIF($F84,"&gt;0",$F$10),)+IF($G$8="CO2",SUMIF($G84,"&gt;0",$G$10),)+IF($H$8="CO2",SUMIF($H84,"&gt;0",$H$10),)+IF($I$8="CO2",SUMIF($I84,"&gt;0",$I$10),)+IF(#REF!="CO2",SUMIF(#REF!,"&gt;0",#REF!),)+IF(#REF!="CO2",SUMIF(#REF!,"&gt;0",#REF!),)</f>
        <v>#REF!</v>
      </c>
      <c r="O84" s="49" t="e">
        <f t="shared" si="7"/>
        <v>#REF!</v>
      </c>
      <c r="P84" s="49" t="e">
        <f>IF($D$8="CO3",SUM(D84),)+IF($E$8="CO3",SUM(E84),)+IF($F$8="CO3",SUM(F84),)+IF($G$8="CO3",SUM(G84),)+IF($H$8="CO3",SUM(H84),)+IF($I$8="CO3",SUM(I84),)+IF(#REF!="CO3",SUM(#REF!),)+IF(#REF!="CO3",SUM(#REF!),)</f>
        <v>#REF!</v>
      </c>
      <c r="Q84" s="49" t="e">
        <f>IF($D$8="CO3",SUMIF($D84,"&gt;0",$D$10),)+IF($E$8="CO3",SUMIF($E84,"&gt;0",$E$10),)+IF($F$8="CO3",SUMIF($F84,"&gt;0",$F$10),)+IF($G$8="CO3",SUMIF($G84,"&gt;0",$G$10),)+IF($H$8="CO3",SUMIF($H84,"&gt;0",$H$10),)+IF($I$8="CO3",SUMIF($I84,"&gt;0",$I$10),)+IF(#REF!="CO3",SUMIF(#REF!,"&gt;0",#REF!),)+IF(#REF!="CO3",SUMIF(#REF!,"&gt;0",#REF!),)</f>
        <v>#REF!</v>
      </c>
      <c r="R84" s="49" t="e">
        <f t="shared" si="8"/>
        <v>#REF!</v>
      </c>
      <c r="S84" s="49" t="e">
        <f>IF($D$8="CO4",SUM(D84),)+IF($E$8="CO4",SUM(E84),)+IF($F$8="CO4",SUM(F84),)+IF($G$8="CO4",SUM(G84),)+IF($H$8="CO4",SUM(H84),)+IF($I$8="CO4",SUM(I84),)+IF(#REF!="CO4",SUM(#REF!),)+IF(#REF!="CO4",SUM(#REF!),)</f>
        <v>#REF!</v>
      </c>
      <c r="T84" s="49" t="e">
        <f>IF($D$8="CO4",SUMIF($D84,"&gt;0",$D$10),)+IF($E$8="CO4",SUMIF($E84,"&gt;0",$E$10),)+IF($F$8="CO4",SUMIF($F84,"&gt;0",$F$10),)+IF($G$8="CO4",SUMIF($G84,"&gt;0",$G$10),)+IF($H$8="CO4",SUMIF($H84,"&gt;0",$H$10),)+IF($I$8="CO4",SUMIF($I84,"&gt;0",$I$10),)+IF(#REF!="CO4",SUMIF(#REF!,"&gt;0",#REF!),)+IF(#REF!="CO4",SUMIF(#REF!,"&gt;0",#REF!),)</f>
        <v>#REF!</v>
      </c>
      <c r="U84" s="49" t="e">
        <f t="shared" si="9"/>
        <v>#REF!</v>
      </c>
      <c r="V84" s="49" t="e">
        <f>IF($D$8="CO5",SUM(D84),)+IF($E$8="CO5",SUM(E84),)+IF($F$8="CO5",SUM(F84),)+IF($G$8="CO5",SUM(G84),)+IF($H$8="CO5",SUM(H84),)+IF($I$8="CO5",SUM(I84),)+IF(#REF!="CO5",SUM(#REF!),)+IF(#REF!="CO5",SUM(#REF!),)</f>
        <v>#REF!</v>
      </c>
      <c r="W84" s="49" t="e">
        <f>IF($D$8="CO5",SUMIF($D84,"&gt;0",$D$10),)+IF($E$8="CO5",SUMIF($E84,"&gt;0",$E$10),)+IF($F$8="CO5",SUMIF($F84,"&gt;0",$F$10),)+IF($G$8="CO5",SUMIF($G84,"&gt;0",$G$10),)+IF($H$8="CO5",SUMIF($H84,"&gt;0",$H$10),)+IF($I$8="CO5",SUMIF($I84,"&gt;0",$I$10),)+IF(#REF!="CO5",SUMIF(#REF!,"&gt;0",#REF!),)+IF(#REF!="CO5",SUMIF(#REF!,"&gt;0",#REF!),)</f>
        <v>#REF!</v>
      </c>
      <c r="X84" s="49" t="e">
        <f t="shared" si="10"/>
        <v>#REF!</v>
      </c>
      <c r="Y84" s="49" t="e">
        <f>IF($D$8="CO6",SUM(D84),)+IF($E$8="CO6",SUM(E84),)+IF($F$8="CO6",SUM(F84),)+IF($G$8="CO6",SUM(G84),)+IF($H$8="CO6",SUM(H84),)+IF($I$8="CO6",SUM(I84),)+IF(#REF!="CO6",SUM(#REF!),)+IF(#REF!="CO6",SUM(#REF!),)</f>
        <v>#REF!</v>
      </c>
      <c r="Z84" s="55" t="e">
        <f>IF($D$8="CO6",SUMIF($D84,"&gt;0",$D$10),)+IF($E$8="CO6",SUMIF($E84,"&gt;0",$E$10),)+IF($F$8="CO6",SUMIF($F84,"&gt;0",$F$10),)+IF($G$8="CO6",SUMIF($G84,"&gt;0",$G$10),)+IF($H$8="CO6",SUMIF($H84,"&gt;0",$H$10),)+IF($I$8="CO6",SUMIF($I84,"&gt;0",$I$10),)+IF(#REF!="CO6",SUMIF(#REF!,"&gt;0",#REF!),)+IF(#REF!="CO6",SUMIF(#REF!,"&gt;0",#REF!),)</f>
        <v>#REF!</v>
      </c>
      <c r="AA84" s="56" t="e">
        <f t="shared" si="11"/>
        <v>#REF!</v>
      </c>
      <c r="AB84" s="6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ht="16.2" spans="1:50">
      <c r="A85" s="29">
        <v>75</v>
      </c>
      <c r="B85" s="30" t="s">
        <v>175</v>
      </c>
      <c r="C85" s="31" t="s">
        <v>176</v>
      </c>
      <c r="D85" s="32">
        <v>10</v>
      </c>
      <c r="E85" s="32">
        <v>10</v>
      </c>
      <c r="F85" s="32">
        <v>14</v>
      </c>
      <c r="G85" s="32">
        <v>14</v>
      </c>
      <c r="H85" s="33">
        <v>48</v>
      </c>
      <c r="I85" s="32">
        <f t="shared" si="12"/>
        <v>48</v>
      </c>
      <c r="J85" s="48" t="e">
        <f>IF($D$8="CO1",SUM(D85),)+IF($E$8="CO1",SUM(E85),)+IF($F$8="CO1",SUM(F85),)+IF($G$8="CO1",SUM(G85),)+IF($H$8="CO1",SUM(H85),)+IF($I$8="CO1",SUM(I85),)+IF(#REF!="CO1",SUM(#REF!),)+IF(#REF!="CO1",SUM(#REF!),)</f>
        <v>#REF!</v>
      </c>
      <c r="K85" s="49" t="e">
        <f>IF($D$8="CO1",SUMIF($D85,"&gt;0",$D$10),)+IF($E$8="CO1",SUMIF($E85,"&gt;0",$E$10),)+IF($F$8="CO1",SUMIF($F85,"&gt;0",$F$10),)+IF($G$8="CO1",SUMIF($G85,"&gt;0",$G$10),)+IF($H$8="CO1",SUMIF($H85,"&gt;0",$H$10),)+IF($I$8="CO1",SUMIF($I85,"&gt;0",$I$10),)+IF(#REF!="CO1",SUMIF(#REF!,"&gt;0",#REF!),)+IF(#REF!="CO1",SUMIF(#REF!,"&gt;0",#REF!),)</f>
        <v>#REF!</v>
      </c>
      <c r="L85" s="49" t="e">
        <f t="shared" si="0"/>
        <v>#REF!</v>
      </c>
      <c r="M85" s="49" t="e">
        <f>IF($D$8="CO2",SUM(D85),)+IF($E$8="CO2",SUM(E85),)+IF($F$8="CO2",SUM(F85),)+IF($G$8="CO2",SUM(G85),)+IF($H$8="CO2",SUM(H85),)+IF($I$8="CO2",SUM(I85),)+IF(#REF!="CO2",SUM(#REF!),)+IF(#REF!="CO2",SUM(#REF!),)</f>
        <v>#REF!</v>
      </c>
      <c r="N85" s="49" t="e">
        <f>IF($D$8="CO2",SUMIF($D85,"&gt;0",$D$10),)+IF($E$8="CO2",SUMIF($E85,"&gt;0",$E$10),)+IF($F$8="CO2",SUMIF($F85,"&gt;0",$F$10),)+IF($G$8="CO2",SUMIF($G85,"&gt;0",$G$10),)+IF($H$8="CO2",SUMIF($H85,"&gt;0",$H$10),)+IF($I$8="CO2",SUMIF($I85,"&gt;0",$I$10),)+IF(#REF!="CO2",SUMIF(#REF!,"&gt;0",#REF!),)+IF(#REF!="CO2",SUMIF(#REF!,"&gt;0",#REF!),)</f>
        <v>#REF!</v>
      </c>
      <c r="O85" s="49" t="e">
        <f t="shared" si="7"/>
        <v>#REF!</v>
      </c>
      <c r="P85" s="49" t="e">
        <f>IF($D$8="CO3",SUM(D85),)+IF($E$8="CO3",SUM(E85),)+IF($F$8="CO3",SUM(F85),)+IF($G$8="CO3",SUM(G85),)+IF($H$8="CO3",SUM(H85),)+IF($I$8="CO3",SUM(I85),)+IF(#REF!="CO3",SUM(#REF!),)+IF(#REF!="CO3",SUM(#REF!),)</f>
        <v>#REF!</v>
      </c>
      <c r="Q85" s="49" t="e">
        <f>IF($D$8="CO3",SUMIF($D85,"&gt;0",$D$10),)+IF($E$8="CO3",SUMIF($E85,"&gt;0",$E$10),)+IF($F$8="CO3",SUMIF($F85,"&gt;0",$F$10),)+IF($G$8="CO3",SUMIF($G85,"&gt;0",$G$10),)+IF($H$8="CO3",SUMIF($H85,"&gt;0",$H$10),)+IF($I$8="CO3",SUMIF($I85,"&gt;0",$I$10),)+IF(#REF!="CO3",SUMIF(#REF!,"&gt;0",#REF!),)+IF(#REF!="CO3",SUMIF(#REF!,"&gt;0",#REF!),)</f>
        <v>#REF!</v>
      </c>
      <c r="R85" s="49" t="e">
        <f t="shared" si="8"/>
        <v>#REF!</v>
      </c>
      <c r="S85" s="49" t="e">
        <f>IF($D$8="CO4",SUM(D85),)+IF($E$8="CO4",SUM(E85),)+IF($F$8="CO4",SUM(F85),)+IF($G$8="CO4",SUM(G85),)+IF($H$8="CO4",SUM(H85),)+IF($I$8="CO4",SUM(I85),)+IF(#REF!="CO4",SUM(#REF!),)+IF(#REF!="CO4",SUM(#REF!),)</f>
        <v>#REF!</v>
      </c>
      <c r="T85" s="49" t="e">
        <f>IF($D$8="CO4",SUMIF($D85,"&gt;0",$D$10),)+IF($E$8="CO4",SUMIF($E85,"&gt;0",$E$10),)+IF($F$8="CO4",SUMIF($F85,"&gt;0",$F$10),)+IF($G$8="CO4",SUMIF($G85,"&gt;0",$G$10),)+IF($H$8="CO4",SUMIF($H85,"&gt;0",$H$10),)+IF($I$8="CO4",SUMIF($I85,"&gt;0",$I$10),)+IF(#REF!="CO4",SUMIF(#REF!,"&gt;0",#REF!),)+IF(#REF!="CO4",SUMIF(#REF!,"&gt;0",#REF!),)</f>
        <v>#REF!</v>
      </c>
      <c r="U85" s="49" t="e">
        <f t="shared" si="9"/>
        <v>#REF!</v>
      </c>
      <c r="V85" s="49" t="e">
        <f>IF($D$8="CO5",SUM(D85),)+IF($E$8="CO5",SUM(E85),)+IF($F$8="CO5",SUM(F85),)+IF($G$8="CO5",SUM(G85),)+IF($H$8="CO5",SUM(H85),)+IF($I$8="CO5",SUM(I85),)+IF(#REF!="CO5",SUM(#REF!),)+IF(#REF!="CO5",SUM(#REF!),)</f>
        <v>#REF!</v>
      </c>
      <c r="W85" s="49" t="e">
        <f>IF($D$8="CO5",SUMIF($D85,"&gt;0",$D$10),)+IF($E$8="CO5",SUMIF($E85,"&gt;0",$E$10),)+IF($F$8="CO5",SUMIF($F85,"&gt;0",$F$10),)+IF($G$8="CO5",SUMIF($G85,"&gt;0",$G$10),)+IF($H$8="CO5",SUMIF($H85,"&gt;0",$H$10),)+IF($I$8="CO5",SUMIF($I85,"&gt;0",$I$10),)+IF(#REF!="CO5",SUMIF(#REF!,"&gt;0",#REF!),)+IF(#REF!="CO5",SUMIF(#REF!,"&gt;0",#REF!),)</f>
        <v>#REF!</v>
      </c>
      <c r="X85" s="49" t="e">
        <f t="shared" si="10"/>
        <v>#REF!</v>
      </c>
      <c r="Y85" s="49" t="e">
        <f>IF($D$8="CO6",SUM(D85),)+IF($E$8="CO6",SUM(E85),)+IF($F$8="CO6",SUM(F85),)+IF($G$8="CO6",SUM(G85),)+IF($H$8="CO6",SUM(H85),)+IF($I$8="CO6",SUM(I85),)+IF(#REF!="CO6",SUM(#REF!),)+IF(#REF!="CO6",SUM(#REF!),)</f>
        <v>#REF!</v>
      </c>
      <c r="Z85" s="55" t="e">
        <f>IF($D$8="CO6",SUMIF($D85,"&gt;0",$D$10),)+IF($E$8="CO6",SUMIF($E85,"&gt;0",$E$10),)+IF($F$8="CO6",SUMIF($F85,"&gt;0",$F$10),)+IF($G$8="CO6",SUMIF($G85,"&gt;0",$G$10),)+IF($H$8="CO6",SUMIF($H85,"&gt;0",$H$10),)+IF($I$8="CO6",SUMIF($I85,"&gt;0",$I$10),)+IF(#REF!="CO6",SUMIF(#REF!,"&gt;0",#REF!),)+IF(#REF!="CO6",SUMIF(#REF!,"&gt;0",#REF!),)</f>
        <v>#REF!</v>
      </c>
      <c r="AA85" s="56" t="e">
        <f t="shared" si="11"/>
        <v>#REF!</v>
      </c>
      <c r="AB85" s="6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ht="16.2" spans="1:50">
      <c r="A86" s="34">
        <v>76</v>
      </c>
      <c r="B86" s="30" t="s">
        <v>177</v>
      </c>
      <c r="C86" s="31" t="s">
        <v>178</v>
      </c>
      <c r="D86" s="32">
        <v>9</v>
      </c>
      <c r="E86" s="32">
        <v>10</v>
      </c>
      <c r="F86" s="32">
        <v>14</v>
      </c>
      <c r="G86" s="32">
        <v>13</v>
      </c>
      <c r="H86" s="33">
        <v>46</v>
      </c>
      <c r="I86" s="32">
        <f t="shared" si="12"/>
        <v>46</v>
      </c>
      <c r="J86" s="48" t="e">
        <f>IF($D$8="CO1",SUM(D86),)+IF($E$8="CO1",SUM(E86),)+IF($F$8="CO1",SUM(F86),)+IF($G$8="CO1",SUM(G86),)+IF($H$8="CO1",SUM(H86),)+IF($I$8="CO1",SUM(I86),)+IF(#REF!="CO1",SUM(#REF!),)+IF(#REF!="CO1",SUM(#REF!),)</f>
        <v>#REF!</v>
      </c>
      <c r="K86" s="49" t="e">
        <f>IF($D$8="CO1",SUMIF($D86,"&gt;0",$D$10),)+IF($E$8="CO1",SUMIF($E86,"&gt;0",$E$10),)+IF($F$8="CO1",SUMIF($F86,"&gt;0",$F$10),)+IF($G$8="CO1",SUMIF($G86,"&gt;0",$G$10),)+IF($H$8="CO1",SUMIF($H86,"&gt;0",$H$10),)+IF($I$8="CO1",SUMIF($I86,"&gt;0",$I$10),)+IF(#REF!="CO1",SUMIF(#REF!,"&gt;0",#REF!),)+IF(#REF!="CO1",SUMIF(#REF!,"&gt;0",#REF!),)</f>
        <v>#REF!</v>
      </c>
      <c r="L86" s="49" t="e">
        <f t="shared" si="0"/>
        <v>#REF!</v>
      </c>
      <c r="M86" s="49" t="e">
        <f>IF($D$8="CO2",SUM(D86),)+IF($E$8="CO2",SUM(E86),)+IF($F$8="CO2",SUM(F86),)+IF($G$8="CO2",SUM(G86),)+IF($H$8="CO2",SUM(H86),)+IF($I$8="CO2",SUM(I86),)+IF(#REF!="CO2",SUM(#REF!),)+IF(#REF!="CO2",SUM(#REF!),)</f>
        <v>#REF!</v>
      </c>
      <c r="N86" s="49" t="e">
        <f>IF($D$8="CO2",SUMIF($D86,"&gt;0",$D$10),)+IF($E$8="CO2",SUMIF($E86,"&gt;0",$E$10),)+IF($F$8="CO2",SUMIF($F86,"&gt;0",$F$10),)+IF($G$8="CO2",SUMIF($G86,"&gt;0",$G$10),)+IF($H$8="CO2",SUMIF($H86,"&gt;0",$H$10),)+IF($I$8="CO2",SUMIF($I86,"&gt;0",$I$10),)+IF(#REF!="CO2",SUMIF(#REF!,"&gt;0",#REF!),)+IF(#REF!="CO2",SUMIF(#REF!,"&gt;0",#REF!),)</f>
        <v>#REF!</v>
      </c>
      <c r="O86" s="49" t="e">
        <f t="shared" si="7"/>
        <v>#REF!</v>
      </c>
      <c r="P86" s="49" t="e">
        <f>IF($D$8="CO3",SUM(D86),)+IF($E$8="CO3",SUM(E86),)+IF($F$8="CO3",SUM(F86),)+IF($G$8="CO3",SUM(G86),)+IF($H$8="CO3",SUM(H86),)+IF($I$8="CO3",SUM(I86),)+IF(#REF!="CO3",SUM(#REF!),)+IF(#REF!="CO3",SUM(#REF!),)</f>
        <v>#REF!</v>
      </c>
      <c r="Q86" s="49" t="e">
        <f>IF($D$8="CO3",SUMIF($D86,"&gt;0",$D$10),)+IF($E$8="CO3",SUMIF($E86,"&gt;0",$E$10),)+IF($F$8="CO3",SUMIF($F86,"&gt;0",$F$10),)+IF($G$8="CO3",SUMIF($G86,"&gt;0",$G$10),)+IF($H$8="CO3",SUMIF($H86,"&gt;0",$H$10),)+IF($I$8="CO3",SUMIF($I86,"&gt;0",$I$10),)+IF(#REF!="CO3",SUMIF(#REF!,"&gt;0",#REF!),)+IF(#REF!="CO3",SUMIF(#REF!,"&gt;0",#REF!),)</f>
        <v>#REF!</v>
      </c>
      <c r="R86" s="49" t="e">
        <f t="shared" si="8"/>
        <v>#REF!</v>
      </c>
      <c r="S86" s="49" t="e">
        <f>IF($D$8="CO4",SUM(D86),)+IF($E$8="CO4",SUM(E86),)+IF($F$8="CO4",SUM(F86),)+IF($G$8="CO4",SUM(G86),)+IF($H$8="CO4",SUM(H86),)+IF($I$8="CO4",SUM(I86),)+IF(#REF!="CO4",SUM(#REF!),)+IF(#REF!="CO4",SUM(#REF!),)</f>
        <v>#REF!</v>
      </c>
      <c r="T86" s="49" t="e">
        <f>IF($D$8="CO4",SUMIF($D86,"&gt;0",$D$10),)+IF($E$8="CO4",SUMIF($E86,"&gt;0",$E$10),)+IF($F$8="CO4",SUMIF($F86,"&gt;0",$F$10),)+IF($G$8="CO4",SUMIF($G86,"&gt;0",$G$10),)+IF($H$8="CO4",SUMIF($H86,"&gt;0",$H$10),)+IF($I$8="CO4",SUMIF($I86,"&gt;0",$I$10),)+IF(#REF!="CO4",SUMIF(#REF!,"&gt;0",#REF!),)+IF(#REF!="CO4",SUMIF(#REF!,"&gt;0",#REF!),)</f>
        <v>#REF!</v>
      </c>
      <c r="U86" s="49" t="e">
        <f t="shared" si="9"/>
        <v>#REF!</v>
      </c>
      <c r="V86" s="49" t="e">
        <f>IF($D$8="CO5",SUM(D86),)+IF($E$8="CO5",SUM(E86),)+IF($F$8="CO5",SUM(F86),)+IF($G$8="CO5",SUM(G86),)+IF($H$8="CO5",SUM(H86),)+IF($I$8="CO5",SUM(I86),)+IF(#REF!="CO5",SUM(#REF!),)+IF(#REF!="CO5",SUM(#REF!),)</f>
        <v>#REF!</v>
      </c>
      <c r="W86" s="49" t="e">
        <f>IF($D$8="CO5",SUMIF($D86,"&gt;0",$D$10),)+IF($E$8="CO5",SUMIF($E86,"&gt;0",$E$10),)+IF($F$8="CO5",SUMIF($F86,"&gt;0",$F$10),)+IF($G$8="CO5",SUMIF($G86,"&gt;0",$G$10),)+IF($H$8="CO5",SUMIF($H86,"&gt;0",$H$10),)+IF($I$8="CO5",SUMIF($I86,"&gt;0",$I$10),)+IF(#REF!="CO5",SUMIF(#REF!,"&gt;0",#REF!),)+IF(#REF!="CO5",SUMIF(#REF!,"&gt;0",#REF!),)</f>
        <v>#REF!</v>
      </c>
      <c r="X86" s="49" t="e">
        <f t="shared" si="10"/>
        <v>#REF!</v>
      </c>
      <c r="Y86" s="49" t="e">
        <f>IF($D$8="CO6",SUM(D86),)+IF($E$8="CO6",SUM(E86),)+IF($F$8="CO6",SUM(F86),)+IF($G$8="CO6",SUM(G86),)+IF($H$8="CO6",SUM(H86),)+IF($I$8="CO6",SUM(I86),)+IF(#REF!="CO6",SUM(#REF!),)+IF(#REF!="CO6",SUM(#REF!),)</f>
        <v>#REF!</v>
      </c>
      <c r="Z86" s="55" t="e">
        <f>IF($D$8="CO6",SUMIF($D86,"&gt;0",$D$10),)+IF($E$8="CO6",SUMIF($E86,"&gt;0",$E$10),)+IF($F$8="CO6",SUMIF($F86,"&gt;0",$F$10),)+IF($G$8="CO6",SUMIF($G86,"&gt;0",$G$10),)+IF($H$8="CO6",SUMIF($H86,"&gt;0",$H$10),)+IF($I$8="CO6",SUMIF($I86,"&gt;0",$I$10),)+IF(#REF!="CO6",SUMIF(#REF!,"&gt;0",#REF!),)+IF(#REF!="CO6",SUMIF(#REF!,"&gt;0",#REF!),)</f>
        <v>#REF!</v>
      </c>
      <c r="AA86" s="56" t="e">
        <f t="shared" si="11"/>
        <v>#REF!</v>
      </c>
      <c r="AB86" s="6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ht="16.2" spans="1:50">
      <c r="A87" s="29">
        <v>77</v>
      </c>
      <c r="B87" s="30" t="s">
        <v>179</v>
      </c>
      <c r="C87" s="31" t="s">
        <v>180</v>
      </c>
      <c r="D87" s="32">
        <v>10</v>
      </c>
      <c r="E87" s="32">
        <v>10</v>
      </c>
      <c r="F87" s="32">
        <v>14</v>
      </c>
      <c r="G87" s="32">
        <v>14</v>
      </c>
      <c r="H87" s="33">
        <v>48</v>
      </c>
      <c r="I87" s="32">
        <f t="shared" si="12"/>
        <v>48</v>
      </c>
      <c r="J87" s="48" t="e">
        <f>IF($D$8="CO1",SUM(D87),)+IF($E$8="CO1",SUM(E87),)+IF($F$8="CO1",SUM(F87),)+IF($G$8="CO1",SUM(G87),)+IF($H$8="CO1",SUM(H87),)+IF($I$8="CO1",SUM(I87),)+IF(#REF!="CO1",SUM(#REF!),)+IF(#REF!="CO1",SUM(#REF!),)</f>
        <v>#REF!</v>
      </c>
      <c r="K87" s="49" t="e">
        <f>IF($D$8="CO1",SUMIF($D87,"&gt;0",$D$10),)+IF($E$8="CO1",SUMIF($E87,"&gt;0",$E$10),)+IF($F$8="CO1",SUMIF($F87,"&gt;0",$F$10),)+IF($G$8="CO1",SUMIF($G87,"&gt;0",$G$10),)+IF($H$8="CO1",SUMIF($H87,"&gt;0",$H$10),)+IF($I$8="CO1",SUMIF($I87,"&gt;0",$I$10),)+IF(#REF!="CO1",SUMIF(#REF!,"&gt;0",#REF!),)+IF(#REF!="CO1",SUMIF(#REF!,"&gt;0",#REF!),)</f>
        <v>#REF!</v>
      </c>
      <c r="L87" s="49" t="e">
        <f t="shared" si="0"/>
        <v>#REF!</v>
      </c>
      <c r="M87" s="49" t="e">
        <f>IF($D$8="CO2",SUM(D87),)+IF($E$8="CO2",SUM(E87),)+IF($F$8="CO2",SUM(F87),)+IF($G$8="CO2",SUM(G87),)+IF($H$8="CO2",SUM(H87),)+IF($I$8="CO2",SUM(I87),)+IF(#REF!="CO2",SUM(#REF!),)+IF(#REF!="CO2",SUM(#REF!),)</f>
        <v>#REF!</v>
      </c>
      <c r="N87" s="49" t="e">
        <f>IF($D$8="CO2",SUMIF($D87,"&gt;0",$D$10),)+IF($E$8="CO2",SUMIF($E87,"&gt;0",$E$10),)+IF($F$8="CO2",SUMIF($F87,"&gt;0",$F$10),)+IF($G$8="CO2",SUMIF($G87,"&gt;0",$G$10),)+IF($H$8="CO2",SUMIF($H87,"&gt;0",$H$10),)+IF($I$8="CO2",SUMIF($I87,"&gt;0",$I$10),)+IF(#REF!="CO2",SUMIF(#REF!,"&gt;0",#REF!),)+IF(#REF!="CO2",SUMIF(#REF!,"&gt;0",#REF!),)</f>
        <v>#REF!</v>
      </c>
      <c r="O87" s="49" t="e">
        <f t="shared" si="7"/>
        <v>#REF!</v>
      </c>
      <c r="P87" s="49" t="e">
        <f>IF($D$8="CO3",SUM(D87),)+IF($E$8="CO3",SUM(E87),)+IF($F$8="CO3",SUM(F87),)+IF($G$8="CO3",SUM(G87),)+IF($H$8="CO3",SUM(H87),)+IF($I$8="CO3",SUM(I87),)+IF(#REF!="CO3",SUM(#REF!),)+IF(#REF!="CO3",SUM(#REF!),)</f>
        <v>#REF!</v>
      </c>
      <c r="Q87" s="49" t="e">
        <f>IF($D$8="CO3",SUMIF($D87,"&gt;0",$D$10),)+IF($E$8="CO3",SUMIF($E87,"&gt;0",$E$10),)+IF($F$8="CO3",SUMIF($F87,"&gt;0",$F$10),)+IF($G$8="CO3",SUMIF($G87,"&gt;0",$G$10),)+IF($H$8="CO3",SUMIF($H87,"&gt;0",$H$10),)+IF($I$8="CO3",SUMIF($I87,"&gt;0",$I$10),)+IF(#REF!="CO3",SUMIF(#REF!,"&gt;0",#REF!),)+IF(#REF!="CO3",SUMIF(#REF!,"&gt;0",#REF!),)</f>
        <v>#REF!</v>
      </c>
      <c r="R87" s="49" t="e">
        <f t="shared" si="8"/>
        <v>#REF!</v>
      </c>
      <c r="S87" s="49" t="e">
        <f>IF($D$8="CO4",SUM(D87),)+IF($E$8="CO4",SUM(E87),)+IF($F$8="CO4",SUM(F87),)+IF($G$8="CO4",SUM(G87),)+IF($H$8="CO4",SUM(H87),)+IF($I$8="CO4",SUM(I87),)+IF(#REF!="CO4",SUM(#REF!),)+IF(#REF!="CO4",SUM(#REF!),)</f>
        <v>#REF!</v>
      </c>
      <c r="T87" s="49" t="e">
        <f>IF($D$8="CO4",SUMIF($D87,"&gt;0",$D$10),)+IF($E$8="CO4",SUMIF($E87,"&gt;0",$E$10),)+IF($F$8="CO4",SUMIF($F87,"&gt;0",$F$10),)+IF($G$8="CO4",SUMIF($G87,"&gt;0",$G$10),)+IF($H$8="CO4",SUMIF($H87,"&gt;0",$H$10),)+IF($I$8="CO4",SUMIF($I87,"&gt;0",$I$10),)+IF(#REF!="CO4",SUMIF(#REF!,"&gt;0",#REF!),)+IF(#REF!="CO4",SUMIF(#REF!,"&gt;0",#REF!),)</f>
        <v>#REF!</v>
      </c>
      <c r="U87" s="49" t="e">
        <f t="shared" si="9"/>
        <v>#REF!</v>
      </c>
      <c r="V87" s="49" t="e">
        <f>IF($D$8="CO5",SUM(D87),)+IF($E$8="CO5",SUM(E87),)+IF($F$8="CO5",SUM(F87),)+IF($G$8="CO5",SUM(G87),)+IF($H$8="CO5",SUM(H87),)+IF($I$8="CO5",SUM(I87),)+IF(#REF!="CO5",SUM(#REF!),)+IF(#REF!="CO5",SUM(#REF!),)</f>
        <v>#REF!</v>
      </c>
      <c r="W87" s="49" t="e">
        <f>IF($D$8="CO5",SUMIF($D87,"&gt;0",$D$10),)+IF($E$8="CO5",SUMIF($E87,"&gt;0",$E$10),)+IF($F$8="CO5",SUMIF($F87,"&gt;0",$F$10),)+IF($G$8="CO5",SUMIF($G87,"&gt;0",$G$10),)+IF($H$8="CO5",SUMIF($H87,"&gt;0",$H$10),)+IF($I$8="CO5",SUMIF($I87,"&gt;0",$I$10),)+IF(#REF!="CO5",SUMIF(#REF!,"&gt;0",#REF!),)+IF(#REF!="CO5",SUMIF(#REF!,"&gt;0",#REF!),)</f>
        <v>#REF!</v>
      </c>
      <c r="X87" s="49" t="e">
        <f t="shared" si="10"/>
        <v>#REF!</v>
      </c>
      <c r="Y87" s="49" t="e">
        <f>IF($D$8="CO6",SUM(D87),)+IF($E$8="CO6",SUM(E87),)+IF($F$8="CO6",SUM(F87),)+IF($G$8="CO6",SUM(G87),)+IF($H$8="CO6",SUM(H87),)+IF($I$8="CO6",SUM(I87),)+IF(#REF!="CO6",SUM(#REF!),)+IF(#REF!="CO6",SUM(#REF!),)</f>
        <v>#REF!</v>
      </c>
      <c r="Z87" s="55" t="e">
        <f>IF($D$8="CO6",SUMIF($D87,"&gt;0",$D$10),)+IF($E$8="CO6",SUMIF($E87,"&gt;0",$E$10),)+IF($F$8="CO6",SUMIF($F87,"&gt;0",$F$10),)+IF($G$8="CO6",SUMIF($G87,"&gt;0",$G$10),)+IF($H$8="CO6",SUMIF($H87,"&gt;0",$H$10),)+IF($I$8="CO6",SUMIF($I87,"&gt;0",$I$10),)+IF(#REF!="CO6",SUMIF(#REF!,"&gt;0",#REF!),)+IF(#REF!="CO6",SUMIF(#REF!,"&gt;0",#REF!),)</f>
        <v>#REF!</v>
      </c>
      <c r="AA87" s="56" t="e">
        <f t="shared" si="11"/>
        <v>#REF!</v>
      </c>
      <c r="AB87" s="6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ht="16.2" spans="1:50">
      <c r="A88" s="34">
        <v>78</v>
      </c>
      <c r="B88" s="30" t="s">
        <v>181</v>
      </c>
      <c r="C88" s="31" t="s">
        <v>182</v>
      </c>
      <c r="D88" s="32">
        <v>10</v>
      </c>
      <c r="E88" s="32">
        <v>10</v>
      </c>
      <c r="F88" s="32">
        <v>14</v>
      </c>
      <c r="G88" s="32">
        <v>14</v>
      </c>
      <c r="H88" s="33">
        <v>48</v>
      </c>
      <c r="I88" s="32">
        <f t="shared" si="12"/>
        <v>48</v>
      </c>
      <c r="J88" s="48" t="e">
        <f>IF($D$8="CO1",SUM(D88),)+IF($E$8="CO1",SUM(E88),)+IF($F$8="CO1",SUM(F88),)+IF($G$8="CO1",SUM(G88),)+IF($H$8="CO1",SUM(H88),)+IF($I$8="CO1",SUM(I88),)+IF(#REF!="CO1",SUM(#REF!),)+IF(#REF!="CO1",SUM(#REF!),)</f>
        <v>#REF!</v>
      </c>
      <c r="K88" s="49" t="e">
        <f>IF($D$8="CO1",SUMIF($D88,"&gt;0",$D$10),)+IF($E$8="CO1",SUMIF($E88,"&gt;0",$E$10),)+IF($F$8="CO1",SUMIF($F88,"&gt;0",$F$10),)+IF($G$8="CO1",SUMIF($G88,"&gt;0",$G$10),)+IF($H$8="CO1",SUMIF($H88,"&gt;0",$H$10),)+IF($I$8="CO1",SUMIF($I88,"&gt;0",$I$10),)+IF(#REF!="CO1",SUMIF(#REF!,"&gt;0",#REF!),)+IF(#REF!="CO1",SUMIF(#REF!,"&gt;0",#REF!),)</f>
        <v>#REF!</v>
      </c>
      <c r="L88" s="49" t="e">
        <f t="shared" si="0"/>
        <v>#REF!</v>
      </c>
      <c r="M88" s="49" t="e">
        <f>IF($D$8="CO2",SUM(D88),)+IF($E$8="CO2",SUM(E88),)+IF($F$8="CO2",SUM(F88),)+IF($G$8="CO2",SUM(G88),)+IF($H$8="CO2",SUM(H88),)+IF($I$8="CO2",SUM(I88),)+IF(#REF!="CO2",SUM(#REF!),)+IF(#REF!="CO2",SUM(#REF!),)</f>
        <v>#REF!</v>
      </c>
      <c r="N88" s="49" t="e">
        <f>IF($D$8="CO2",SUMIF($D88,"&gt;0",$D$10),)+IF($E$8="CO2",SUMIF($E88,"&gt;0",$E$10),)+IF($F$8="CO2",SUMIF($F88,"&gt;0",$F$10),)+IF($G$8="CO2",SUMIF($G88,"&gt;0",$G$10),)+IF($H$8="CO2",SUMIF($H88,"&gt;0",$H$10),)+IF($I$8="CO2",SUMIF($I88,"&gt;0",$I$10),)+IF(#REF!="CO2",SUMIF(#REF!,"&gt;0",#REF!),)+IF(#REF!="CO2",SUMIF(#REF!,"&gt;0",#REF!),)</f>
        <v>#REF!</v>
      </c>
      <c r="O88" s="49" t="e">
        <f t="shared" si="7"/>
        <v>#REF!</v>
      </c>
      <c r="P88" s="49" t="e">
        <f>IF($D$8="CO3",SUM(D88),)+IF($E$8="CO3",SUM(E88),)+IF($F$8="CO3",SUM(F88),)+IF($G$8="CO3",SUM(G88),)+IF($H$8="CO3",SUM(H88),)+IF($I$8="CO3",SUM(I88),)+IF(#REF!="CO3",SUM(#REF!),)+IF(#REF!="CO3",SUM(#REF!),)</f>
        <v>#REF!</v>
      </c>
      <c r="Q88" s="49" t="e">
        <f>IF($D$8="CO3",SUMIF($D88,"&gt;0",$D$10),)+IF($E$8="CO3",SUMIF($E88,"&gt;0",$E$10),)+IF($F$8="CO3",SUMIF($F88,"&gt;0",$F$10),)+IF($G$8="CO3",SUMIF($G88,"&gt;0",$G$10),)+IF($H$8="CO3",SUMIF($H88,"&gt;0",$H$10),)+IF($I$8="CO3",SUMIF($I88,"&gt;0",$I$10),)+IF(#REF!="CO3",SUMIF(#REF!,"&gt;0",#REF!),)+IF(#REF!="CO3",SUMIF(#REF!,"&gt;0",#REF!),)</f>
        <v>#REF!</v>
      </c>
      <c r="R88" s="49" t="e">
        <f t="shared" si="8"/>
        <v>#REF!</v>
      </c>
      <c r="S88" s="49" t="e">
        <f>IF($D$8="CO4",SUM(D88),)+IF($E$8="CO4",SUM(E88),)+IF($F$8="CO4",SUM(F88),)+IF($G$8="CO4",SUM(G88),)+IF($H$8="CO4",SUM(H88),)+IF($I$8="CO4",SUM(I88),)+IF(#REF!="CO4",SUM(#REF!),)+IF(#REF!="CO4",SUM(#REF!),)</f>
        <v>#REF!</v>
      </c>
      <c r="T88" s="49" t="e">
        <f>IF($D$8="CO4",SUMIF($D88,"&gt;0",$D$10),)+IF($E$8="CO4",SUMIF($E88,"&gt;0",$E$10),)+IF($F$8="CO4",SUMIF($F88,"&gt;0",$F$10),)+IF($G$8="CO4",SUMIF($G88,"&gt;0",$G$10),)+IF($H$8="CO4",SUMIF($H88,"&gt;0",$H$10),)+IF($I$8="CO4",SUMIF($I88,"&gt;0",$I$10),)+IF(#REF!="CO4",SUMIF(#REF!,"&gt;0",#REF!),)+IF(#REF!="CO4",SUMIF(#REF!,"&gt;0",#REF!),)</f>
        <v>#REF!</v>
      </c>
      <c r="U88" s="49" t="e">
        <f t="shared" si="9"/>
        <v>#REF!</v>
      </c>
      <c r="V88" s="49" t="e">
        <f>IF($D$8="CO5",SUM(D88),)+IF($E$8="CO5",SUM(E88),)+IF($F$8="CO5",SUM(F88),)+IF($G$8="CO5",SUM(G88),)+IF($H$8="CO5",SUM(H88),)+IF($I$8="CO5",SUM(I88),)+IF(#REF!="CO5",SUM(#REF!),)+IF(#REF!="CO5",SUM(#REF!),)</f>
        <v>#REF!</v>
      </c>
      <c r="W88" s="49" t="e">
        <f>IF($D$8="CO5",SUMIF($D88,"&gt;0",$D$10),)+IF($E$8="CO5",SUMIF($E88,"&gt;0",$E$10),)+IF($F$8="CO5",SUMIF($F88,"&gt;0",$F$10),)+IF($G$8="CO5",SUMIF($G88,"&gt;0",$G$10),)+IF($H$8="CO5",SUMIF($H88,"&gt;0",$H$10),)+IF($I$8="CO5",SUMIF($I88,"&gt;0",$I$10),)+IF(#REF!="CO5",SUMIF(#REF!,"&gt;0",#REF!),)+IF(#REF!="CO5",SUMIF(#REF!,"&gt;0",#REF!),)</f>
        <v>#REF!</v>
      </c>
      <c r="X88" s="49" t="e">
        <f t="shared" si="10"/>
        <v>#REF!</v>
      </c>
      <c r="Y88" s="49" t="e">
        <f>IF($D$8="CO6",SUM(D88),)+IF($E$8="CO6",SUM(E88),)+IF($F$8="CO6",SUM(F88),)+IF($G$8="CO6",SUM(G88),)+IF($H$8="CO6",SUM(H88),)+IF($I$8="CO6",SUM(I88),)+IF(#REF!="CO6",SUM(#REF!),)+IF(#REF!="CO6",SUM(#REF!),)</f>
        <v>#REF!</v>
      </c>
      <c r="Z88" s="55" t="e">
        <f>IF($D$8="CO6",SUMIF($D88,"&gt;0",$D$10),)+IF($E$8="CO6",SUMIF($E88,"&gt;0",$E$10),)+IF($F$8="CO6",SUMIF($F88,"&gt;0",$F$10),)+IF($G$8="CO6",SUMIF($G88,"&gt;0",$G$10),)+IF($H$8="CO6",SUMIF($H88,"&gt;0",$H$10),)+IF($I$8="CO6",SUMIF($I88,"&gt;0",$I$10),)+IF(#REF!="CO6",SUMIF(#REF!,"&gt;0",#REF!),)+IF(#REF!="CO6",SUMIF(#REF!,"&gt;0",#REF!),)</f>
        <v>#REF!</v>
      </c>
      <c r="AA88" s="56" t="e">
        <f t="shared" si="11"/>
        <v>#REF!</v>
      </c>
      <c r="AB88" s="6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ht="16.2" spans="1:50">
      <c r="A89" s="29">
        <v>79</v>
      </c>
      <c r="B89" s="30" t="s">
        <v>183</v>
      </c>
      <c r="C89" s="31" t="s">
        <v>184</v>
      </c>
      <c r="D89" s="32">
        <v>10</v>
      </c>
      <c r="E89" s="32">
        <v>10</v>
      </c>
      <c r="F89" s="32">
        <v>14</v>
      </c>
      <c r="G89" s="32">
        <v>14</v>
      </c>
      <c r="H89" s="33">
        <v>48</v>
      </c>
      <c r="I89" s="32">
        <f t="shared" si="12"/>
        <v>48</v>
      </c>
      <c r="J89" s="48" t="e">
        <f>IF($D$8="CO1",SUM(D89),)+IF($E$8="CO1",SUM(E89),)+IF($F$8="CO1",SUM(F89),)+IF($G$8="CO1",SUM(G89),)+IF($H$8="CO1",SUM(H89),)+IF($I$8="CO1",SUM(I89),)+IF(#REF!="CO1",SUM(#REF!),)+IF(#REF!="CO1",SUM(#REF!),)</f>
        <v>#REF!</v>
      </c>
      <c r="K89" s="49" t="e">
        <f>IF($D$8="CO1",SUMIF($D89,"&gt;0",$D$10),)+IF($E$8="CO1",SUMIF($E89,"&gt;0",$E$10),)+IF($F$8="CO1",SUMIF($F89,"&gt;0",$F$10),)+IF($G$8="CO1",SUMIF($G89,"&gt;0",$G$10),)+IF($H$8="CO1",SUMIF($H89,"&gt;0",$H$10),)+IF($I$8="CO1",SUMIF($I89,"&gt;0",$I$10),)+IF(#REF!="CO1",SUMIF(#REF!,"&gt;0",#REF!),)+IF(#REF!="CO1",SUMIF(#REF!,"&gt;0",#REF!),)</f>
        <v>#REF!</v>
      </c>
      <c r="L89" s="49" t="e">
        <f t="shared" si="0"/>
        <v>#REF!</v>
      </c>
      <c r="M89" s="49" t="e">
        <f>IF($D$8="CO2",SUM(D89),)+IF($E$8="CO2",SUM(E89),)+IF($F$8="CO2",SUM(F89),)+IF($G$8="CO2",SUM(G89),)+IF($H$8="CO2",SUM(H89),)+IF($I$8="CO2",SUM(I89),)+IF(#REF!="CO2",SUM(#REF!),)+IF(#REF!="CO2",SUM(#REF!),)</f>
        <v>#REF!</v>
      </c>
      <c r="N89" s="49" t="e">
        <f>IF($D$8="CO2",SUMIF($D89,"&gt;0",$D$10),)+IF($E$8="CO2",SUMIF($E89,"&gt;0",$E$10),)+IF($F$8="CO2",SUMIF($F89,"&gt;0",$F$10),)+IF($G$8="CO2",SUMIF($G89,"&gt;0",$G$10),)+IF($H$8="CO2",SUMIF($H89,"&gt;0",$H$10),)+IF($I$8="CO2",SUMIF($I89,"&gt;0",$I$10),)+IF(#REF!="CO2",SUMIF(#REF!,"&gt;0",#REF!),)+IF(#REF!="CO2",SUMIF(#REF!,"&gt;0",#REF!),)</f>
        <v>#REF!</v>
      </c>
      <c r="O89" s="49" t="e">
        <f t="shared" si="7"/>
        <v>#REF!</v>
      </c>
      <c r="P89" s="49" t="e">
        <f>IF($D$8="CO3",SUM(D89),)+IF($E$8="CO3",SUM(E89),)+IF($F$8="CO3",SUM(F89),)+IF($G$8="CO3",SUM(G89),)+IF($H$8="CO3",SUM(H89),)+IF($I$8="CO3",SUM(I89),)+IF(#REF!="CO3",SUM(#REF!),)+IF(#REF!="CO3",SUM(#REF!),)</f>
        <v>#REF!</v>
      </c>
      <c r="Q89" s="49" t="e">
        <f>IF($D$8="CO3",SUMIF($D89,"&gt;0",$D$10),)+IF($E$8="CO3",SUMIF($E89,"&gt;0",$E$10),)+IF($F$8="CO3",SUMIF($F89,"&gt;0",$F$10),)+IF($G$8="CO3",SUMIF($G89,"&gt;0",$G$10),)+IF($H$8="CO3",SUMIF($H89,"&gt;0",$H$10),)+IF($I$8="CO3",SUMIF($I89,"&gt;0",$I$10),)+IF(#REF!="CO3",SUMIF(#REF!,"&gt;0",#REF!),)+IF(#REF!="CO3",SUMIF(#REF!,"&gt;0",#REF!),)</f>
        <v>#REF!</v>
      </c>
      <c r="R89" s="49" t="e">
        <f t="shared" si="8"/>
        <v>#REF!</v>
      </c>
      <c r="S89" s="49" t="e">
        <f>IF($D$8="CO4",SUM(D89),)+IF($E$8="CO4",SUM(E89),)+IF($F$8="CO4",SUM(F89),)+IF($G$8="CO4",SUM(G89),)+IF($H$8="CO4",SUM(H89),)+IF($I$8="CO4",SUM(I89),)+IF(#REF!="CO4",SUM(#REF!),)+IF(#REF!="CO4",SUM(#REF!),)</f>
        <v>#REF!</v>
      </c>
      <c r="T89" s="49" t="e">
        <f>IF($D$8="CO4",SUMIF($D89,"&gt;0",$D$10),)+IF($E$8="CO4",SUMIF($E89,"&gt;0",$E$10),)+IF($F$8="CO4",SUMIF($F89,"&gt;0",$F$10),)+IF($G$8="CO4",SUMIF($G89,"&gt;0",$G$10),)+IF($H$8="CO4",SUMIF($H89,"&gt;0",$H$10),)+IF($I$8="CO4",SUMIF($I89,"&gt;0",$I$10),)+IF(#REF!="CO4",SUMIF(#REF!,"&gt;0",#REF!),)+IF(#REF!="CO4",SUMIF(#REF!,"&gt;0",#REF!),)</f>
        <v>#REF!</v>
      </c>
      <c r="U89" s="49" t="e">
        <f t="shared" si="9"/>
        <v>#REF!</v>
      </c>
      <c r="V89" s="49" t="e">
        <f>IF($D$8="CO5",SUM(D89),)+IF($E$8="CO5",SUM(E89),)+IF($F$8="CO5",SUM(F89),)+IF($G$8="CO5",SUM(G89),)+IF($H$8="CO5",SUM(H89),)+IF($I$8="CO5",SUM(I89),)+IF(#REF!="CO5",SUM(#REF!),)+IF(#REF!="CO5",SUM(#REF!),)</f>
        <v>#REF!</v>
      </c>
      <c r="W89" s="49" t="e">
        <f>IF($D$8="CO5",SUMIF($D89,"&gt;0",$D$10),)+IF($E$8="CO5",SUMIF($E89,"&gt;0",$E$10),)+IF($F$8="CO5",SUMIF($F89,"&gt;0",$F$10),)+IF($G$8="CO5",SUMIF($G89,"&gt;0",$G$10),)+IF($H$8="CO5",SUMIF($H89,"&gt;0",$H$10),)+IF($I$8="CO5",SUMIF($I89,"&gt;0",$I$10),)+IF(#REF!="CO5",SUMIF(#REF!,"&gt;0",#REF!),)+IF(#REF!="CO5",SUMIF(#REF!,"&gt;0",#REF!),)</f>
        <v>#REF!</v>
      </c>
      <c r="X89" s="49" t="e">
        <f t="shared" si="10"/>
        <v>#REF!</v>
      </c>
      <c r="Y89" s="49" t="e">
        <f>IF($D$8="CO6",SUM(D89),)+IF($E$8="CO6",SUM(E89),)+IF($F$8="CO6",SUM(F89),)+IF($G$8="CO6",SUM(G89),)+IF($H$8="CO6",SUM(H89),)+IF($I$8="CO6",SUM(I89),)+IF(#REF!="CO6",SUM(#REF!),)+IF(#REF!="CO6",SUM(#REF!),)</f>
        <v>#REF!</v>
      </c>
      <c r="Z89" s="55" t="e">
        <f>IF($D$8="CO6",SUMIF($D89,"&gt;0",$D$10),)+IF($E$8="CO6",SUMIF($E89,"&gt;0",$E$10),)+IF($F$8="CO6",SUMIF($F89,"&gt;0",$F$10),)+IF($G$8="CO6",SUMIF($G89,"&gt;0",$G$10),)+IF($H$8="CO6",SUMIF($H89,"&gt;0",$H$10),)+IF($I$8="CO6",SUMIF($I89,"&gt;0",$I$10),)+IF(#REF!="CO6",SUMIF(#REF!,"&gt;0",#REF!),)+IF(#REF!="CO6",SUMIF(#REF!,"&gt;0",#REF!),)</f>
        <v>#REF!</v>
      </c>
      <c r="AA89" s="56" t="e">
        <f t="shared" si="11"/>
        <v>#REF!</v>
      </c>
      <c r="AB89" s="6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ht="16.2" spans="1:50">
      <c r="A90" s="34">
        <v>80</v>
      </c>
      <c r="B90" s="30" t="s">
        <v>185</v>
      </c>
      <c r="C90" s="35" t="s">
        <v>186</v>
      </c>
      <c r="D90" s="32">
        <v>10</v>
      </c>
      <c r="E90" s="32">
        <v>10</v>
      </c>
      <c r="F90" s="32">
        <v>14</v>
      </c>
      <c r="G90" s="32">
        <v>15</v>
      </c>
      <c r="H90" s="33">
        <v>49</v>
      </c>
      <c r="I90" s="32">
        <f t="shared" si="12"/>
        <v>49</v>
      </c>
      <c r="J90" s="48" t="e">
        <f>IF($D$8="CO1",SUM(D90),)+IF($E$8="CO1",SUM(E90),)+IF($F$8="CO1",SUM(F90),)+IF($G$8="CO1",SUM(G90),)+IF($H$8="CO1",SUM(H90),)+IF($I$8="CO1",SUM(I90),)+IF(#REF!="CO1",SUM(#REF!),)+IF(#REF!="CO1",SUM(#REF!),)</f>
        <v>#REF!</v>
      </c>
      <c r="K90" s="49" t="e">
        <f>IF($D$8="CO1",SUMIF($D90,"&gt;0",$D$10),)+IF($E$8="CO1",SUMIF($E90,"&gt;0",$E$10),)+IF($F$8="CO1",SUMIF($F90,"&gt;0",$F$10),)+IF($G$8="CO1",SUMIF($G90,"&gt;0",$G$10),)+IF($H$8="CO1",SUMIF($H90,"&gt;0",$H$10),)+IF($I$8="CO1",SUMIF($I90,"&gt;0",$I$10),)+IF(#REF!="CO1",SUMIF(#REF!,"&gt;0",#REF!),)+IF(#REF!="CO1",SUMIF(#REF!,"&gt;0",#REF!),)</f>
        <v>#REF!</v>
      </c>
      <c r="L90" s="49" t="e">
        <f t="shared" si="0"/>
        <v>#REF!</v>
      </c>
      <c r="M90" s="49" t="e">
        <f>IF($D$8="CO2",SUM(D90),)+IF($E$8="CO2",SUM(E90),)+IF($F$8="CO2",SUM(F90),)+IF($G$8="CO2",SUM(G90),)+IF($H$8="CO2",SUM(H90),)+IF($I$8="CO2",SUM(I90),)+IF(#REF!="CO2",SUM(#REF!),)+IF(#REF!="CO2",SUM(#REF!),)</f>
        <v>#REF!</v>
      </c>
      <c r="N90" s="49" t="e">
        <f>IF($D$8="CO2",SUMIF($D90,"&gt;0",$D$10),)+IF($E$8="CO2",SUMIF($E90,"&gt;0",$E$10),)+IF($F$8="CO2",SUMIF($F90,"&gt;0",$F$10),)+IF($G$8="CO2",SUMIF($G90,"&gt;0",$G$10),)+IF($H$8="CO2",SUMIF($H90,"&gt;0",$H$10),)+IF($I$8="CO2",SUMIF($I90,"&gt;0",$I$10),)+IF(#REF!="CO2",SUMIF(#REF!,"&gt;0",#REF!),)+IF(#REF!="CO2",SUMIF(#REF!,"&gt;0",#REF!),)</f>
        <v>#REF!</v>
      </c>
      <c r="O90" s="49" t="e">
        <f t="shared" si="7"/>
        <v>#REF!</v>
      </c>
      <c r="P90" s="49" t="e">
        <f>IF($D$8="CO3",SUM(D90),)+IF($E$8="CO3",SUM(E90),)+IF($F$8="CO3",SUM(F90),)+IF($G$8="CO3",SUM(G90),)+IF($H$8="CO3",SUM(H90),)+IF($I$8="CO3",SUM(I90),)+IF(#REF!="CO3",SUM(#REF!),)+IF(#REF!="CO3",SUM(#REF!),)</f>
        <v>#REF!</v>
      </c>
      <c r="Q90" s="49" t="e">
        <f>IF($D$8="CO3",SUMIF($D90,"&gt;0",$D$10),)+IF($E$8="CO3",SUMIF($E90,"&gt;0",$E$10),)+IF($F$8="CO3",SUMIF($F90,"&gt;0",$F$10),)+IF($G$8="CO3",SUMIF($G90,"&gt;0",$G$10),)+IF($H$8="CO3",SUMIF($H90,"&gt;0",$H$10),)+IF($I$8="CO3",SUMIF($I90,"&gt;0",$I$10),)+IF(#REF!="CO3",SUMIF(#REF!,"&gt;0",#REF!),)+IF(#REF!="CO3",SUMIF(#REF!,"&gt;0",#REF!),)</f>
        <v>#REF!</v>
      </c>
      <c r="R90" s="49" t="e">
        <f t="shared" si="8"/>
        <v>#REF!</v>
      </c>
      <c r="S90" s="49" t="e">
        <f>IF($D$8="CO4",SUM(D90),)+IF($E$8="CO4",SUM(E90),)+IF($F$8="CO4",SUM(F90),)+IF($G$8="CO4",SUM(G90),)+IF($H$8="CO4",SUM(H90),)+IF($I$8="CO4",SUM(I90),)+IF(#REF!="CO4",SUM(#REF!),)+IF(#REF!="CO4",SUM(#REF!),)</f>
        <v>#REF!</v>
      </c>
      <c r="T90" s="49" t="e">
        <f>IF($D$8="CO4",SUMIF($D90,"&gt;0",$D$10),)+IF($E$8="CO4",SUMIF($E90,"&gt;0",$E$10),)+IF($F$8="CO4",SUMIF($F90,"&gt;0",$F$10),)+IF($G$8="CO4",SUMIF($G90,"&gt;0",$G$10),)+IF($H$8="CO4",SUMIF($H90,"&gt;0",$H$10),)+IF($I$8="CO4",SUMIF($I90,"&gt;0",$I$10),)+IF(#REF!="CO4",SUMIF(#REF!,"&gt;0",#REF!),)+IF(#REF!="CO4",SUMIF(#REF!,"&gt;0",#REF!),)</f>
        <v>#REF!</v>
      </c>
      <c r="U90" s="49" t="e">
        <f t="shared" si="9"/>
        <v>#REF!</v>
      </c>
      <c r="V90" s="49" t="e">
        <f>IF($D$8="CO5",SUM(D90),)+IF($E$8="CO5",SUM(E90),)+IF($F$8="CO5",SUM(F90),)+IF($G$8="CO5",SUM(G90),)+IF($H$8="CO5",SUM(H90),)+IF($I$8="CO5",SUM(I90),)+IF(#REF!="CO5",SUM(#REF!),)+IF(#REF!="CO5",SUM(#REF!),)</f>
        <v>#REF!</v>
      </c>
      <c r="W90" s="49" t="e">
        <f>IF($D$8="CO5",SUMIF($D90,"&gt;0",$D$10),)+IF($E$8="CO5",SUMIF($E90,"&gt;0",$E$10),)+IF($F$8="CO5",SUMIF($F90,"&gt;0",$F$10),)+IF($G$8="CO5",SUMIF($G90,"&gt;0",$G$10),)+IF($H$8="CO5",SUMIF($H90,"&gt;0",$H$10),)+IF($I$8="CO5",SUMIF($I90,"&gt;0",$I$10),)+IF(#REF!="CO5",SUMIF(#REF!,"&gt;0",#REF!),)+IF(#REF!="CO5",SUMIF(#REF!,"&gt;0",#REF!),)</f>
        <v>#REF!</v>
      </c>
      <c r="X90" s="49" t="e">
        <f t="shared" si="10"/>
        <v>#REF!</v>
      </c>
      <c r="Y90" s="49" t="e">
        <f>IF($D$8="CO6",SUM(D90),)+IF($E$8="CO6",SUM(E90),)+IF($F$8="CO6",SUM(F90),)+IF($G$8="CO6",SUM(G90),)+IF($H$8="CO6",SUM(H90),)+IF($I$8="CO6",SUM(I90),)+IF(#REF!="CO6",SUM(#REF!),)+IF(#REF!="CO6",SUM(#REF!),)</f>
        <v>#REF!</v>
      </c>
      <c r="Z90" s="55" t="e">
        <f>IF($D$8="CO6",SUMIF($D90,"&gt;0",$D$10),)+IF($E$8="CO6",SUMIF($E90,"&gt;0",$E$10),)+IF($F$8="CO6",SUMIF($F90,"&gt;0",$F$10),)+IF($G$8="CO6",SUMIF($G90,"&gt;0",$G$10),)+IF($H$8="CO6",SUMIF($H90,"&gt;0",$H$10),)+IF($I$8="CO6",SUMIF($I90,"&gt;0",$I$10),)+IF(#REF!="CO6",SUMIF(#REF!,"&gt;0",#REF!),)+IF(#REF!="CO6",SUMIF(#REF!,"&gt;0",#REF!),)</f>
        <v>#REF!</v>
      </c>
      <c r="AA90" s="56" t="e">
        <f t="shared" si="11"/>
        <v>#REF!</v>
      </c>
      <c r="AB90" s="6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ht="16.2" spans="1:50">
      <c r="A91" s="29">
        <v>81</v>
      </c>
      <c r="B91" s="30" t="s">
        <v>187</v>
      </c>
      <c r="C91" s="31" t="s">
        <v>188</v>
      </c>
      <c r="D91" s="32">
        <v>10</v>
      </c>
      <c r="E91" s="32">
        <v>10</v>
      </c>
      <c r="F91" s="32">
        <v>14</v>
      </c>
      <c r="G91" s="32">
        <v>14</v>
      </c>
      <c r="H91" s="33">
        <v>48</v>
      </c>
      <c r="I91" s="32">
        <f t="shared" si="12"/>
        <v>48</v>
      </c>
      <c r="J91" s="48" t="e">
        <f>IF($D$8="CO1",SUM(D91),)+IF($E$8="CO1",SUM(E91),)+IF($F$8="CO1",SUM(F91),)+IF($G$8="CO1",SUM(G91),)+IF($H$8="CO1",SUM(H91),)+IF($I$8="CO1",SUM(I91),)+IF(#REF!="CO1",SUM(#REF!),)+IF(#REF!="CO1",SUM(#REF!),)</f>
        <v>#REF!</v>
      </c>
      <c r="K91" s="49" t="e">
        <f>IF($D$8="CO1",SUMIF($D91,"&gt;0",$D$10),)+IF($E$8="CO1",SUMIF($E91,"&gt;0",$E$10),)+IF($F$8="CO1",SUMIF($F91,"&gt;0",$F$10),)+IF($G$8="CO1",SUMIF($G91,"&gt;0",$G$10),)+IF($H$8="CO1",SUMIF($H91,"&gt;0",$H$10),)+IF($I$8="CO1",SUMIF($I91,"&gt;0",$I$10),)+IF(#REF!="CO1",SUMIF(#REF!,"&gt;0",#REF!),)+IF(#REF!="CO1",SUMIF(#REF!,"&gt;0",#REF!),)</f>
        <v>#REF!</v>
      </c>
      <c r="L91" s="49" t="e">
        <f t="shared" si="0"/>
        <v>#REF!</v>
      </c>
      <c r="M91" s="49" t="e">
        <f>IF($D$8="CO2",SUM(D91),)+IF($E$8="CO2",SUM(E91),)+IF($F$8="CO2",SUM(F91),)+IF($G$8="CO2",SUM(G91),)+IF($H$8="CO2",SUM(H91),)+IF($I$8="CO2",SUM(I91),)+IF(#REF!="CO2",SUM(#REF!),)+IF(#REF!="CO2",SUM(#REF!),)</f>
        <v>#REF!</v>
      </c>
      <c r="N91" s="49" t="e">
        <f>IF($D$8="CO2",SUMIF($D91,"&gt;0",$D$10),)+IF($E$8="CO2",SUMIF($E91,"&gt;0",$E$10),)+IF($F$8="CO2",SUMIF($F91,"&gt;0",$F$10),)+IF($G$8="CO2",SUMIF($G91,"&gt;0",$G$10),)+IF($H$8="CO2",SUMIF($H91,"&gt;0",$H$10),)+IF($I$8="CO2",SUMIF($I91,"&gt;0",$I$10),)+IF(#REF!="CO2",SUMIF(#REF!,"&gt;0",#REF!),)+IF(#REF!="CO2",SUMIF(#REF!,"&gt;0",#REF!),)</f>
        <v>#REF!</v>
      </c>
      <c r="O91" s="49" t="e">
        <f t="shared" si="7"/>
        <v>#REF!</v>
      </c>
      <c r="P91" s="49" t="e">
        <f>IF($D$8="CO3",SUM(D91),)+IF($E$8="CO3",SUM(E91),)+IF($F$8="CO3",SUM(F91),)+IF($G$8="CO3",SUM(G91),)+IF($H$8="CO3",SUM(H91),)+IF($I$8="CO3",SUM(I91),)+IF(#REF!="CO3",SUM(#REF!),)+IF(#REF!="CO3",SUM(#REF!),)</f>
        <v>#REF!</v>
      </c>
      <c r="Q91" s="49" t="e">
        <f>IF($D$8="CO3",SUMIF($D91,"&gt;0",$D$10),)+IF($E$8="CO3",SUMIF($E91,"&gt;0",$E$10),)+IF($F$8="CO3",SUMIF($F91,"&gt;0",$F$10),)+IF($G$8="CO3",SUMIF($G91,"&gt;0",$G$10),)+IF($H$8="CO3",SUMIF($H91,"&gt;0",$H$10),)+IF($I$8="CO3",SUMIF($I91,"&gt;0",$I$10),)+IF(#REF!="CO3",SUMIF(#REF!,"&gt;0",#REF!),)+IF(#REF!="CO3",SUMIF(#REF!,"&gt;0",#REF!),)</f>
        <v>#REF!</v>
      </c>
      <c r="R91" s="49" t="e">
        <f t="shared" si="8"/>
        <v>#REF!</v>
      </c>
      <c r="S91" s="49" t="e">
        <f>IF($D$8="CO4",SUM(D91),)+IF($E$8="CO4",SUM(E91),)+IF($F$8="CO4",SUM(F91),)+IF($G$8="CO4",SUM(G91),)+IF($H$8="CO4",SUM(H91),)+IF($I$8="CO4",SUM(I91),)+IF(#REF!="CO4",SUM(#REF!),)+IF(#REF!="CO4",SUM(#REF!),)</f>
        <v>#REF!</v>
      </c>
      <c r="T91" s="49" t="e">
        <f>IF($D$8="CO4",SUMIF($D91,"&gt;0",$D$10),)+IF($E$8="CO4",SUMIF($E91,"&gt;0",$E$10),)+IF($F$8="CO4",SUMIF($F91,"&gt;0",$F$10),)+IF($G$8="CO4",SUMIF($G91,"&gt;0",$G$10),)+IF($H$8="CO4",SUMIF($H91,"&gt;0",$H$10),)+IF($I$8="CO4",SUMIF($I91,"&gt;0",$I$10),)+IF(#REF!="CO4",SUMIF(#REF!,"&gt;0",#REF!),)+IF(#REF!="CO4",SUMIF(#REF!,"&gt;0",#REF!),)</f>
        <v>#REF!</v>
      </c>
      <c r="U91" s="49" t="e">
        <f t="shared" si="9"/>
        <v>#REF!</v>
      </c>
      <c r="V91" s="49" t="e">
        <f>IF($D$8="CO5",SUM(D91),)+IF($E$8="CO5",SUM(E91),)+IF($F$8="CO5",SUM(F91),)+IF($G$8="CO5",SUM(G91),)+IF($H$8="CO5",SUM(H91),)+IF($I$8="CO5",SUM(I91),)+IF(#REF!="CO5",SUM(#REF!),)+IF(#REF!="CO5",SUM(#REF!),)</f>
        <v>#REF!</v>
      </c>
      <c r="W91" s="49" t="e">
        <f>IF($D$8="CO5",SUMIF($D91,"&gt;0",$D$10),)+IF($E$8="CO5",SUMIF($E91,"&gt;0",$E$10),)+IF($F$8="CO5",SUMIF($F91,"&gt;0",$F$10),)+IF($G$8="CO5",SUMIF($G91,"&gt;0",$G$10),)+IF($H$8="CO5",SUMIF($H91,"&gt;0",$H$10),)+IF($I$8="CO5",SUMIF($I91,"&gt;0",$I$10),)+IF(#REF!="CO5",SUMIF(#REF!,"&gt;0",#REF!),)+IF(#REF!="CO5",SUMIF(#REF!,"&gt;0",#REF!),)</f>
        <v>#REF!</v>
      </c>
      <c r="X91" s="49" t="e">
        <f t="shared" si="10"/>
        <v>#REF!</v>
      </c>
      <c r="Y91" s="49" t="e">
        <f>IF($D$8="CO6",SUM(D91),)+IF($E$8="CO6",SUM(E91),)+IF($F$8="CO6",SUM(F91),)+IF($G$8="CO6",SUM(G91),)+IF($H$8="CO6",SUM(H91),)+IF($I$8="CO6",SUM(I91),)+IF(#REF!="CO6",SUM(#REF!),)+IF(#REF!="CO6",SUM(#REF!),)</f>
        <v>#REF!</v>
      </c>
      <c r="Z91" s="55" t="e">
        <f>IF($D$8="CO6",SUMIF($D91,"&gt;0",$D$10),)+IF($E$8="CO6",SUMIF($E91,"&gt;0",$E$10),)+IF($F$8="CO6",SUMIF($F91,"&gt;0",$F$10),)+IF($G$8="CO6",SUMIF($G91,"&gt;0",$G$10),)+IF($H$8="CO6",SUMIF($H91,"&gt;0",$H$10),)+IF($I$8="CO6",SUMIF($I91,"&gt;0",$I$10),)+IF(#REF!="CO6",SUMIF(#REF!,"&gt;0",#REF!),)+IF(#REF!="CO6",SUMIF(#REF!,"&gt;0",#REF!),)</f>
        <v>#REF!</v>
      </c>
      <c r="AA91" s="56" t="e">
        <f t="shared" si="11"/>
        <v>#REF!</v>
      </c>
      <c r="AB91" s="6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ht="16.2" spans="1:50">
      <c r="A92" s="34">
        <v>82</v>
      </c>
      <c r="B92" s="30" t="s">
        <v>189</v>
      </c>
      <c r="C92" s="31" t="s">
        <v>190</v>
      </c>
      <c r="D92" s="32">
        <v>10</v>
      </c>
      <c r="E92" s="32">
        <v>9</v>
      </c>
      <c r="F92" s="32">
        <v>14</v>
      </c>
      <c r="G92" s="32">
        <v>14</v>
      </c>
      <c r="H92" s="58">
        <v>47</v>
      </c>
      <c r="I92" s="32">
        <f t="shared" si="12"/>
        <v>47</v>
      </c>
      <c r="J92" s="48" t="e">
        <f>IF($D$8="CO1",SUM(D92),)+IF($E$8="CO1",SUM(E92),)+IF($F$8="CO1",SUM(F92),)+IF($G$8="CO1",SUM(G92),)+IF($H$8="CO1",SUM(H92),)+IF($I$8="CO1",SUM(I92),)+IF(#REF!="CO1",SUM(#REF!),)+IF(#REF!="CO1",SUM(#REF!),)</f>
        <v>#REF!</v>
      </c>
      <c r="K92" s="49" t="e">
        <f>IF($D$8="CO1",SUMIF($D92,"&gt;0",$D$10),)+IF($E$8="CO1",SUMIF($E92,"&gt;0",$E$10),)+IF($F$8="CO1",SUMIF($F92,"&gt;0",$F$10),)+IF($G$8="CO1",SUMIF($G92,"&gt;0",$G$10),)+IF($H$8="CO1",SUMIF($H92,"&gt;0",$H$10),)+IF($I$8="CO1",SUMIF($I92,"&gt;0",$I$10),)+IF(#REF!="CO1",SUMIF(#REF!,"&gt;0",#REF!),)+IF(#REF!="CO1",SUMIF(#REF!,"&gt;0",#REF!),)</f>
        <v>#REF!</v>
      </c>
      <c r="L92" s="49" t="e">
        <f t="shared" si="0"/>
        <v>#REF!</v>
      </c>
      <c r="M92" s="49" t="e">
        <f>IF($D$8="CO2",SUM(D92),)+IF($E$8="CO2",SUM(E92),)+IF($F$8="CO2",SUM(F92),)+IF($G$8="CO2",SUM(G92),)+IF($H$8="CO2",SUM(H92),)+IF($I$8="CO2",SUM(I92),)+IF(#REF!="CO2",SUM(#REF!),)+IF(#REF!="CO2",SUM(#REF!),)</f>
        <v>#REF!</v>
      </c>
      <c r="N92" s="49" t="e">
        <f>IF($D$8="CO2",SUMIF($D92,"&gt;0",$D$10),)+IF($E$8="CO2",SUMIF($E92,"&gt;0",$E$10),)+IF($F$8="CO2",SUMIF($F92,"&gt;0",$F$10),)+IF($G$8="CO2",SUMIF($G92,"&gt;0",$G$10),)+IF($H$8="CO2",SUMIF($H92,"&gt;0",$H$10),)+IF($I$8="CO2",SUMIF($I92,"&gt;0",$I$10),)+IF(#REF!="CO2",SUMIF(#REF!,"&gt;0",#REF!),)+IF(#REF!="CO2",SUMIF(#REF!,"&gt;0",#REF!),)</f>
        <v>#REF!</v>
      </c>
      <c r="O92" s="49" t="e">
        <f t="shared" si="7"/>
        <v>#REF!</v>
      </c>
      <c r="P92" s="49" t="e">
        <f>IF($D$8="CO3",SUM(D92),)+IF($E$8="CO3",SUM(E92),)+IF($F$8="CO3",SUM(F92),)+IF($G$8="CO3",SUM(G92),)+IF($H$8="CO3",SUM(H92),)+IF($I$8="CO3",SUM(I92),)+IF(#REF!="CO3",SUM(#REF!),)+IF(#REF!="CO3",SUM(#REF!),)</f>
        <v>#REF!</v>
      </c>
      <c r="Q92" s="49" t="e">
        <f>IF($D$8="CO3",SUMIF($D92,"&gt;0",$D$10),)+IF($E$8="CO3",SUMIF($E92,"&gt;0",$E$10),)+IF($F$8="CO3",SUMIF($F92,"&gt;0",$F$10),)+IF($G$8="CO3",SUMIF($G92,"&gt;0",$G$10),)+IF($H$8="CO3",SUMIF($H92,"&gt;0",$H$10),)+IF($I$8="CO3",SUMIF($I92,"&gt;0",$I$10),)+IF(#REF!="CO3",SUMIF(#REF!,"&gt;0",#REF!),)+IF(#REF!="CO3",SUMIF(#REF!,"&gt;0",#REF!),)</f>
        <v>#REF!</v>
      </c>
      <c r="R92" s="49" t="e">
        <f t="shared" si="8"/>
        <v>#REF!</v>
      </c>
      <c r="S92" s="49" t="e">
        <f>IF($D$8="CO4",SUM(D92),)+IF($E$8="CO4",SUM(E92),)+IF($F$8="CO4",SUM(F92),)+IF($G$8="CO4",SUM(G92),)+IF($H$8="CO4",SUM(H92),)+IF($I$8="CO4",SUM(I92),)+IF(#REF!="CO4",SUM(#REF!),)+IF(#REF!="CO4",SUM(#REF!),)</f>
        <v>#REF!</v>
      </c>
      <c r="T92" s="49" t="e">
        <f>IF($D$8="CO4",SUMIF($D92,"&gt;0",$D$10),)+IF($E$8="CO4",SUMIF($E92,"&gt;0",$E$10),)+IF($F$8="CO4",SUMIF($F92,"&gt;0",$F$10),)+IF($G$8="CO4",SUMIF($G92,"&gt;0",$G$10),)+IF($H$8="CO4",SUMIF($H92,"&gt;0",$H$10),)+IF($I$8="CO4",SUMIF($I92,"&gt;0",$I$10),)+IF(#REF!="CO4",SUMIF(#REF!,"&gt;0",#REF!),)+IF(#REF!="CO4",SUMIF(#REF!,"&gt;0",#REF!),)</f>
        <v>#REF!</v>
      </c>
      <c r="U92" s="49" t="e">
        <f t="shared" si="9"/>
        <v>#REF!</v>
      </c>
      <c r="V92" s="49" t="e">
        <f>IF($D$8="CO5",SUM(D92),)+IF($E$8="CO5",SUM(E92),)+IF($F$8="CO5",SUM(F92),)+IF($G$8="CO5",SUM(G92),)+IF($H$8="CO5",SUM(H92),)+IF($I$8="CO5",SUM(I92),)+IF(#REF!="CO5",SUM(#REF!),)+IF(#REF!="CO5",SUM(#REF!),)</f>
        <v>#REF!</v>
      </c>
      <c r="W92" s="49" t="e">
        <f>IF($D$8="CO5",SUMIF($D92,"&gt;0",$D$10),)+IF($E$8="CO5",SUMIF($E92,"&gt;0",$E$10),)+IF($F$8="CO5",SUMIF($F92,"&gt;0",$F$10),)+IF($G$8="CO5",SUMIF($G92,"&gt;0",$G$10),)+IF($H$8="CO5",SUMIF($H92,"&gt;0",$H$10),)+IF($I$8="CO5",SUMIF($I92,"&gt;0",$I$10),)+IF(#REF!="CO5",SUMIF(#REF!,"&gt;0",#REF!),)+IF(#REF!="CO5",SUMIF(#REF!,"&gt;0",#REF!),)</f>
        <v>#REF!</v>
      </c>
      <c r="X92" s="49" t="e">
        <f t="shared" si="10"/>
        <v>#REF!</v>
      </c>
      <c r="Y92" s="49" t="e">
        <f>IF($D$8="CO6",SUM(D92),)+IF($E$8="CO6",SUM(E92),)+IF($F$8="CO6",SUM(F92),)+IF($G$8="CO6",SUM(G92),)+IF($H$8="CO6",SUM(H92),)+IF($I$8="CO6",SUM(I92),)+IF(#REF!="CO6",SUM(#REF!),)+IF(#REF!="CO6",SUM(#REF!),)</f>
        <v>#REF!</v>
      </c>
      <c r="Z92" s="55" t="e">
        <f>IF($D$8="CO6",SUMIF($D92,"&gt;0",$D$10),)+IF($E$8="CO6",SUMIF($E92,"&gt;0",$E$10),)+IF($F$8="CO6",SUMIF($F92,"&gt;0",$F$10),)+IF($G$8="CO6",SUMIF($G92,"&gt;0",$G$10),)+IF($H$8="CO6",SUMIF($H92,"&gt;0",$H$10),)+IF($I$8="CO6",SUMIF($I92,"&gt;0",$I$10),)+IF(#REF!="CO6",SUMIF(#REF!,"&gt;0",#REF!),)+IF(#REF!="CO6",SUMIF(#REF!,"&gt;0",#REF!),)</f>
        <v>#REF!</v>
      </c>
      <c r="AA92" s="56" t="e">
        <f t="shared" si="11"/>
        <v>#REF!</v>
      </c>
      <c r="AB92" s="6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ht="16.2" spans="1:50">
      <c r="A93" s="29">
        <v>83</v>
      </c>
      <c r="B93" s="30" t="s">
        <v>191</v>
      </c>
      <c r="C93" s="31" t="s">
        <v>192</v>
      </c>
      <c r="D93" s="32"/>
      <c r="E93" s="32"/>
      <c r="F93" s="32"/>
      <c r="G93" s="32"/>
      <c r="H93" s="33"/>
      <c r="I93" s="32">
        <f t="shared" si="12"/>
        <v>0</v>
      </c>
      <c r="J93" s="48" t="e">
        <f>IF($D$8="CO1",SUM(D93),)+IF($E$8="CO1",SUM(E93),)+IF($F$8="CO1",SUM(F93),)+IF($G$8="CO1",SUM(G93),)+IF($H$8="CO1",SUM(H93),)+IF($I$8="CO1",SUM(I93),)+IF(#REF!="CO1",SUM(#REF!),)+IF(#REF!="CO1",SUM(#REF!),)</f>
        <v>#REF!</v>
      </c>
      <c r="K93" s="49" t="e">
        <f>IF($D$8="CO1",SUMIF($D93,"&gt;0",$D$10),)+IF($E$8="CO1",SUMIF($E93,"&gt;0",$E$10),)+IF($F$8="CO1",SUMIF($F93,"&gt;0",$F$10),)+IF($G$8="CO1",SUMIF($G93,"&gt;0",$G$10),)+IF($H$8="CO1",SUMIF($H93,"&gt;0",$H$10),)+IF($I$8="CO1",SUMIF($I93,"&gt;0",$I$10),)+IF(#REF!="CO1",SUMIF(#REF!,"&gt;0",#REF!),)+IF(#REF!="CO1",SUMIF(#REF!,"&gt;0",#REF!),)</f>
        <v>#REF!</v>
      </c>
      <c r="L93" s="49" t="e">
        <f t="shared" si="0"/>
        <v>#REF!</v>
      </c>
      <c r="M93" s="49" t="e">
        <f>IF($D$8="CO2",SUM(D93),)+IF($E$8="CO2",SUM(E93),)+IF($F$8="CO2",SUM(F93),)+IF($G$8="CO2",SUM(G93),)+IF($H$8="CO2",SUM(H93),)+IF($I$8="CO2",SUM(I93),)+IF(#REF!="CO2",SUM(#REF!),)+IF(#REF!="CO2",SUM(#REF!),)</f>
        <v>#REF!</v>
      </c>
      <c r="N93" s="49" t="e">
        <f>IF($D$8="CO2",SUMIF($D93,"&gt;0",$D$10),)+IF($E$8="CO2",SUMIF($E93,"&gt;0",$E$10),)+IF($F$8="CO2",SUMIF($F93,"&gt;0",$F$10),)+IF($G$8="CO2",SUMIF($G93,"&gt;0",$G$10),)+IF($H$8="CO2",SUMIF($H93,"&gt;0",$H$10),)+IF($I$8="CO2",SUMIF($I93,"&gt;0",$I$10),)+IF(#REF!="CO2",SUMIF(#REF!,"&gt;0",#REF!),)+IF(#REF!="CO2",SUMIF(#REF!,"&gt;0",#REF!),)</f>
        <v>#REF!</v>
      </c>
      <c r="O93" s="49" t="e">
        <f t="shared" si="7"/>
        <v>#REF!</v>
      </c>
      <c r="P93" s="49" t="e">
        <f>IF($D$8="CO3",SUM(D93),)+IF($E$8="CO3",SUM(E93),)+IF($F$8="CO3",SUM(F93),)+IF($G$8="CO3",SUM(G93),)+IF($H$8="CO3",SUM(H93),)+IF($I$8="CO3",SUM(I93),)+IF(#REF!="CO3",SUM(#REF!),)+IF(#REF!="CO3",SUM(#REF!),)</f>
        <v>#REF!</v>
      </c>
      <c r="Q93" s="49" t="e">
        <f>IF($D$8="CO3",SUMIF($D93,"&gt;0",$D$10),)+IF($E$8="CO3",SUMIF($E93,"&gt;0",$E$10),)+IF($F$8="CO3",SUMIF($F93,"&gt;0",$F$10),)+IF($G$8="CO3",SUMIF($G93,"&gt;0",$G$10),)+IF($H$8="CO3",SUMIF($H93,"&gt;0",$H$10),)+IF($I$8="CO3",SUMIF($I93,"&gt;0",$I$10),)+IF(#REF!="CO3",SUMIF(#REF!,"&gt;0",#REF!),)+IF(#REF!="CO3",SUMIF(#REF!,"&gt;0",#REF!),)</f>
        <v>#REF!</v>
      </c>
      <c r="R93" s="49" t="e">
        <f t="shared" si="8"/>
        <v>#REF!</v>
      </c>
      <c r="S93" s="49" t="e">
        <f>IF($D$8="CO4",SUM(D93),)+IF($E$8="CO4",SUM(E93),)+IF($F$8="CO4",SUM(F93),)+IF($G$8="CO4",SUM(G93),)+IF($H$8="CO4",SUM(H93),)+IF($I$8="CO4",SUM(I93),)+IF(#REF!="CO4",SUM(#REF!),)+IF(#REF!="CO4",SUM(#REF!),)</f>
        <v>#REF!</v>
      </c>
      <c r="T93" s="49" t="e">
        <f>IF($D$8="CO4",SUMIF($D93,"&gt;0",$D$10),)+IF($E$8="CO4",SUMIF($E93,"&gt;0",$E$10),)+IF($F$8="CO4",SUMIF($F93,"&gt;0",$F$10),)+IF($G$8="CO4",SUMIF($G93,"&gt;0",$G$10),)+IF($H$8="CO4",SUMIF($H93,"&gt;0",$H$10),)+IF($I$8="CO4",SUMIF($I93,"&gt;0",$I$10),)+IF(#REF!="CO4",SUMIF(#REF!,"&gt;0",#REF!),)+IF(#REF!="CO4",SUMIF(#REF!,"&gt;0",#REF!),)</f>
        <v>#REF!</v>
      </c>
      <c r="U93" s="49" t="e">
        <f t="shared" si="9"/>
        <v>#REF!</v>
      </c>
      <c r="V93" s="49" t="e">
        <f>IF($D$8="CO5",SUM(D93),)+IF($E$8="CO5",SUM(E93),)+IF($F$8="CO5",SUM(F93),)+IF($G$8="CO5",SUM(G93),)+IF($H$8="CO5",SUM(H93),)+IF($I$8="CO5",SUM(I93),)+IF(#REF!="CO5",SUM(#REF!),)+IF(#REF!="CO5",SUM(#REF!),)</f>
        <v>#REF!</v>
      </c>
      <c r="W93" s="49" t="e">
        <f>IF($D$8="CO5",SUMIF($D93,"&gt;0",$D$10),)+IF($E$8="CO5",SUMIF($E93,"&gt;0",$E$10),)+IF($F$8="CO5",SUMIF($F93,"&gt;0",$F$10),)+IF($G$8="CO5",SUMIF($G93,"&gt;0",$G$10),)+IF($H$8="CO5",SUMIF($H93,"&gt;0",$H$10),)+IF($I$8="CO5",SUMIF($I93,"&gt;0",$I$10),)+IF(#REF!="CO5",SUMIF(#REF!,"&gt;0",#REF!),)+IF(#REF!="CO5",SUMIF(#REF!,"&gt;0",#REF!),)</f>
        <v>#REF!</v>
      </c>
      <c r="X93" s="49" t="e">
        <f t="shared" si="10"/>
        <v>#REF!</v>
      </c>
      <c r="Y93" s="49" t="e">
        <f>IF($D$8="CO6",SUM(D93),)+IF($E$8="CO6",SUM(E93),)+IF($F$8="CO6",SUM(F93),)+IF($G$8="CO6",SUM(G93),)+IF($H$8="CO6",SUM(H93),)+IF($I$8="CO6",SUM(I93),)+IF(#REF!="CO6",SUM(#REF!),)+IF(#REF!="CO6",SUM(#REF!),)</f>
        <v>#REF!</v>
      </c>
      <c r="Z93" s="55" t="e">
        <f>IF($D$8="CO6",SUMIF($D93,"&gt;0",$D$10),)+IF($E$8="CO6",SUMIF($E93,"&gt;0",$E$10),)+IF($F$8="CO6",SUMIF($F93,"&gt;0",$F$10),)+IF($G$8="CO6",SUMIF($G93,"&gt;0",$G$10),)+IF($H$8="CO6",SUMIF($H93,"&gt;0",$H$10),)+IF($I$8="CO6",SUMIF($I93,"&gt;0",$I$10),)+IF(#REF!="CO6",SUMIF(#REF!,"&gt;0",#REF!),)+IF(#REF!="CO6",SUMIF(#REF!,"&gt;0",#REF!),)</f>
        <v>#REF!</v>
      </c>
      <c r="AA93" s="56" t="e">
        <f t="shared" si="11"/>
        <v>#REF!</v>
      </c>
      <c r="AB93" s="6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ht="31.2" spans="1:50">
      <c r="A94" s="34">
        <v>84</v>
      </c>
      <c r="B94" s="30" t="s">
        <v>193</v>
      </c>
      <c r="C94" s="31" t="s">
        <v>194</v>
      </c>
      <c r="D94" s="32">
        <v>10</v>
      </c>
      <c r="E94" s="32">
        <v>9</v>
      </c>
      <c r="F94" s="32">
        <v>14</v>
      </c>
      <c r="G94" s="32">
        <v>14</v>
      </c>
      <c r="H94" s="33">
        <v>47</v>
      </c>
      <c r="I94" s="32">
        <f t="shared" si="12"/>
        <v>47</v>
      </c>
      <c r="J94" s="48" t="e">
        <f>IF($D$8="CO1",SUM(D94),)+IF($E$8="CO1",SUM(E94),)+IF($F$8="CO1",SUM(F94),)+IF($G$8="CO1",SUM(G94),)+IF($H$8="CO1",SUM(H94),)+IF($I$8="CO1",SUM(I94),)+IF(#REF!="CO1",SUM(#REF!),)+IF(#REF!="CO1",SUM(#REF!),)</f>
        <v>#REF!</v>
      </c>
      <c r="K94" s="49" t="e">
        <f>IF($D$8="CO1",SUMIF($D94,"&gt;0",$D$10),)+IF($E$8="CO1",SUMIF($E94,"&gt;0",$E$10),)+IF($F$8="CO1",SUMIF($F94,"&gt;0",$F$10),)+IF($G$8="CO1",SUMIF($G94,"&gt;0",$G$10),)+IF($H$8="CO1",SUMIF($H94,"&gt;0",$H$10),)+IF($I$8="CO1",SUMIF($I94,"&gt;0",$I$10),)+IF(#REF!="CO1",SUMIF(#REF!,"&gt;0",#REF!),)+IF(#REF!="CO1",SUMIF(#REF!,"&gt;0",#REF!),)</f>
        <v>#REF!</v>
      </c>
      <c r="L94" s="49" t="e">
        <f t="shared" si="0"/>
        <v>#REF!</v>
      </c>
      <c r="M94" s="49" t="e">
        <f>IF($D$8="CO2",SUM(D94),)+IF($E$8="CO2",SUM(E94),)+IF($F$8="CO2",SUM(F94),)+IF($G$8="CO2",SUM(G94),)+IF($H$8="CO2",SUM(H94),)+IF($I$8="CO2",SUM(I94),)+IF(#REF!="CO2",SUM(#REF!),)+IF(#REF!="CO2",SUM(#REF!),)</f>
        <v>#REF!</v>
      </c>
      <c r="N94" s="49" t="e">
        <f>IF($D$8="CO2",SUMIF($D94,"&gt;0",$D$10),)+IF($E$8="CO2",SUMIF($E94,"&gt;0",$E$10),)+IF($F$8="CO2",SUMIF($F94,"&gt;0",$F$10),)+IF($G$8="CO2",SUMIF($G94,"&gt;0",$G$10),)+IF($H$8="CO2",SUMIF($H94,"&gt;0",$H$10),)+IF($I$8="CO2",SUMIF($I94,"&gt;0",$I$10),)+IF(#REF!="CO2",SUMIF(#REF!,"&gt;0",#REF!),)+IF(#REF!="CO2",SUMIF(#REF!,"&gt;0",#REF!),)</f>
        <v>#REF!</v>
      </c>
      <c r="O94" s="49" t="e">
        <f t="shared" si="7"/>
        <v>#REF!</v>
      </c>
      <c r="P94" s="49" t="e">
        <f>IF($D$8="CO3",SUM(D94),)+IF($E$8="CO3",SUM(E94),)+IF($F$8="CO3",SUM(F94),)+IF($G$8="CO3",SUM(G94),)+IF($H$8="CO3",SUM(H94),)+IF($I$8="CO3",SUM(I94),)+IF(#REF!="CO3",SUM(#REF!),)+IF(#REF!="CO3",SUM(#REF!),)</f>
        <v>#REF!</v>
      </c>
      <c r="Q94" s="49" t="e">
        <f>IF($D$8="CO3",SUMIF($D94,"&gt;0",$D$10),)+IF($E$8="CO3",SUMIF($E94,"&gt;0",$E$10),)+IF($F$8="CO3",SUMIF($F94,"&gt;0",$F$10),)+IF($G$8="CO3",SUMIF($G94,"&gt;0",$G$10),)+IF($H$8="CO3",SUMIF($H94,"&gt;0",$H$10),)+IF($I$8="CO3",SUMIF($I94,"&gt;0",$I$10),)+IF(#REF!="CO3",SUMIF(#REF!,"&gt;0",#REF!),)+IF(#REF!="CO3",SUMIF(#REF!,"&gt;0",#REF!),)</f>
        <v>#REF!</v>
      </c>
      <c r="R94" s="49" t="e">
        <f t="shared" si="8"/>
        <v>#REF!</v>
      </c>
      <c r="S94" s="49" t="e">
        <f>IF($D$8="CO4",SUM(D94),)+IF($E$8="CO4",SUM(E94),)+IF($F$8="CO4",SUM(F94),)+IF($G$8="CO4",SUM(G94),)+IF($H$8="CO4",SUM(H94),)+IF($I$8="CO4",SUM(I94),)+IF(#REF!="CO4",SUM(#REF!),)+IF(#REF!="CO4",SUM(#REF!),)</f>
        <v>#REF!</v>
      </c>
      <c r="T94" s="49" t="e">
        <f>IF($D$8="CO4",SUMIF($D94,"&gt;0",$D$10),)+IF($E$8="CO4",SUMIF($E94,"&gt;0",$E$10),)+IF($F$8="CO4",SUMIF($F94,"&gt;0",$F$10),)+IF($G$8="CO4",SUMIF($G94,"&gt;0",$G$10),)+IF($H$8="CO4",SUMIF($H94,"&gt;0",$H$10),)+IF($I$8="CO4",SUMIF($I94,"&gt;0",$I$10),)+IF(#REF!="CO4",SUMIF(#REF!,"&gt;0",#REF!),)+IF(#REF!="CO4",SUMIF(#REF!,"&gt;0",#REF!),)</f>
        <v>#REF!</v>
      </c>
      <c r="U94" s="49" t="e">
        <f t="shared" si="9"/>
        <v>#REF!</v>
      </c>
      <c r="V94" s="49" t="e">
        <f>IF($D$8="CO5",SUM(D94),)+IF($E$8="CO5",SUM(E94),)+IF($F$8="CO5",SUM(F94),)+IF($G$8="CO5",SUM(G94),)+IF($H$8="CO5",SUM(H94),)+IF($I$8="CO5",SUM(I94),)+IF(#REF!="CO5",SUM(#REF!),)+IF(#REF!="CO5",SUM(#REF!),)</f>
        <v>#REF!</v>
      </c>
      <c r="W94" s="49" t="e">
        <f>IF($D$8="CO5",SUMIF($D94,"&gt;0",$D$10),)+IF($E$8="CO5",SUMIF($E94,"&gt;0",$E$10),)+IF($F$8="CO5",SUMIF($F94,"&gt;0",$F$10),)+IF($G$8="CO5",SUMIF($G94,"&gt;0",$G$10),)+IF($H$8="CO5",SUMIF($H94,"&gt;0",$H$10),)+IF($I$8="CO5",SUMIF($I94,"&gt;0",$I$10),)+IF(#REF!="CO5",SUMIF(#REF!,"&gt;0",#REF!),)+IF(#REF!="CO5",SUMIF(#REF!,"&gt;0",#REF!),)</f>
        <v>#REF!</v>
      </c>
      <c r="X94" s="49" t="e">
        <f t="shared" si="10"/>
        <v>#REF!</v>
      </c>
      <c r="Y94" s="49" t="e">
        <f>IF($D$8="CO6",SUM(D94),)+IF($E$8="CO6",SUM(E94),)+IF($F$8="CO6",SUM(F94),)+IF($G$8="CO6",SUM(G94),)+IF($H$8="CO6",SUM(H94),)+IF($I$8="CO6",SUM(I94),)+IF(#REF!="CO6",SUM(#REF!),)+IF(#REF!="CO6",SUM(#REF!),)</f>
        <v>#REF!</v>
      </c>
      <c r="Z94" s="55" t="e">
        <f>IF($D$8="CO6",SUMIF($D94,"&gt;0",$D$10),)+IF($E$8="CO6",SUMIF($E94,"&gt;0",$E$10),)+IF($F$8="CO6",SUMIF($F94,"&gt;0",$F$10),)+IF($G$8="CO6",SUMIF($G94,"&gt;0",$G$10),)+IF($H$8="CO6",SUMIF($H94,"&gt;0",$H$10),)+IF($I$8="CO6",SUMIF($I94,"&gt;0",$I$10),)+IF(#REF!="CO6",SUMIF(#REF!,"&gt;0",#REF!),)+IF(#REF!="CO6",SUMIF(#REF!,"&gt;0",#REF!),)</f>
        <v>#REF!</v>
      </c>
      <c r="AA94" s="56" t="e">
        <f t="shared" si="11"/>
        <v>#REF!</v>
      </c>
      <c r="AB94" s="6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ht="16.2" spans="1:50">
      <c r="A95" s="29">
        <v>85</v>
      </c>
      <c r="B95" s="30" t="s">
        <v>195</v>
      </c>
      <c r="C95" s="31" t="s">
        <v>196</v>
      </c>
      <c r="D95" s="32">
        <v>10</v>
      </c>
      <c r="E95" s="32">
        <v>9</v>
      </c>
      <c r="F95" s="32">
        <v>14</v>
      </c>
      <c r="G95" s="32">
        <v>14</v>
      </c>
      <c r="H95" s="33">
        <v>47</v>
      </c>
      <c r="I95" s="32">
        <f t="shared" si="12"/>
        <v>47</v>
      </c>
      <c r="J95" s="48" t="e">
        <f>IF($D$8="CO1",SUM(D95),)+IF($E$8="CO1",SUM(E95),)+IF($F$8="CO1",SUM(F95),)+IF($G$8="CO1",SUM(G95),)+IF($H$8="CO1",SUM(H95),)+IF($I$8="CO1",SUM(I95),)+IF(#REF!="CO1",SUM(#REF!),)+IF(#REF!="CO1",SUM(#REF!),)</f>
        <v>#REF!</v>
      </c>
      <c r="K95" s="49" t="e">
        <f>IF($D$8="CO1",SUMIF($D95,"&gt;0",$D$10),)+IF($E$8="CO1",SUMIF($E95,"&gt;0",$E$10),)+IF($F$8="CO1",SUMIF($F95,"&gt;0",$F$10),)+IF($G$8="CO1",SUMIF($G95,"&gt;0",$G$10),)+IF($H$8="CO1",SUMIF($H95,"&gt;0",$H$10),)+IF($I$8="CO1",SUMIF($I95,"&gt;0",$I$10),)+IF(#REF!="CO1",SUMIF(#REF!,"&gt;0",#REF!),)+IF(#REF!="CO1",SUMIF(#REF!,"&gt;0",#REF!),)</f>
        <v>#REF!</v>
      </c>
      <c r="L95" s="49" t="e">
        <f t="shared" si="0"/>
        <v>#REF!</v>
      </c>
      <c r="M95" s="49" t="e">
        <f>IF($D$8="CO2",SUM(D95),)+IF($E$8="CO2",SUM(E95),)+IF($F$8="CO2",SUM(F95),)+IF($G$8="CO2",SUM(G95),)+IF($H$8="CO2",SUM(H95),)+IF($I$8="CO2",SUM(I95),)+IF(#REF!="CO2",SUM(#REF!),)+IF(#REF!="CO2",SUM(#REF!),)</f>
        <v>#REF!</v>
      </c>
      <c r="N95" s="49" t="e">
        <f>IF($D$8="CO2",SUMIF($D95,"&gt;0",$D$10),)+IF($E$8="CO2",SUMIF($E95,"&gt;0",$E$10),)+IF($F$8="CO2",SUMIF($F95,"&gt;0",$F$10),)+IF($G$8="CO2",SUMIF($G95,"&gt;0",$G$10),)+IF($H$8="CO2",SUMIF($H95,"&gt;0",$H$10),)+IF($I$8="CO2",SUMIF($I95,"&gt;0",$I$10),)+IF(#REF!="CO2",SUMIF(#REF!,"&gt;0",#REF!),)+IF(#REF!="CO2",SUMIF(#REF!,"&gt;0",#REF!),)</f>
        <v>#REF!</v>
      </c>
      <c r="O95" s="49" t="e">
        <f t="shared" si="7"/>
        <v>#REF!</v>
      </c>
      <c r="P95" s="49" t="e">
        <f>IF($D$8="CO3",SUM(D95),)+IF($E$8="CO3",SUM(E95),)+IF($F$8="CO3",SUM(F95),)+IF($G$8="CO3",SUM(G95),)+IF($H$8="CO3",SUM(H95),)+IF($I$8="CO3",SUM(I95),)+IF(#REF!="CO3",SUM(#REF!),)+IF(#REF!="CO3",SUM(#REF!),)</f>
        <v>#REF!</v>
      </c>
      <c r="Q95" s="49" t="e">
        <f>IF($D$8="CO3",SUMIF($D95,"&gt;0",$D$10),)+IF($E$8="CO3",SUMIF($E95,"&gt;0",$E$10),)+IF($F$8="CO3",SUMIF($F95,"&gt;0",$F$10),)+IF($G$8="CO3",SUMIF($G95,"&gt;0",$G$10),)+IF($H$8="CO3",SUMIF($H95,"&gt;0",$H$10),)+IF($I$8="CO3",SUMIF($I95,"&gt;0",$I$10),)+IF(#REF!="CO3",SUMIF(#REF!,"&gt;0",#REF!),)+IF(#REF!="CO3",SUMIF(#REF!,"&gt;0",#REF!),)</f>
        <v>#REF!</v>
      </c>
      <c r="R95" s="49" t="e">
        <f t="shared" si="8"/>
        <v>#REF!</v>
      </c>
      <c r="S95" s="49" t="e">
        <f>IF($D$8="CO4",SUM(D95),)+IF($E$8="CO4",SUM(E95),)+IF($F$8="CO4",SUM(F95),)+IF($G$8="CO4",SUM(G95),)+IF($H$8="CO4",SUM(H95),)+IF($I$8="CO4",SUM(I95),)+IF(#REF!="CO4",SUM(#REF!),)+IF(#REF!="CO4",SUM(#REF!),)</f>
        <v>#REF!</v>
      </c>
      <c r="T95" s="49" t="e">
        <f>IF($D$8="CO4",SUMIF($D95,"&gt;0",$D$10),)+IF($E$8="CO4",SUMIF($E95,"&gt;0",$E$10),)+IF($F$8="CO4",SUMIF($F95,"&gt;0",$F$10),)+IF($G$8="CO4",SUMIF($G95,"&gt;0",$G$10),)+IF($H$8="CO4",SUMIF($H95,"&gt;0",$H$10),)+IF($I$8="CO4",SUMIF($I95,"&gt;0",$I$10),)+IF(#REF!="CO4",SUMIF(#REF!,"&gt;0",#REF!),)+IF(#REF!="CO4",SUMIF(#REF!,"&gt;0",#REF!),)</f>
        <v>#REF!</v>
      </c>
      <c r="U95" s="49" t="e">
        <f t="shared" si="9"/>
        <v>#REF!</v>
      </c>
      <c r="V95" s="49" t="e">
        <f>IF($D$8="CO5",SUM(D95),)+IF($E$8="CO5",SUM(E95),)+IF($F$8="CO5",SUM(F95),)+IF($G$8="CO5",SUM(G95),)+IF($H$8="CO5",SUM(H95),)+IF($I$8="CO5",SUM(I95),)+IF(#REF!="CO5",SUM(#REF!),)+IF(#REF!="CO5",SUM(#REF!),)</f>
        <v>#REF!</v>
      </c>
      <c r="W95" s="49" t="e">
        <f>IF($D$8="CO5",SUMIF($D95,"&gt;0",$D$10),)+IF($E$8="CO5",SUMIF($E95,"&gt;0",$E$10),)+IF($F$8="CO5",SUMIF($F95,"&gt;0",$F$10),)+IF($G$8="CO5",SUMIF($G95,"&gt;0",$G$10),)+IF($H$8="CO5",SUMIF($H95,"&gt;0",$H$10),)+IF($I$8="CO5",SUMIF($I95,"&gt;0",$I$10),)+IF(#REF!="CO5",SUMIF(#REF!,"&gt;0",#REF!),)+IF(#REF!="CO5",SUMIF(#REF!,"&gt;0",#REF!),)</f>
        <v>#REF!</v>
      </c>
      <c r="X95" s="49" t="e">
        <f t="shared" si="10"/>
        <v>#REF!</v>
      </c>
      <c r="Y95" s="49" t="e">
        <f>IF($D$8="CO6",SUM(D95),)+IF($E$8="CO6",SUM(E95),)+IF($F$8="CO6",SUM(F95),)+IF($G$8="CO6",SUM(G95),)+IF($H$8="CO6",SUM(H95),)+IF($I$8="CO6",SUM(I95),)+IF(#REF!="CO6",SUM(#REF!),)+IF(#REF!="CO6",SUM(#REF!),)</f>
        <v>#REF!</v>
      </c>
      <c r="Z95" s="55" t="e">
        <f>IF($D$8="CO6",SUMIF($D95,"&gt;0",$D$10),)+IF($E$8="CO6",SUMIF($E95,"&gt;0",$E$10),)+IF($F$8="CO6",SUMIF($F95,"&gt;0",$F$10),)+IF($G$8="CO6",SUMIF($G95,"&gt;0",$G$10),)+IF($H$8="CO6",SUMIF($H95,"&gt;0",$H$10),)+IF($I$8="CO6",SUMIF($I95,"&gt;0",$I$10),)+IF(#REF!="CO6",SUMIF(#REF!,"&gt;0",#REF!),)+IF(#REF!="CO6",SUMIF(#REF!,"&gt;0",#REF!),)</f>
        <v>#REF!</v>
      </c>
      <c r="AA95" s="56" t="e">
        <f t="shared" si="11"/>
        <v>#REF!</v>
      </c>
      <c r="AB95" s="6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ht="16.2" spans="1:50">
      <c r="A96" s="34">
        <v>86</v>
      </c>
      <c r="B96" s="30" t="s">
        <v>197</v>
      </c>
      <c r="C96" s="31" t="s">
        <v>198</v>
      </c>
      <c r="D96" s="32">
        <v>9</v>
      </c>
      <c r="E96" s="32">
        <v>10</v>
      </c>
      <c r="F96" s="32">
        <v>13</v>
      </c>
      <c r="G96" s="32">
        <v>12</v>
      </c>
      <c r="H96" s="33">
        <v>44</v>
      </c>
      <c r="I96" s="32">
        <f t="shared" si="12"/>
        <v>44</v>
      </c>
      <c r="J96" s="48" t="e">
        <f>IF($D$8="CO1",SUM(D96),)+IF($E$8="CO1",SUM(E96),)+IF($F$8="CO1",SUM(F96),)+IF($G$8="CO1",SUM(G96),)+IF($H$8="CO1",SUM(H96),)+IF($I$8="CO1",SUM(I96),)+IF(#REF!="CO1",SUM(#REF!),)+IF(#REF!="CO1",SUM(#REF!),)</f>
        <v>#REF!</v>
      </c>
      <c r="K96" s="49" t="e">
        <f>IF($D$8="CO1",SUMIF($D96,"&gt;0",$D$10),)+IF($E$8="CO1",SUMIF($E96,"&gt;0",$E$10),)+IF($F$8="CO1",SUMIF($F96,"&gt;0",$F$10),)+IF($G$8="CO1",SUMIF($G96,"&gt;0",$G$10),)+IF($H$8="CO1",SUMIF($H96,"&gt;0",$H$10),)+IF($I$8="CO1",SUMIF($I96,"&gt;0",$I$10),)+IF(#REF!="CO1",SUMIF(#REF!,"&gt;0",#REF!),)+IF(#REF!="CO1",SUMIF(#REF!,"&gt;0",#REF!),)</f>
        <v>#REF!</v>
      </c>
      <c r="L96" s="49" t="e">
        <f t="shared" si="0"/>
        <v>#REF!</v>
      </c>
      <c r="M96" s="49" t="e">
        <f>IF($D$8="CO2",SUM(D96),)+IF($E$8="CO2",SUM(E96),)+IF($F$8="CO2",SUM(F96),)+IF($G$8="CO2",SUM(G96),)+IF($H$8="CO2",SUM(H96),)+IF($I$8="CO2",SUM(I96),)+IF(#REF!="CO2",SUM(#REF!),)+IF(#REF!="CO2",SUM(#REF!),)</f>
        <v>#REF!</v>
      </c>
      <c r="N96" s="49" t="e">
        <f>IF($D$8="CO2",SUMIF($D96,"&gt;0",$D$10),)+IF($E$8="CO2",SUMIF($E96,"&gt;0",$E$10),)+IF($F$8="CO2",SUMIF($F96,"&gt;0",$F$10),)+IF($G$8="CO2",SUMIF($G96,"&gt;0",$G$10),)+IF($H$8="CO2",SUMIF($H96,"&gt;0",$H$10),)+IF($I$8="CO2",SUMIF($I96,"&gt;0",$I$10),)+IF(#REF!="CO2",SUMIF(#REF!,"&gt;0",#REF!),)+IF(#REF!="CO2",SUMIF(#REF!,"&gt;0",#REF!),)</f>
        <v>#REF!</v>
      </c>
      <c r="O96" s="49" t="e">
        <f t="shared" si="7"/>
        <v>#REF!</v>
      </c>
      <c r="P96" s="49" t="e">
        <f>IF($D$8="CO3",SUM(D96),)+IF($E$8="CO3",SUM(E96),)+IF($F$8="CO3",SUM(F96),)+IF($G$8="CO3",SUM(G96),)+IF($H$8="CO3",SUM(H96),)+IF($I$8="CO3",SUM(I96),)+IF(#REF!="CO3",SUM(#REF!),)+IF(#REF!="CO3",SUM(#REF!),)</f>
        <v>#REF!</v>
      </c>
      <c r="Q96" s="49" t="e">
        <f>IF($D$8="CO3",SUMIF($D96,"&gt;0",$D$10),)+IF($E$8="CO3",SUMIF($E96,"&gt;0",$E$10),)+IF($F$8="CO3",SUMIF($F96,"&gt;0",$F$10),)+IF($G$8="CO3",SUMIF($G96,"&gt;0",$G$10),)+IF($H$8="CO3",SUMIF($H96,"&gt;0",$H$10),)+IF($I$8="CO3",SUMIF($I96,"&gt;0",$I$10),)+IF(#REF!="CO3",SUMIF(#REF!,"&gt;0",#REF!),)+IF(#REF!="CO3",SUMIF(#REF!,"&gt;0",#REF!),)</f>
        <v>#REF!</v>
      </c>
      <c r="R96" s="49" t="e">
        <f t="shared" si="8"/>
        <v>#REF!</v>
      </c>
      <c r="S96" s="49" t="e">
        <f>IF($D$8="CO4",SUM(D96),)+IF($E$8="CO4",SUM(E96),)+IF($F$8="CO4",SUM(F96),)+IF($G$8="CO4",SUM(G96),)+IF($H$8="CO4",SUM(H96),)+IF($I$8="CO4",SUM(I96),)+IF(#REF!="CO4",SUM(#REF!),)+IF(#REF!="CO4",SUM(#REF!),)</f>
        <v>#REF!</v>
      </c>
      <c r="T96" s="49" t="e">
        <f>IF($D$8="CO4",SUMIF($D96,"&gt;0",$D$10),)+IF($E$8="CO4",SUMIF($E96,"&gt;0",$E$10),)+IF($F$8="CO4",SUMIF($F96,"&gt;0",$F$10),)+IF($G$8="CO4",SUMIF($G96,"&gt;0",$G$10),)+IF($H$8="CO4",SUMIF($H96,"&gt;0",$H$10),)+IF($I$8="CO4",SUMIF($I96,"&gt;0",$I$10),)+IF(#REF!="CO4",SUMIF(#REF!,"&gt;0",#REF!),)+IF(#REF!="CO4",SUMIF(#REF!,"&gt;0",#REF!),)</f>
        <v>#REF!</v>
      </c>
      <c r="U96" s="49" t="e">
        <f t="shared" si="9"/>
        <v>#REF!</v>
      </c>
      <c r="V96" s="49" t="e">
        <f>IF($D$8="CO5",SUM(D96),)+IF($E$8="CO5",SUM(E96),)+IF($F$8="CO5",SUM(F96),)+IF($G$8="CO5",SUM(G96),)+IF($H$8="CO5",SUM(H96),)+IF($I$8="CO5",SUM(I96),)+IF(#REF!="CO5",SUM(#REF!),)+IF(#REF!="CO5",SUM(#REF!),)</f>
        <v>#REF!</v>
      </c>
      <c r="W96" s="49" t="e">
        <f>IF($D$8="CO5",SUMIF($D96,"&gt;0",$D$10),)+IF($E$8="CO5",SUMIF($E96,"&gt;0",$E$10),)+IF($F$8="CO5",SUMIF($F96,"&gt;0",$F$10),)+IF($G$8="CO5",SUMIF($G96,"&gt;0",$G$10),)+IF($H$8="CO5",SUMIF($H96,"&gt;0",$H$10),)+IF($I$8="CO5",SUMIF($I96,"&gt;0",$I$10),)+IF(#REF!="CO5",SUMIF(#REF!,"&gt;0",#REF!),)+IF(#REF!="CO5",SUMIF(#REF!,"&gt;0",#REF!),)</f>
        <v>#REF!</v>
      </c>
      <c r="X96" s="49" t="e">
        <f t="shared" si="10"/>
        <v>#REF!</v>
      </c>
      <c r="Y96" s="49" t="e">
        <f>IF($D$8="CO6",SUM(D96),)+IF($E$8="CO6",SUM(E96),)+IF($F$8="CO6",SUM(F96),)+IF($G$8="CO6",SUM(G96),)+IF($H$8="CO6",SUM(H96),)+IF($I$8="CO6",SUM(I96),)+IF(#REF!="CO6",SUM(#REF!),)+IF(#REF!="CO6",SUM(#REF!),)</f>
        <v>#REF!</v>
      </c>
      <c r="Z96" s="55" t="e">
        <f>IF($D$8="CO6",SUMIF($D96,"&gt;0",$D$10),)+IF($E$8="CO6",SUMIF($E96,"&gt;0",$E$10),)+IF($F$8="CO6",SUMIF($F96,"&gt;0",$F$10),)+IF($G$8="CO6",SUMIF($G96,"&gt;0",$G$10),)+IF($H$8="CO6",SUMIF($H96,"&gt;0",$H$10),)+IF($I$8="CO6",SUMIF($I96,"&gt;0",$I$10),)+IF(#REF!="CO6",SUMIF(#REF!,"&gt;0",#REF!),)+IF(#REF!="CO6",SUMIF(#REF!,"&gt;0",#REF!),)</f>
        <v>#REF!</v>
      </c>
      <c r="AA96" s="56" t="e">
        <f t="shared" si="11"/>
        <v>#REF!</v>
      </c>
      <c r="AB96" s="6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ht="16.2" spans="1:50">
      <c r="A97" s="29">
        <v>87</v>
      </c>
      <c r="B97" s="30" t="s">
        <v>199</v>
      </c>
      <c r="C97" s="31" t="s">
        <v>200</v>
      </c>
      <c r="D97" s="32"/>
      <c r="E97" s="32"/>
      <c r="F97" s="32"/>
      <c r="G97" s="32"/>
      <c r="H97" s="33" t="s">
        <v>534</v>
      </c>
      <c r="I97" s="32">
        <f t="shared" si="12"/>
        <v>0</v>
      </c>
      <c r="J97" s="48" t="e">
        <f>IF($D$8="CO1",SUM(D97),)+IF($E$8="CO1",SUM(E97),)+IF($F$8="CO1",SUM(F97),)+IF($G$8="CO1",SUM(G97),)+IF($H$8="CO1",SUM(H97),)+IF($I$8="CO1",SUM(I97),)+IF(#REF!="CO1",SUM(#REF!),)+IF(#REF!="CO1",SUM(#REF!),)</f>
        <v>#REF!</v>
      </c>
      <c r="K97" s="49" t="e">
        <f>IF($D$8="CO1",SUMIF($D97,"&gt;0",$D$10),)+IF($E$8="CO1",SUMIF($E97,"&gt;0",$E$10),)+IF($F$8="CO1",SUMIF($F97,"&gt;0",$F$10),)+IF($G$8="CO1",SUMIF($G97,"&gt;0",$G$10),)+IF($H$8="CO1",SUMIF($H97,"&gt;0",$H$10),)+IF($I$8="CO1",SUMIF($I97,"&gt;0",$I$10),)+IF(#REF!="CO1",SUMIF(#REF!,"&gt;0",#REF!),)+IF(#REF!="CO1",SUMIF(#REF!,"&gt;0",#REF!),)</f>
        <v>#REF!</v>
      </c>
      <c r="L97" s="49" t="e">
        <f t="shared" si="0"/>
        <v>#REF!</v>
      </c>
      <c r="M97" s="49" t="e">
        <f>IF($D$8="CO2",SUM(D97),)+IF($E$8="CO2",SUM(E97),)+IF($F$8="CO2",SUM(F97),)+IF($G$8="CO2",SUM(G97),)+IF($H$8="CO2",SUM(H97),)+IF($I$8="CO2",SUM(I97),)+IF(#REF!="CO2",SUM(#REF!),)+IF(#REF!="CO2",SUM(#REF!),)</f>
        <v>#REF!</v>
      </c>
      <c r="N97" s="49" t="e">
        <f>IF($D$8="CO2",SUMIF($D97,"&gt;0",$D$10),)+IF($E$8="CO2",SUMIF($E97,"&gt;0",$E$10),)+IF($F$8="CO2",SUMIF($F97,"&gt;0",$F$10),)+IF($G$8="CO2",SUMIF($G97,"&gt;0",$G$10),)+IF($H$8="CO2",SUMIF($H97,"&gt;0",$H$10),)+IF($I$8="CO2",SUMIF($I97,"&gt;0",$I$10),)+IF(#REF!="CO2",SUMIF(#REF!,"&gt;0",#REF!),)+IF(#REF!="CO2",SUMIF(#REF!,"&gt;0",#REF!),)</f>
        <v>#REF!</v>
      </c>
      <c r="O97" s="49" t="e">
        <f t="shared" si="7"/>
        <v>#REF!</v>
      </c>
      <c r="P97" s="49" t="e">
        <f>IF($D$8="CO3",SUM(D97),)+IF($E$8="CO3",SUM(E97),)+IF($F$8="CO3",SUM(F97),)+IF($G$8="CO3",SUM(G97),)+IF($H$8="CO3",SUM(H97),)+IF($I$8="CO3",SUM(I97),)+IF(#REF!="CO3",SUM(#REF!),)+IF(#REF!="CO3",SUM(#REF!),)</f>
        <v>#REF!</v>
      </c>
      <c r="Q97" s="49" t="e">
        <f>IF($D$8="CO3",SUMIF($D97,"&gt;0",$D$10),)+IF($E$8="CO3",SUMIF($E97,"&gt;0",$E$10),)+IF($F$8="CO3",SUMIF($F97,"&gt;0",$F$10),)+IF($G$8="CO3",SUMIF($G97,"&gt;0",$G$10),)+IF($H$8="CO3",SUMIF($H97,"&gt;0",$H$10),)+IF($I$8="CO3",SUMIF($I97,"&gt;0",$I$10),)+IF(#REF!="CO3",SUMIF(#REF!,"&gt;0",#REF!),)+IF(#REF!="CO3",SUMIF(#REF!,"&gt;0",#REF!),)</f>
        <v>#REF!</v>
      </c>
      <c r="R97" s="49" t="e">
        <f t="shared" si="8"/>
        <v>#REF!</v>
      </c>
      <c r="S97" s="49" t="e">
        <f>IF($D$8="CO4",SUM(D97),)+IF($E$8="CO4",SUM(E97),)+IF($F$8="CO4",SUM(F97),)+IF($G$8="CO4",SUM(G97),)+IF($H$8="CO4",SUM(H97),)+IF($I$8="CO4",SUM(I97),)+IF(#REF!="CO4",SUM(#REF!),)+IF(#REF!="CO4",SUM(#REF!),)</f>
        <v>#REF!</v>
      </c>
      <c r="T97" s="49" t="e">
        <f>IF($D$8="CO4",SUMIF($D97,"&gt;0",$D$10),)+IF($E$8="CO4",SUMIF($E97,"&gt;0",$E$10),)+IF($F$8="CO4",SUMIF($F97,"&gt;0",$F$10),)+IF($G$8="CO4",SUMIF($G97,"&gt;0",$G$10),)+IF($H$8="CO4",SUMIF($H97,"&gt;0",$H$10),)+IF($I$8="CO4",SUMIF($I97,"&gt;0",$I$10),)+IF(#REF!="CO4",SUMIF(#REF!,"&gt;0",#REF!),)+IF(#REF!="CO4",SUMIF(#REF!,"&gt;0",#REF!),)</f>
        <v>#REF!</v>
      </c>
      <c r="U97" s="49" t="e">
        <f t="shared" si="9"/>
        <v>#REF!</v>
      </c>
      <c r="V97" s="49" t="e">
        <f>IF($D$8="CO5",SUM(D97),)+IF($E$8="CO5",SUM(E97),)+IF($F$8="CO5",SUM(F97),)+IF($G$8="CO5",SUM(G97),)+IF($H$8="CO5",SUM(H97),)+IF($I$8="CO5",SUM(I97),)+IF(#REF!="CO5",SUM(#REF!),)+IF(#REF!="CO5",SUM(#REF!),)</f>
        <v>#REF!</v>
      </c>
      <c r="W97" s="49" t="e">
        <f>IF($D$8="CO5",SUMIF($D97,"&gt;0",$D$10),)+IF($E$8="CO5",SUMIF($E97,"&gt;0",$E$10),)+IF($F$8="CO5",SUMIF($F97,"&gt;0",$F$10),)+IF($G$8="CO5",SUMIF($G97,"&gt;0",$G$10),)+IF($H$8="CO5",SUMIF($H97,"&gt;0",$H$10),)+IF($I$8="CO5",SUMIF($I97,"&gt;0",$I$10),)+IF(#REF!="CO5",SUMIF(#REF!,"&gt;0",#REF!),)+IF(#REF!="CO5",SUMIF(#REF!,"&gt;0",#REF!),)</f>
        <v>#REF!</v>
      </c>
      <c r="X97" s="49" t="e">
        <f t="shared" si="10"/>
        <v>#REF!</v>
      </c>
      <c r="Y97" s="49" t="e">
        <f>IF($D$8="CO6",SUM(D97),)+IF($E$8="CO6",SUM(E97),)+IF($F$8="CO6",SUM(F97),)+IF($G$8="CO6",SUM(G97),)+IF($H$8="CO6",SUM(H97),)+IF($I$8="CO6",SUM(I97),)+IF(#REF!="CO6",SUM(#REF!),)+IF(#REF!="CO6",SUM(#REF!),)</f>
        <v>#REF!</v>
      </c>
      <c r="Z97" s="55" t="e">
        <f>IF($D$8="CO6",SUMIF($D97,"&gt;0",$D$10),)+IF($E$8="CO6",SUMIF($E97,"&gt;0",$E$10),)+IF($F$8="CO6",SUMIF($F97,"&gt;0",$F$10),)+IF($G$8="CO6",SUMIF($G97,"&gt;0",$G$10),)+IF($H$8="CO6",SUMIF($H97,"&gt;0",$H$10),)+IF($I$8="CO6",SUMIF($I97,"&gt;0",$I$10),)+IF(#REF!="CO6",SUMIF(#REF!,"&gt;0",#REF!),)+IF(#REF!="CO6",SUMIF(#REF!,"&gt;0",#REF!),)</f>
        <v>#REF!</v>
      </c>
      <c r="AA97" s="56" t="e">
        <f t="shared" si="11"/>
        <v>#REF!</v>
      </c>
      <c r="AB97" s="6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ht="16.2" spans="1:50">
      <c r="A98" s="34">
        <v>88</v>
      </c>
      <c r="B98" s="30" t="s">
        <v>201</v>
      </c>
      <c r="C98" s="31" t="s">
        <v>202</v>
      </c>
      <c r="D98" s="32">
        <v>9</v>
      </c>
      <c r="E98" s="32">
        <v>10</v>
      </c>
      <c r="F98" s="32">
        <v>14</v>
      </c>
      <c r="G98" s="32">
        <v>13</v>
      </c>
      <c r="H98" s="33">
        <v>46</v>
      </c>
      <c r="I98" s="32">
        <f t="shared" si="12"/>
        <v>46</v>
      </c>
      <c r="J98" s="48" t="e">
        <f>IF($D$8="CO1",SUM(D98),)+IF($E$8="CO1",SUM(E98),)+IF($F$8="CO1",SUM(F98),)+IF($G$8="CO1",SUM(G98),)+IF($H$8="CO1",SUM(H98),)+IF($I$8="CO1",SUM(I98),)+IF(#REF!="CO1",SUM(#REF!),)+IF(#REF!="CO1",SUM(#REF!),)</f>
        <v>#REF!</v>
      </c>
      <c r="K98" s="49" t="e">
        <f>IF($D$8="CO1",SUMIF($D98,"&gt;0",$D$10),)+IF($E$8="CO1",SUMIF($E98,"&gt;0",$E$10),)+IF($F$8="CO1",SUMIF($F98,"&gt;0",$F$10),)+IF($G$8="CO1",SUMIF($G98,"&gt;0",$G$10),)+IF($H$8="CO1",SUMIF($H98,"&gt;0",$H$10),)+IF($I$8="CO1",SUMIF($I98,"&gt;0",$I$10),)+IF(#REF!="CO1",SUMIF(#REF!,"&gt;0",#REF!),)+IF(#REF!="CO1",SUMIF(#REF!,"&gt;0",#REF!),)</f>
        <v>#REF!</v>
      </c>
      <c r="L98" s="49" t="e">
        <f t="shared" si="0"/>
        <v>#REF!</v>
      </c>
      <c r="M98" s="49" t="e">
        <f>IF($D$8="CO2",SUM(D98),)+IF($E$8="CO2",SUM(E98),)+IF($F$8="CO2",SUM(F98),)+IF($G$8="CO2",SUM(G98),)+IF($H$8="CO2",SUM(H98),)+IF($I$8="CO2",SUM(I98),)+IF(#REF!="CO2",SUM(#REF!),)+IF(#REF!="CO2",SUM(#REF!),)</f>
        <v>#REF!</v>
      </c>
      <c r="N98" s="49" t="e">
        <f>IF($D$8="CO2",SUMIF($D98,"&gt;0",$D$10),)+IF($E$8="CO2",SUMIF($E98,"&gt;0",$E$10),)+IF($F$8="CO2",SUMIF($F98,"&gt;0",$F$10),)+IF($G$8="CO2",SUMIF($G98,"&gt;0",$G$10),)+IF($H$8="CO2",SUMIF($H98,"&gt;0",$H$10),)+IF($I$8="CO2",SUMIF($I98,"&gt;0",$I$10),)+IF(#REF!="CO2",SUMIF(#REF!,"&gt;0",#REF!),)+IF(#REF!="CO2",SUMIF(#REF!,"&gt;0",#REF!),)</f>
        <v>#REF!</v>
      </c>
      <c r="O98" s="49" t="e">
        <f t="shared" si="7"/>
        <v>#REF!</v>
      </c>
      <c r="P98" s="49" t="e">
        <f>IF($D$8="CO3",SUM(D98),)+IF($E$8="CO3",SUM(E98),)+IF($F$8="CO3",SUM(F98),)+IF($G$8="CO3",SUM(G98),)+IF($H$8="CO3",SUM(H98),)+IF($I$8="CO3",SUM(I98),)+IF(#REF!="CO3",SUM(#REF!),)+IF(#REF!="CO3",SUM(#REF!),)</f>
        <v>#REF!</v>
      </c>
      <c r="Q98" s="49" t="e">
        <f>IF($D$8="CO3",SUMIF($D98,"&gt;0",$D$10),)+IF($E$8="CO3",SUMIF($E98,"&gt;0",$E$10),)+IF($F$8="CO3",SUMIF($F98,"&gt;0",$F$10),)+IF($G$8="CO3",SUMIF($G98,"&gt;0",$G$10),)+IF($H$8="CO3",SUMIF($H98,"&gt;0",$H$10),)+IF($I$8="CO3",SUMIF($I98,"&gt;0",$I$10),)+IF(#REF!="CO3",SUMIF(#REF!,"&gt;0",#REF!),)+IF(#REF!="CO3",SUMIF(#REF!,"&gt;0",#REF!),)</f>
        <v>#REF!</v>
      </c>
      <c r="R98" s="49" t="e">
        <f t="shared" si="8"/>
        <v>#REF!</v>
      </c>
      <c r="S98" s="49" t="e">
        <f>IF($D$8="CO4",SUM(D98),)+IF($E$8="CO4",SUM(E98),)+IF($F$8="CO4",SUM(F98),)+IF($G$8="CO4",SUM(G98),)+IF($H$8="CO4",SUM(H98),)+IF($I$8="CO4",SUM(I98),)+IF(#REF!="CO4",SUM(#REF!),)+IF(#REF!="CO4",SUM(#REF!),)</f>
        <v>#REF!</v>
      </c>
      <c r="T98" s="49" t="e">
        <f>IF($D$8="CO4",SUMIF($D98,"&gt;0",$D$10),)+IF($E$8="CO4",SUMIF($E98,"&gt;0",$E$10),)+IF($F$8="CO4",SUMIF($F98,"&gt;0",$F$10),)+IF($G$8="CO4",SUMIF($G98,"&gt;0",$G$10),)+IF($H$8="CO4",SUMIF($H98,"&gt;0",$H$10),)+IF($I$8="CO4",SUMIF($I98,"&gt;0",$I$10),)+IF(#REF!="CO4",SUMIF(#REF!,"&gt;0",#REF!),)+IF(#REF!="CO4",SUMIF(#REF!,"&gt;0",#REF!),)</f>
        <v>#REF!</v>
      </c>
      <c r="U98" s="49" t="e">
        <f t="shared" si="9"/>
        <v>#REF!</v>
      </c>
      <c r="V98" s="49" t="e">
        <f>IF($D$8="CO5",SUM(D98),)+IF($E$8="CO5",SUM(E98),)+IF($F$8="CO5",SUM(F98),)+IF($G$8="CO5",SUM(G98),)+IF($H$8="CO5",SUM(H98),)+IF($I$8="CO5",SUM(I98),)+IF(#REF!="CO5",SUM(#REF!),)+IF(#REF!="CO5",SUM(#REF!),)</f>
        <v>#REF!</v>
      </c>
      <c r="W98" s="49" t="e">
        <f>IF($D$8="CO5",SUMIF($D98,"&gt;0",$D$10),)+IF($E$8="CO5",SUMIF($E98,"&gt;0",$E$10),)+IF($F$8="CO5",SUMIF($F98,"&gt;0",$F$10),)+IF($G$8="CO5",SUMIF($G98,"&gt;0",$G$10),)+IF($H$8="CO5",SUMIF($H98,"&gt;0",$H$10),)+IF($I$8="CO5",SUMIF($I98,"&gt;0",$I$10),)+IF(#REF!="CO5",SUMIF(#REF!,"&gt;0",#REF!),)+IF(#REF!="CO5",SUMIF(#REF!,"&gt;0",#REF!),)</f>
        <v>#REF!</v>
      </c>
      <c r="X98" s="49" t="e">
        <f t="shared" si="10"/>
        <v>#REF!</v>
      </c>
      <c r="Y98" s="49" t="e">
        <f>IF($D$8="CO6",SUM(D98),)+IF($E$8="CO6",SUM(E98),)+IF($F$8="CO6",SUM(F98),)+IF($G$8="CO6",SUM(G98),)+IF($H$8="CO6",SUM(H98),)+IF($I$8="CO6",SUM(I98),)+IF(#REF!="CO6",SUM(#REF!),)+IF(#REF!="CO6",SUM(#REF!),)</f>
        <v>#REF!</v>
      </c>
      <c r="Z98" s="55" t="e">
        <f>IF($D$8="CO6",SUMIF($D98,"&gt;0",$D$10),)+IF($E$8="CO6",SUMIF($E98,"&gt;0",$E$10),)+IF($F$8="CO6",SUMIF($F98,"&gt;0",$F$10),)+IF($G$8="CO6",SUMIF($G98,"&gt;0",$G$10),)+IF($H$8="CO6",SUMIF($H98,"&gt;0",$H$10),)+IF($I$8="CO6",SUMIF($I98,"&gt;0",$I$10),)+IF(#REF!="CO6",SUMIF(#REF!,"&gt;0",#REF!),)+IF(#REF!="CO6",SUMIF(#REF!,"&gt;0",#REF!),)</f>
        <v>#REF!</v>
      </c>
      <c r="AA98" s="56" t="e">
        <f t="shared" si="11"/>
        <v>#REF!</v>
      </c>
      <c r="AB98" s="6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ht="16.2" spans="1:50">
      <c r="A99" s="29">
        <v>89</v>
      </c>
      <c r="B99" s="30" t="s">
        <v>203</v>
      </c>
      <c r="C99" s="31" t="s">
        <v>204</v>
      </c>
      <c r="D99" s="32">
        <v>10</v>
      </c>
      <c r="E99" s="32">
        <v>9</v>
      </c>
      <c r="F99" s="32">
        <v>14</v>
      </c>
      <c r="G99" s="32">
        <v>14</v>
      </c>
      <c r="H99" s="33">
        <v>47</v>
      </c>
      <c r="I99" s="32">
        <f t="shared" si="12"/>
        <v>47</v>
      </c>
      <c r="J99" s="48" t="e">
        <f>IF($D$8="CO1",SUM(D99),)+IF($E$8="CO1",SUM(E99),)+IF($F$8="CO1",SUM(F99),)+IF($G$8="CO1",SUM(G99),)+IF($H$8="CO1",SUM(H99),)+IF($I$8="CO1",SUM(I99),)+IF(#REF!="CO1",SUM(#REF!),)+IF(#REF!="CO1",SUM(#REF!),)</f>
        <v>#REF!</v>
      </c>
      <c r="K99" s="49" t="e">
        <f>IF($D$8="CO1",SUMIF($D99,"&gt;0",$D$10),)+IF($E$8="CO1",SUMIF($E99,"&gt;0",$E$10),)+IF($F$8="CO1",SUMIF($F99,"&gt;0",$F$10),)+IF($G$8="CO1",SUMIF($G99,"&gt;0",$G$10),)+IF($H$8="CO1",SUMIF($H99,"&gt;0",$H$10),)+IF($I$8="CO1",SUMIF($I99,"&gt;0",$I$10),)+IF(#REF!="CO1",SUMIF(#REF!,"&gt;0",#REF!),)+IF(#REF!="CO1",SUMIF(#REF!,"&gt;0",#REF!),)</f>
        <v>#REF!</v>
      </c>
      <c r="L99" s="49" t="e">
        <f t="shared" si="0"/>
        <v>#REF!</v>
      </c>
      <c r="M99" s="49" t="e">
        <f>IF($D$8="CO2",SUM(D99),)+IF($E$8="CO2",SUM(E99),)+IF($F$8="CO2",SUM(F99),)+IF($G$8="CO2",SUM(G99),)+IF($H$8="CO2",SUM(H99),)+IF($I$8="CO2",SUM(I99),)+IF(#REF!="CO2",SUM(#REF!),)+IF(#REF!="CO2",SUM(#REF!),)</f>
        <v>#REF!</v>
      </c>
      <c r="N99" s="49" t="e">
        <f>IF($D$8="CO2",SUMIF($D99,"&gt;0",$D$10),)+IF($E$8="CO2",SUMIF($E99,"&gt;0",$E$10),)+IF($F$8="CO2",SUMIF($F99,"&gt;0",$F$10),)+IF($G$8="CO2",SUMIF($G99,"&gt;0",$G$10),)+IF($H$8="CO2",SUMIF($H99,"&gt;0",$H$10),)+IF($I$8="CO2",SUMIF($I99,"&gt;0",$I$10),)+IF(#REF!="CO2",SUMIF(#REF!,"&gt;0",#REF!),)+IF(#REF!="CO2",SUMIF(#REF!,"&gt;0",#REF!),)</f>
        <v>#REF!</v>
      </c>
      <c r="O99" s="49" t="e">
        <f t="shared" si="7"/>
        <v>#REF!</v>
      </c>
      <c r="P99" s="49" t="e">
        <f>IF($D$8="CO3",SUM(D99),)+IF($E$8="CO3",SUM(E99),)+IF($F$8="CO3",SUM(F99),)+IF($G$8="CO3",SUM(G99),)+IF($H$8="CO3",SUM(H99),)+IF($I$8="CO3",SUM(I99),)+IF(#REF!="CO3",SUM(#REF!),)+IF(#REF!="CO3",SUM(#REF!),)</f>
        <v>#REF!</v>
      </c>
      <c r="Q99" s="49" t="e">
        <f>IF($D$8="CO3",SUMIF($D99,"&gt;0",$D$10),)+IF($E$8="CO3",SUMIF($E99,"&gt;0",$E$10),)+IF($F$8="CO3",SUMIF($F99,"&gt;0",$F$10),)+IF($G$8="CO3",SUMIF($G99,"&gt;0",$G$10),)+IF($H$8="CO3",SUMIF($H99,"&gt;0",$H$10),)+IF($I$8="CO3",SUMIF($I99,"&gt;0",$I$10),)+IF(#REF!="CO3",SUMIF(#REF!,"&gt;0",#REF!),)+IF(#REF!="CO3",SUMIF(#REF!,"&gt;0",#REF!),)</f>
        <v>#REF!</v>
      </c>
      <c r="R99" s="49" t="e">
        <f t="shared" si="8"/>
        <v>#REF!</v>
      </c>
      <c r="S99" s="49" t="e">
        <f>IF($D$8="CO4",SUM(D99),)+IF($E$8="CO4",SUM(E99),)+IF($F$8="CO4",SUM(F99),)+IF($G$8="CO4",SUM(G99),)+IF($H$8="CO4",SUM(H99),)+IF($I$8="CO4",SUM(I99),)+IF(#REF!="CO4",SUM(#REF!),)+IF(#REF!="CO4",SUM(#REF!),)</f>
        <v>#REF!</v>
      </c>
      <c r="T99" s="49" t="e">
        <f>IF($D$8="CO4",SUMIF($D99,"&gt;0",$D$10),)+IF($E$8="CO4",SUMIF($E99,"&gt;0",$E$10),)+IF($F$8="CO4",SUMIF($F99,"&gt;0",$F$10),)+IF($G$8="CO4",SUMIF($G99,"&gt;0",$G$10),)+IF($H$8="CO4",SUMIF($H99,"&gt;0",$H$10),)+IF($I$8="CO4",SUMIF($I99,"&gt;0",$I$10),)+IF(#REF!="CO4",SUMIF(#REF!,"&gt;0",#REF!),)+IF(#REF!="CO4",SUMIF(#REF!,"&gt;0",#REF!),)</f>
        <v>#REF!</v>
      </c>
      <c r="U99" s="49" t="e">
        <f t="shared" si="9"/>
        <v>#REF!</v>
      </c>
      <c r="V99" s="49" t="e">
        <f>IF($D$8="CO5",SUM(D99),)+IF($E$8="CO5",SUM(E99),)+IF($F$8="CO5",SUM(F99),)+IF($G$8="CO5",SUM(G99),)+IF($H$8="CO5",SUM(H99),)+IF($I$8="CO5",SUM(I99),)+IF(#REF!="CO5",SUM(#REF!),)+IF(#REF!="CO5",SUM(#REF!),)</f>
        <v>#REF!</v>
      </c>
      <c r="W99" s="49" t="e">
        <f>IF($D$8="CO5",SUMIF($D99,"&gt;0",$D$10),)+IF($E$8="CO5",SUMIF($E99,"&gt;0",$E$10),)+IF($F$8="CO5",SUMIF($F99,"&gt;0",$F$10),)+IF($G$8="CO5",SUMIF($G99,"&gt;0",$G$10),)+IF($H$8="CO5",SUMIF($H99,"&gt;0",$H$10),)+IF($I$8="CO5",SUMIF($I99,"&gt;0",$I$10),)+IF(#REF!="CO5",SUMIF(#REF!,"&gt;0",#REF!),)+IF(#REF!="CO5",SUMIF(#REF!,"&gt;0",#REF!),)</f>
        <v>#REF!</v>
      </c>
      <c r="X99" s="49" t="e">
        <f t="shared" si="10"/>
        <v>#REF!</v>
      </c>
      <c r="Y99" s="49" t="e">
        <f>IF($D$8="CO6",SUM(D99),)+IF($E$8="CO6",SUM(E99),)+IF($F$8="CO6",SUM(F99),)+IF($G$8="CO6",SUM(G99),)+IF($H$8="CO6",SUM(H99),)+IF($I$8="CO6",SUM(I99),)+IF(#REF!="CO6",SUM(#REF!),)+IF(#REF!="CO6",SUM(#REF!),)</f>
        <v>#REF!</v>
      </c>
      <c r="Z99" s="55" t="e">
        <f>IF($D$8="CO6",SUMIF($D99,"&gt;0",$D$10),)+IF($E$8="CO6",SUMIF($E99,"&gt;0",$E$10),)+IF($F$8="CO6",SUMIF($F99,"&gt;0",$F$10),)+IF($G$8="CO6",SUMIF($G99,"&gt;0",$G$10),)+IF($H$8="CO6",SUMIF($H99,"&gt;0",$H$10),)+IF($I$8="CO6",SUMIF($I99,"&gt;0",$I$10),)+IF(#REF!="CO6",SUMIF(#REF!,"&gt;0",#REF!),)+IF(#REF!="CO6",SUMIF(#REF!,"&gt;0",#REF!),)</f>
        <v>#REF!</v>
      </c>
      <c r="AA99" s="56" t="e">
        <f t="shared" si="11"/>
        <v>#REF!</v>
      </c>
      <c r="AB99" s="6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ht="16.2" spans="1:50">
      <c r="A100" s="34">
        <v>90</v>
      </c>
      <c r="B100" s="30" t="s">
        <v>205</v>
      </c>
      <c r="C100" s="31" t="s">
        <v>206</v>
      </c>
      <c r="D100" s="32">
        <v>10</v>
      </c>
      <c r="E100" s="32">
        <v>9</v>
      </c>
      <c r="F100" s="32">
        <v>13</v>
      </c>
      <c r="G100" s="32">
        <v>13</v>
      </c>
      <c r="H100" s="33">
        <v>45</v>
      </c>
      <c r="I100" s="32">
        <f t="shared" si="12"/>
        <v>45</v>
      </c>
      <c r="J100" s="48" t="e">
        <f>IF($D$8="CO1",SUM(D100),)+IF($E$8="CO1",SUM(E100),)+IF($F$8="CO1",SUM(F100),)+IF($G$8="CO1",SUM(G100),)+IF($H$8="CO1",SUM(H100),)+IF($I$8="CO1",SUM(I100),)+IF(#REF!="CO1",SUM(#REF!),)+IF(#REF!="CO1",SUM(#REF!),)</f>
        <v>#REF!</v>
      </c>
      <c r="K100" s="49" t="e">
        <f>IF($D$8="CO1",SUMIF($D100,"&gt;0",$D$10),)+IF($E$8="CO1",SUMIF($E100,"&gt;0",$E$10),)+IF($F$8="CO1",SUMIF($F100,"&gt;0",$F$10),)+IF($G$8="CO1",SUMIF($G100,"&gt;0",$G$10),)+IF($H$8="CO1",SUMIF($H100,"&gt;0",$H$10),)+IF($I$8="CO1",SUMIF($I100,"&gt;0",$I$10),)+IF(#REF!="CO1",SUMIF(#REF!,"&gt;0",#REF!),)+IF(#REF!="CO1",SUMIF(#REF!,"&gt;0",#REF!),)</f>
        <v>#REF!</v>
      </c>
      <c r="L100" s="49" t="e">
        <f t="shared" si="0"/>
        <v>#REF!</v>
      </c>
      <c r="M100" s="49" t="e">
        <f>IF($D$8="CO2",SUM(D100),)+IF($E$8="CO2",SUM(E100),)+IF($F$8="CO2",SUM(F100),)+IF($G$8="CO2",SUM(G100),)+IF($H$8="CO2",SUM(H100),)+IF($I$8="CO2",SUM(I100),)+IF(#REF!="CO2",SUM(#REF!),)+IF(#REF!="CO2",SUM(#REF!),)</f>
        <v>#REF!</v>
      </c>
      <c r="N100" s="49" t="e">
        <f>IF($D$8="CO2",SUMIF($D100,"&gt;0",$D$10),)+IF($E$8="CO2",SUMIF($E100,"&gt;0",$E$10),)+IF($F$8="CO2",SUMIF($F100,"&gt;0",$F$10),)+IF($G$8="CO2",SUMIF($G100,"&gt;0",$G$10),)+IF($H$8="CO2",SUMIF($H100,"&gt;0",$H$10),)+IF($I$8="CO2",SUMIF($I100,"&gt;0",$I$10),)+IF(#REF!="CO2",SUMIF(#REF!,"&gt;0",#REF!),)+IF(#REF!="CO2",SUMIF(#REF!,"&gt;0",#REF!),)</f>
        <v>#REF!</v>
      </c>
      <c r="O100" s="49" t="e">
        <f t="shared" si="7"/>
        <v>#REF!</v>
      </c>
      <c r="P100" s="49" t="e">
        <f>IF($D$8="CO3",SUM(D100),)+IF($E$8="CO3",SUM(E100),)+IF($F$8="CO3",SUM(F100),)+IF($G$8="CO3",SUM(G100),)+IF($H$8="CO3",SUM(H100),)+IF($I$8="CO3",SUM(I100),)+IF(#REF!="CO3",SUM(#REF!),)+IF(#REF!="CO3",SUM(#REF!),)</f>
        <v>#REF!</v>
      </c>
      <c r="Q100" s="49" t="e">
        <f>IF($D$8="CO3",SUMIF($D100,"&gt;0",$D$10),)+IF($E$8="CO3",SUMIF($E100,"&gt;0",$E$10),)+IF($F$8="CO3",SUMIF($F100,"&gt;0",$F$10),)+IF($G$8="CO3",SUMIF($G100,"&gt;0",$G$10),)+IF($H$8="CO3",SUMIF($H100,"&gt;0",$H$10),)+IF($I$8="CO3",SUMIF($I100,"&gt;0",$I$10),)+IF(#REF!="CO3",SUMIF(#REF!,"&gt;0",#REF!),)+IF(#REF!="CO3",SUMIF(#REF!,"&gt;0",#REF!),)</f>
        <v>#REF!</v>
      </c>
      <c r="R100" s="49" t="e">
        <f t="shared" si="8"/>
        <v>#REF!</v>
      </c>
      <c r="S100" s="49" t="e">
        <f>IF($D$8="CO4",SUM(D100),)+IF($E$8="CO4",SUM(E100),)+IF($F$8="CO4",SUM(F100),)+IF($G$8="CO4",SUM(G100),)+IF($H$8="CO4",SUM(H100),)+IF($I$8="CO4",SUM(I100),)+IF(#REF!="CO4",SUM(#REF!),)+IF(#REF!="CO4",SUM(#REF!),)</f>
        <v>#REF!</v>
      </c>
      <c r="T100" s="49" t="e">
        <f>IF($D$8="CO4",SUMIF($D100,"&gt;0",$D$10),)+IF($E$8="CO4",SUMIF($E100,"&gt;0",$E$10),)+IF($F$8="CO4",SUMIF($F100,"&gt;0",$F$10),)+IF($G$8="CO4",SUMIF($G100,"&gt;0",$G$10),)+IF($H$8="CO4",SUMIF($H100,"&gt;0",$H$10),)+IF($I$8="CO4",SUMIF($I100,"&gt;0",$I$10),)+IF(#REF!="CO4",SUMIF(#REF!,"&gt;0",#REF!),)+IF(#REF!="CO4",SUMIF(#REF!,"&gt;0",#REF!),)</f>
        <v>#REF!</v>
      </c>
      <c r="U100" s="49" t="e">
        <f t="shared" si="9"/>
        <v>#REF!</v>
      </c>
      <c r="V100" s="49" t="e">
        <f>IF($D$8="CO5",SUM(D100),)+IF($E$8="CO5",SUM(E100),)+IF($F$8="CO5",SUM(F100),)+IF($G$8="CO5",SUM(G100),)+IF($H$8="CO5",SUM(H100),)+IF($I$8="CO5",SUM(I100),)+IF(#REF!="CO5",SUM(#REF!),)+IF(#REF!="CO5",SUM(#REF!),)</f>
        <v>#REF!</v>
      </c>
      <c r="W100" s="49" t="e">
        <f>IF($D$8="CO5",SUMIF($D100,"&gt;0",$D$10),)+IF($E$8="CO5",SUMIF($E100,"&gt;0",$E$10),)+IF($F$8="CO5",SUMIF($F100,"&gt;0",$F$10),)+IF($G$8="CO5",SUMIF($G100,"&gt;0",$G$10),)+IF($H$8="CO5",SUMIF($H100,"&gt;0",$H$10),)+IF($I$8="CO5",SUMIF($I100,"&gt;0",$I$10),)+IF(#REF!="CO5",SUMIF(#REF!,"&gt;0",#REF!),)+IF(#REF!="CO5",SUMIF(#REF!,"&gt;0",#REF!),)</f>
        <v>#REF!</v>
      </c>
      <c r="X100" s="49" t="e">
        <f t="shared" si="10"/>
        <v>#REF!</v>
      </c>
      <c r="Y100" s="49" t="e">
        <f>IF($D$8="CO6",SUM(D100),)+IF($E$8="CO6",SUM(E100),)+IF($F$8="CO6",SUM(F100),)+IF($G$8="CO6",SUM(G100),)+IF($H$8="CO6",SUM(H100),)+IF($I$8="CO6",SUM(I100),)+IF(#REF!="CO6",SUM(#REF!),)+IF(#REF!="CO6",SUM(#REF!),)</f>
        <v>#REF!</v>
      </c>
      <c r="Z100" s="55" t="e">
        <f>IF($D$8="CO6",SUMIF($D100,"&gt;0",$D$10),)+IF($E$8="CO6",SUMIF($E100,"&gt;0",$E$10),)+IF($F$8="CO6",SUMIF($F100,"&gt;0",$F$10),)+IF($G$8="CO6",SUMIF($G100,"&gt;0",$G$10),)+IF($H$8="CO6",SUMIF($H100,"&gt;0",$H$10),)+IF($I$8="CO6",SUMIF($I100,"&gt;0",$I$10),)+IF(#REF!="CO6",SUMIF(#REF!,"&gt;0",#REF!),)+IF(#REF!="CO6",SUMIF(#REF!,"&gt;0",#REF!),)</f>
        <v>#REF!</v>
      </c>
      <c r="AA100" s="56" t="e">
        <f t="shared" si="11"/>
        <v>#REF!</v>
      </c>
      <c r="AB100" s="6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ht="16.2" spans="1:50">
      <c r="A101" s="29">
        <v>91</v>
      </c>
      <c r="B101" s="30" t="s">
        <v>207</v>
      </c>
      <c r="C101" s="31" t="s">
        <v>208</v>
      </c>
      <c r="D101" s="32">
        <v>10</v>
      </c>
      <c r="E101" s="32">
        <v>10</v>
      </c>
      <c r="F101" s="32">
        <v>14</v>
      </c>
      <c r="G101" s="32">
        <v>14</v>
      </c>
      <c r="H101" s="33">
        <v>48</v>
      </c>
      <c r="I101" s="32">
        <f t="shared" si="12"/>
        <v>48</v>
      </c>
      <c r="J101" s="48" t="e">
        <f>IF($D$8="CO1",SUM(D101),)+IF($E$8="CO1",SUM(E101),)+IF($F$8="CO1",SUM(F101),)+IF($G$8="CO1",SUM(G101),)+IF($H$8="CO1",SUM(H101),)+IF($I$8="CO1",SUM(I101),)+IF(#REF!="CO1",SUM(#REF!),)+IF(#REF!="CO1",SUM(#REF!),)</f>
        <v>#REF!</v>
      </c>
      <c r="K101" s="49" t="e">
        <f>IF($D$8="CO1",SUMIF($D101,"&gt;0",$D$10),)+IF($E$8="CO1",SUMIF($E101,"&gt;0",$E$10),)+IF($F$8="CO1",SUMIF($F101,"&gt;0",$F$10),)+IF($G$8="CO1",SUMIF($G101,"&gt;0",$G$10),)+IF($H$8="CO1",SUMIF($H101,"&gt;0",$H$10),)+IF($I$8="CO1",SUMIF($I101,"&gt;0",$I$10),)+IF(#REF!="CO1",SUMIF(#REF!,"&gt;0",#REF!),)+IF(#REF!="CO1",SUMIF(#REF!,"&gt;0",#REF!),)</f>
        <v>#REF!</v>
      </c>
      <c r="L101" s="49" t="e">
        <f t="shared" si="0"/>
        <v>#REF!</v>
      </c>
      <c r="M101" s="49" t="e">
        <f>IF($D$8="CO2",SUM(D101),)+IF($E$8="CO2",SUM(E101),)+IF($F$8="CO2",SUM(F101),)+IF($G$8="CO2",SUM(G101),)+IF($H$8="CO2",SUM(H101),)+IF($I$8="CO2",SUM(I101),)+IF(#REF!="CO2",SUM(#REF!),)+IF(#REF!="CO2",SUM(#REF!),)</f>
        <v>#REF!</v>
      </c>
      <c r="N101" s="49" t="e">
        <f>IF($D$8="CO2",SUMIF($D101,"&gt;0",$D$10),)+IF($E$8="CO2",SUMIF($E101,"&gt;0",$E$10),)+IF($F$8="CO2",SUMIF($F101,"&gt;0",$F$10),)+IF($G$8="CO2",SUMIF($G101,"&gt;0",$G$10),)+IF($H$8="CO2",SUMIF($H101,"&gt;0",$H$10),)+IF($I$8="CO2",SUMIF($I101,"&gt;0",$I$10),)+IF(#REF!="CO2",SUMIF(#REF!,"&gt;0",#REF!),)+IF(#REF!="CO2",SUMIF(#REF!,"&gt;0",#REF!),)</f>
        <v>#REF!</v>
      </c>
      <c r="O101" s="49" t="e">
        <f t="shared" si="7"/>
        <v>#REF!</v>
      </c>
      <c r="P101" s="49" t="e">
        <f>IF($D$8="CO3",SUM(D101),)+IF($E$8="CO3",SUM(E101),)+IF($F$8="CO3",SUM(F101),)+IF($G$8="CO3",SUM(G101),)+IF($H$8="CO3",SUM(H101),)+IF($I$8="CO3",SUM(I101),)+IF(#REF!="CO3",SUM(#REF!),)+IF(#REF!="CO3",SUM(#REF!),)</f>
        <v>#REF!</v>
      </c>
      <c r="Q101" s="49" t="e">
        <f>IF($D$8="CO3",SUMIF($D101,"&gt;0",$D$10),)+IF($E$8="CO3",SUMIF($E101,"&gt;0",$E$10),)+IF($F$8="CO3",SUMIF($F101,"&gt;0",$F$10),)+IF($G$8="CO3",SUMIF($G101,"&gt;0",$G$10),)+IF($H$8="CO3",SUMIF($H101,"&gt;0",$H$10),)+IF($I$8="CO3",SUMIF($I101,"&gt;0",$I$10),)+IF(#REF!="CO3",SUMIF(#REF!,"&gt;0",#REF!),)+IF(#REF!="CO3",SUMIF(#REF!,"&gt;0",#REF!),)</f>
        <v>#REF!</v>
      </c>
      <c r="R101" s="49" t="e">
        <f t="shared" si="8"/>
        <v>#REF!</v>
      </c>
      <c r="S101" s="49" t="e">
        <f>IF($D$8="CO4",SUM(D101),)+IF($E$8="CO4",SUM(E101),)+IF($F$8="CO4",SUM(F101),)+IF($G$8="CO4",SUM(G101),)+IF($H$8="CO4",SUM(H101),)+IF($I$8="CO4",SUM(I101),)+IF(#REF!="CO4",SUM(#REF!),)+IF(#REF!="CO4",SUM(#REF!),)</f>
        <v>#REF!</v>
      </c>
      <c r="T101" s="49" t="e">
        <f>IF($D$8="CO4",SUMIF($D101,"&gt;0",$D$10),)+IF($E$8="CO4",SUMIF($E101,"&gt;0",$E$10),)+IF($F$8="CO4",SUMIF($F101,"&gt;0",$F$10),)+IF($G$8="CO4",SUMIF($G101,"&gt;0",$G$10),)+IF($H$8="CO4",SUMIF($H101,"&gt;0",$H$10),)+IF($I$8="CO4",SUMIF($I101,"&gt;0",$I$10),)+IF(#REF!="CO4",SUMIF(#REF!,"&gt;0",#REF!),)+IF(#REF!="CO4",SUMIF(#REF!,"&gt;0",#REF!),)</f>
        <v>#REF!</v>
      </c>
      <c r="U101" s="49" t="e">
        <f t="shared" si="9"/>
        <v>#REF!</v>
      </c>
      <c r="V101" s="49" t="e">
        <f>IF($D$8="CO5",SUM(D101),)+IF($E$8="CO5",SUM(E101),)+IF($F$8="CO5",SUM(F101),)+IF($G$8="CO5",SUM(G101),)+IF($H$8="CO5",SUM(H101),)+IF($I$8="CO5",SUM(I101),)+IF(#REF!="CO5",SUM(#REF!),)+IF(#REF!="CO5",SUM(#REF!),)</f>
        <v>#REF!</v>
      </c>
      <c r="W101" s="49" t="e">
        <f>IF($D$8="CO5",SUMIF($D101,"&gt;0",$D$10),)+IF($E$8="CO5",SUMIF($E101,"&gt;0",$E$10),)+IF($F$8="CO5",SUMIF($F101,"&gt;0",$F$10),)+IF($G$8="CO5",SUMIF($G101,"&gt;0",$G$10),)+IF($H$8="CO5",SUMIF($H101,"&gt;0",$H$10),)+IF($I$8="CO5",SUMIF($I101,"&gt;0",$I$10),)+IF(#REF!="CO5",SUMIF(#REF!,"&gt;0",#REF!),)+IF(#REF!="CO5",SUMIF(#REF!,"&gt;0",#REF!),)</f>
        <v>#REF!</v>
      </c>
      <c r="X101" s="49" t="e">
        <f t="shared" si="10"/>
        <v>#REF!</v>
      </c>
      <c r="Y101" s="49" t="e">
        <f>IF($D$8="CO6",SUM(D101),)+IF($E$8="CO6",SUM(E101),)+IF($F$8="CO6",SUM(F101),)+IF($G$8="CO6",SUM(G101),)+IF($H$8="CO6",SUM(H101),)+IF($I$8="CO6",SUM(I101),)+IF(#REF!="CO6",SUM(#REF!),)+IF(#REF!="CO6",SUM(#REF!),)</f>
        <v>#REF!</v>
      </c>
      <c r="Z101" s="55" t="e">
        <f>IF($D$8="CO6",SUMIF($D101,"&gt;0",$D$10),)+IF($E$8="CO6",SUMIF($E101,"&gt;0",$E$10),)+IF($F$8="CO6",SUMIF($F101,"&gt;0",$F$10),)+IF($G$8="CO6",SUMIF($G101,"&gt;0",$G$10),)+IF($H$8="CO6",SUMIF($H101,"&gt;0",$H$10),)+IF($I$8="CO6",SUMIF($I101,"&gt;0",$I$10),)+IF(#REF!="CO6",SUMIF(#REF!,"&gt;0",#REF!),)+IF(#REF!="CO6",SUMIF(#REF!,"&gt;0",#REF!),)</f>
        <v>#REF!</v>
      </c>
      <c r="AA101" s="56" t="e">
        <f t="shared" si="11"/>
        <v>#REF!</v>
      </c>
      <c r="AB101" s="6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ht="16.2" spans="1:50">
      <c r="A102" s="34">
        <v>92</v>
      </c>
      <c r="B102" s="30" t="s">
        <v>209</v>
      </c>
      <c r="C102" s="31" t="s">
        <v>210</v>
      </c>
      <c r="D102" s="32">
        <v>10</v>
      </c>
      <c r="E102" s="32">
        <v>9</v>
      </c>
      <c r="F102" s="32">
        <v>13</v>
      </c>
      <c r="G102" s="32">
        <v>13</v>
      </c>
      <c r="H102" s="33">
        <v>45</v>
      </c>
      <c r="I102" s="32">
        <f t="shared" si="12"/>
        <v>45</v>
      </c>
      <c r="J102" s="48" t="e">
        <f>IF($D$8="CO1",SUM(D102),)+IF($E$8="CO1",SUM(E102),)+IF($F$8="CO1",SUM(F102),)+IF($G$8="CO1",SUM(G102),)+IF($H$8="CO1",SUM(H102),)+IF($I$8="CO1",SUM(I102),)+IF(#REF!="CO1",SUM(#REF!),)+IF(#REF!="CO1",SUM(#REF!),)</f>
        <v>#REF!</v>
      </c>
      <c r="K102" s="49" t="e">
        <f>IF($D$8="CO1",SUMIF($D102,"&gt;0",$D$10),)+IF($E$8="CO1",SUMIF($E102,"&gt;0",$E$10),)+IF($F$8="CO1",SUMIF($F102,"&gt;0",$F$10),)+IF($G$8="CO1",SUMIF($G102,"&gt;0",$G$10),)+IF($H$8="CO1",SUMIF($H102,"&gt;0",$H$10),)+IF($I$8="CO1",SUMIF($I102,"&gt;0",$I$10),)+IF(#REF!="CO1",SUMIF(#REF!,"&gt;0",#REF!),)+IF(#REF!="CO1",SUMIF(#REF!,"&gt;0",#REF!),)</f>
        <v>#REF!</v>
      </c>
      <c r="L102" s="49" t="e">
        <f t="shared" si="0"/>
        <v>#REF!</v>
      </c>
      <c r="M102" s="49" t="e">
        <f>IF($D$8="CO2",SUM(D102),)+IF($E$8="CO2",SUM(E102),)+IF($F$8="CO2",SUM(F102),)+IF($G$8="CO2",SUM(G102),)+IF($H$8="CO2",SUM(H102),)+IF($I$8="CO2",SUM(I102),)+IF(#REF!="CO2",SUM(#REF!),)+IF(#REF!="CO2",SUM(#REF!),)</f>
        <v>#REF!</v>
      </c>
      <c r="N102" s="49" t="e">
        <f>IF($D$8="CO2",SUMIF($D102,"&gt;0",$D$10),)+IF($E$8="CO2",SUMIF($E102,"&gt;0",$E$10),)+IF($F$8="CO2",SUMIF($F102,"&gt;0",$F$10),)+IF($G$8="CO2",SUMIF($G102,"&gt;0",$G$10),)+IF($H$8="CO2",SUMIF($H102,"&gt;0",$H$10),)+IF($I$8="CO2",SUMIF($I102,"&gt;0",$I$10),)+IF(#REF!="CO2",SUMIF(#REF!,"&gt;0",#REF!),)+IF(#REF!="CO2",SUMIF(#REF!,"&gt;0",#REF!),)</f>
        <v>#REF!</v>
      </c>
      <c r="O102" s="49" t="e">
        <f t="shared" si="7"/>
        <v>#REF!</v>
      </c>
      <c r="P102" s="49" t="e">
        <f>IF($D$8="CO3",SUM(D102),)+IF($E$8="CO3",SUM(E102),)+IF($F$8="CO3",SUM(F102),)+IF($G$8="CO3",SUM(G102),)+IF($H$8="CO3",SUM(H102),)+IF($I$8="CO3",SUM(I102),)+IF(#REF!="CO3",SUM(#REF!),)+IF(#REF!="CO3",SUM(#REF!),)</f>
        <v>#REF!</v>
      </c>
      <c r="Q102" s="49" t="e">
        <f>IF($D$8="CO3",SUMIF($D102,"&gt;0",$D$10),)+IF($E$8="CO3",SUMIF($E102,"&gt;0",$E$10),)+IF($F$8="CO3",SUMIF($F102,"&gt;0",$F$10),)+IF($G$8="CO3",SUMIF($G102,"&gt;0",$G$10),)+IF($H$8="CO3",SUMIF($H102,"&gt;0",$H$10),)+IF($I$8="CO3",SUMIF($I102,"&gt;0",$I$10),)+IF(#REF!="CO3",SUMIF(#REF!,"&gt;0",#REF!),)+IF(#REF!="CO3",SUMIF(#REF!,"&gt;0",#REF!),)</f>
        <v>#REF!</v>
      </c>
      <c r="R102" s="49" t="e">
        <f t="shared" si="8"/>
        <v>#REF!</v>
      </c>
      <c r="S102" s="49" t="e">
        <f>IF($D$8="CO4",SUM(D102),)+IF($E$8="CO4",SUM(E102),)+IF($F$8="CO4",SUM(F102),)+IF($G$8="CO4",SUM(G102),)+IF($H$8="CO4",SUM(H102),)+IF($I$8="CO4",SUM(I102),)+IF(#REF!="CO4",SUM(#REF!),)+IF(#REF!="CO4",SUM(#REF!),)</f>
        <v>#REF!</v>
      </c>
      <c r="T102" s="49" t="e">
        <f>IF($D$8="CO4",SUMIF($D102,"&gt;0",$D$10),)+IF($E$8="CO4",SUMIF($E102,"&gt;0",$E$10),)+IF($F$8="CO4",SUMIF($F102,"&gt;0",$F$10),)+IF($G$8="CO4",SUMIF($G102,"&gt;0",$G$10),)+IF($H$8="CO4",SUMIF($H102,"&gt;0",$H$10),)+IF($I$8="CO4",SUMIF($I102,"&gt;0",$I$10),)+IF(#REF!="CO4",SUMIF(#REF!,"&gt;0",#REF!),)+IF(#REF!="CO4",SUMIF(#REF!,"&gt;0",#REF!),)</f>
        <v>#REF!</v>
      </c>
      <c r="U102" s="49" t="e">
        <f t="shared" si="9"/>
        <v>#REF!</v>
      </c>
      <c r="V102" s="49" t="e">
        <f>IF($D$8="CO5",SUM(D102),)+IF($E$8="CO5",SUM(E102),)+IF($F$8="CO5",SUM(F102),)+IF($G$8="CO5",SUM(G102),)+IF($H$8="CO5",SUM(H102),)+IF($I$8="CO5",SUM(I102),)+IF(#REF!="CO5",SUM(#REF!),)+IF(#REF!="CO5",SUM(#REF!),)</f>
        <v>#REF!</v>
      </c>
      <c r="W102" s="49" t="e">
        <f>IF($D$8="CO5",SUMIF($D102,"&gt;0",$D$10),)+IF($E$8="CO5",SUMIF($E102,"&gt;0",$E$10),)+IF($F$8="CO5",SUMIF($F102,"&gt;0",$F$10),)+IF($G$8="CO5",SUMIF($G102,"&gt;0",$G$10),)+IF($H$8="CO5",SUMIF($H102,"&gt;0",$H$10),)+IF($I$8="CO5",SUMIF($I102,"&gt;0",$I$10),)+IF(#REF!="CO5",SUMIF(#REF!,"&gt;0",#REF!),)+IF(#REF!="CO5",SUMIF(#REF!,"&gt;0",#REF!),)</f>
        <v>#REF!</v>
      </c>
      <c r="X102" s="49" t="e">
        <f t="shared" si="10"/>
        <v>#REF!</v>
      </c>
      <c r="Y102" s="49" t="e">
        <f>IF($D$8="CO6",SUM(D102),)+IF($E$8="CO6",SUM(E102),)+IF($F$8="CO6",SUM(F102),)+IF($G$8="CO6",SUM(G102),)+IF($H$8="CO6",SUM(H102),)+IF($I$8="CO6",SUM(I102),)+IF(#REF!="CO6",SUM(#REF!),)+IF(#REF!="CO6",SUM(#REF!),)</f>
        <v>#REF!</v>
      </c>
      <c r="Z102" s="55" t="e">
        <f>IF($D$8="CO6",SUMIF($D102,"&gt;0",$D$10),)+IF($E$8="CO6",SUMIF($E102,"&gt;0",$E$10),)+IF($F$8="CO6",SUMIF($F102,"&gt;0",$F$10),)+IF($G$8="CO6",SUMIF($G102,"&gt;0",$G$10),)+IF($H$8="CO6",SUMIF($H102,"&gt;0",$H$10),)+IF($I$8="CO6",SUMIF($I102,"&gt;0",$I$10),)+IF(#REF!="CO6",SUMIF(#REF!,"&gt;0",#REF!),)+IF(#REF!="CO6",SUMIF(#REF!,"&gt;0",#REF!),)</f>
        <v>#REF!</v>
      </c>
      <c r="AA102" s="56" t="e">
        <f t="shared" si="11"/>
        <v>#REF!</v>
      </c>
      <c r="AB102" s="6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ht="16.2" spans="1:50">
      <c r="A103" s="29">
        <v>93</v>
      </c>
      <c r="B103" s="30" t="s">
        <v>211</v>
      </c>
      <c r="C103" s="31" t="s">
        <v>212</v>
      </c>
      <c r="D103" s="32">
        <v>10</v>
      </c>
      <c r="E103" s="32">
        <v>10</v>
      </c>
      <c r="F103" s="32">
        <v>14</v>
      </c>
      <c r="G103" s="32">
        <v>14</v>
      </c>
      <c r="H103" s="33">
        <v>48</v>
      </c>
      <c r="I103" s="32">
        <f t="shared" si="12"/>
        <v>48</v>
      </c>
      <c r="J103" s="48" t="e">
        <f>IF($D$8="CO1",SUM(D103),)+IF($E$8="CO1",SUM(E103),)+IF($F$8="CO1",SUM(F103),)+IF($G$8="CO1",SUM(G103),)+IF($H$8="CO1",SUM(H103),)+IF($I$8="CO1",SUM(I103),)+IF(#REF!="CO1",SUM(#REF!),)+IF(#REF!="CO1",SUM(#REF!),)</f>
        <v>#REF!</v>
      </c>
      <c r="K103" s="49" t="e">
        <f>IF($D$8="CO1",SUMIF($D103,"&gt;0",$D$10),)+IF($E$8="CO1",SUMIF($E103,"&gt;0",$E$10),)+IF($F$8="CO1",SUMIF($F103,"&gt;0",$F$10),)+IF($G$8="CO1",SUMIF($G103,"&gt;0",$G$10),)+IF($H$8="CO1",SUMIF($H103,"&gt;0",$H$10),)+IF($I$8="CO1",SUMIF($I103,"&gt;0",$I$10),)+IF(#REF!="CO1",SUMIF(#REF!,"&gt;0",#REF!),)+IF(#REF!="CO1",SUMIF(#REF!,"&gt;0",#REF!),)</f>
        <v>#REF!</v>
      </c>
      <c r="L103" s="49" t="e">
        <f t="shared" si="0"/>
        <v>#REF!</v>
      </c>
      <c r="M103" s="49" t="e">
        <f>IF($D$8="CO2",SUM(D103),)+IF($E$8="CO2",SUM(E103),)+IF($F$8="CO2",SUM(F103),)+IF($G$8="CO2",SUM(G103),)+IF($H$8="CO2",SUM(H103),)+IF($I$8="CO2",SUM(I103),)+IF(#REF!="CO2",SUM(#REF!),)+IF(#REF!="CO2",SUM(#REF!),)</f>
        <v>#REF!</v>
      </c>
      <c r="N103" s="49" t="e">
        <f>IF($D$8="CO2",SUMIF($D103,"&gt;0",$D$10),)+IF($E$8="CO2",SUMIF($E103,"&gt;0",$E$10),)+IF($F$8="CO2",SUMIF($F103,"&gt;0",$F$10),)+IF($G$8="CO2",SUMIF($G103,"&gt;0",$G$10),)+IF($H$8="CO2",SUMIF($H103,"&gt;0",$H$10),)+IF($I$8="CO2",SUMIF($I103,"&gt;0",$I$10),)+IF(#REF!="CO2",SUMIF(#REF!,"&gt;0",#REF!),)+IF(#REF!="CO2",SUMIF(#REF!,"&gt;0",#REF!),)</f>
        <v>#REF!</v>
      </c>
      <c r="O103" s="49" t="e">
        <f t="shared" si="7"/>
        <v>#REF!</v>
      </c>
      <c r="P103" s="49" t="e">
        <f>IF($D$8="CO3",SUM(D103),)+IF($E$8="CO3",SUM(E103),)+IF($F$8="CO3",SUM(F103),)+IF($G$8="CO3",SUM(G103),)+IF($H$8="CO3",SUM(H103),)+IF($I$8="CO3",SUM(I103),)+IF(#REF!="CO3",SUM(#REF!),)+IF(#REF!="CO3",SUM(#REF!),)</f>
        <v>#REF!</v>
      </c>
      <c r="Q103" s="49" t="e">
        <f>IF($D$8="CO3",SUMIF($D103,"&gt;0",$D$10),)+IF($E$8="CO3",SUMIF($E103,"&gt;0",$E$10),)+IF($F$8="CO3",SUMIF($F103,"&gt;0",$F$10),)+IF($G$8="CO3",SUMIF($G103,"&gt;0",$G$10),)+IF($H$8="CO3",SUMIF($H103,"&gt;0",$H$10),)+IF($I$8="CO3",SUMIF($I103,"&gt;0",$I$10),)+IF(#REF!="CO3",SUMIF(#REF!,"&gt;0",#REF!),)+IF(#REF!="CO3",SUMIF(#REF!,"&gt;0",#REF!),)</f>
        <v>#REF!</v>
      </c>
      <c r="R103" s="49" t="e">
        <f t="shared" si="8"/>
        <v>#REF!</v>
      </c>
      <c r="S103" s="49" t="e">
        <f>IF($D$8="CO4",SUM(D103),)+IF($E$8="CO4",SUM(E103),)+IF($F$8="CO4",SUM(F103),)+IF($G$8="CO4",SUM(G103),)+IF($H$8="CO4",SUM(H103),)+IF($I$8="CO4",SUM(I103),)+IF(#REF!="CO4",SUM(#REF!),)+IF(#REF!="CO4",SUM(#REF!),)</f>
        <v>#REF!</v>
      </c>
      <c r="T103" s="49" t="e">
        <f>IF($D$8="CO4",SUMIF($D103,"&gt;0",$D$10),)+IF($E$8="CO4",SUMIF($E103,"&gt;0",$E$10),)+IF($F$8="CO4",SUMIF($F103,"&gt;0",$F$10),)+IF($G$8="CO4",SUMIF($G103,"&gt;0",$G$10),)+IF($H$8="CO4",SUMIF($H103,"&gt;0",$H$10),)+IF($I$8="CO4",SUMIF($I103,"&gt;0",$I$10),)+IF(#REF!="CO4",SUMIF(#REF!,"&gt;0",#REF!),)+IF(#REF!="CO4",SUMIF(#REF!,"&gt;0",#REF!),)</f>
        <v>#REF!</v>
      </c>
      <c r="U103" s="49" t="e">
        <f t="shared" si="9"/>
        <v>#REF!</v>
      </c>
      <c r="V103" s="49" t="e">
        <f>IF($D$8="CO5",SUM(D103),)+IF($E$8="CO5",SUM(E103),)+IF($F$8="CO5",SUM(F103),)+IF($G$8="CO5",SUM(G103),)+IF($H$8="CO5",SUM(H103),)+IF($I$8="CO5",SUM(I103),)+IF(#REF!="CO5",SUM(#REF!),)+IF(#REF!="CO5",SUM(#REF!),)</f>
        <v>#REF!</v>
      </c>
      <c r="W103" s="49" t="e">
        <f>IF($D$8="CO5",SUMIF($D103,"&gt;0",$D$10),)+IF($E$8="CO5",SUMIF($E103,"&gt;0",$E$10),)+IF($F$8="CO5",SUMIF($F103,"&gt;0",$F$10),)+IF($G$8="CO5",SUMIF($G103,"&gt;0",$G$10),)+IF($H$8="CO5",SUMIF($H103,"&gt;0",$H$10),)+IF($I$8="CO5",SUMIF($I103,"&gt;0",$I$10),)+IF(#REF!="CO5",SUMIF(#REF!,"&gt;0",#REF!),)+IF(#REF!="CO5",SUMIF(#REF!,"&gt;0",#REF!),)</f>
        <v>#REF!</v>
      </c>
      <c r="X103" s="49" t="e">
        <f t="shared" si="10"/>
        <v>#REF!</v>
      </c>
      <c r="Y103" s="49" t="e">
        <f>IF($D$8="CO6",SUM(D103),)+IF($E$8="CO6",SUM(E103),)+IF($F$8="CO6",SUM(F103),)+IF($G$8="CO6",SUM(G103),)+IF($H$8="CO6",SUM(H103),)+IF($I$8="CO6",SUM(I103),)+IF(#REF!="CO6",SUM(#REF!),)+IF(#REF!="CO6",SUM(#REF!),)</f>
        <v>#REF!</v>
      </c>
      <c r="Z103" s="55" t="e">
        <f>IF($D$8="CO6",SUMIF($D103,"&gt;0",$D$10),)+IF($E$8="CO6",SUMIF($E103,"&gt;0",$E$10),)+IF($F$8="CO6",SUMIF($F103,"&gt;0",$F$10),)+IF($G$8="CO6",SUMIF($G103,"&gt;0",$G$10),)+IF($H$8="CO6",SUMIF($H103,"&gt;0",$H$10),)+IF($I$8="CO6",SUMIF($I103,"&gt;0",$I$10),)+IF(#REF!="CO6",SUMIF(#REF!,"&gt;0",#REF!),)+IF(#REF!="CO6",SUMIF(#REF!,"&gt;0",#REF!),)</f>
        <v>#REF!</v>
      </c>
      <c r="AA103" s="56" t="e">
        <f t="shared" si="11"/>
        <v>#REF!</v>
      </c>
      <c r="AB103" s="6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ht="16.2" spans="1:50">
      <c r="A104" s="34">
        <v>94</v>
      </c>
      <c r="B104" s="30" t="s">
        <v>213</v>
      </c>
      <c r="C104" s="31" t="s">
        <v>214</v>
      </c>
      <c r="D104" s="32">
        <v>10</v>
      </c>
      <c r="E104" s="32">
        <v>10</v>
      </c>
      <c r="F104" s="32">
        <v>14</v>
      </c>
      <c r="G104" s="32">
        <v>14</v>
      </c>
      <c r="H104" s="33">
        <v>48</v>
      </c>
      <c r="I104" s="32">
        <f t="shared" si="12"/>
        <v>48</v>
      </c>
      <c r="J104" s="48" t="e">
        <f>IF($D$8="CO1",SUM(D104),)+IF($E$8="CO1",SUM(E104),)+IF($F$8="CO1",SUM(F104),)+IF($G$8="CO1",SUM(G104),)+IF($H$8="CO1",SUM(H104),)+IF($I$8="CO1",SUM(I104),)+IF(#REF!="CO1",SUM(#REF!),)+IF(#REF!="CO1",SUM(#REF!),)</f>
        <v>#REF!</v>
      </c>
      <c r="K104" s="49" t="e">
        <f>IF($D$8="CO1",SUMIF($D104,"&gt;0",$D$10),)+IF($E$8="CO1",SUMIF($E104,"&gt;0",$E$10),)+IF($F$8="CO1",SUMIF($F104,"&gt;0",$F$10),)+IF($G$8="CO1",SUMIF($G104,"&gt;0",$G$10),)+IF($H$8="CO1",SUMIF($H104,"&gt;0",$H$10),)+IF($I$8="CO1",SUMIF($I104,"&gt;0",$I$10),)+IF(#REF!="CO1",SUMIF(#REF!,"&gt;0",#REF!),)+IF(#REF!="CO1",SUMIF(#REF!,"&gt;0",#REF!),)</f>
        <v>#REF!</v>
      </c>
      <c r="L104" s="49" t="e">
        <f t="shared" si="0"/>
        <v>#REF!</v>
      </c>
      <c r="M104" s="49" t="e">
        <f>IF($D$8="CO2",SUM(D104),)+IF($E$8="CO2",SUM(E104),)+IF($F$8="CO2",SUM(F104),)+IF($G$8="CO2",SUM(G104),)+IF($H$8="CO2",SUM(H104),)+IF($I$8="CO2",SUM(I104),)+IF(#REF!="CO2",SUM(#REF!),)+IF(#REF!="CO2",SUM(#REF!),)</f>
        <v>#REF!</v>
      </c>
      <c r="N104" s="49" t="e">
        <f>IF($D$8="CO2",SUMIF($D104,"&gt;0",$D$10),)+IF($E$8="CO2",SUMIF($E104,"&gt;0",$E$10),)+IF($F$8="CO2",SUMIF($F104,"&gt;0",$F$10),)+IF($G$8="CO2",SUMIF($G104,"&gt;0",$G$10),)+IF($H$8="CO2",SUMIF($H104,"&gt;0",$H$10),)+IF($I$8="CO2",SUMIF($I104,"&gt;0",$I$10),)+IF(#REF!="CO2",SUMIF(#REF!,"&gt;0",#REF!),)+IF(#REF!="CO2",SUMIF(#REF!,"&gt;0",#REF!),)</f>
        <v>#REF!</v>
      </c>
      <c r="O104" s="49" t="e">
        <f t="shared" si="7"/>
        <v>#REF!</v>
      </c>
      <c r="P104" s="49" t="e">
        <f>IF($D$8="CO3",SUM(D104),)+IF($E$8="CO3",SUM(E104),)+IF($F$8="CO3",SUM(F104),)+IF($G$8="CO3",SUM(G104),)+IF($H$8="CO3",SUM(H104),)+IF($I$8="CO3",SUM(I104),)+IF(#REF!="CO3",SUM(#REF!),)+IF(#REF!="CO3",SUM(#REF!),)</f>
        <v>#REF!</v>
      </c>
      <c r="Q104" s="49" t="e">
        <f>IF($D$8="CO3",SUMIF($D104,"&gt;0",$D$10),)+IF($E$8="CO3",SUMIF($E104,"&gt;0",$E$10),)+IF($F$8="CO3",SUMIF($F104,"&gt;0",$F$10),)+IF($G$8="CO3",SUMIF($G104,"&gt;0",$G$10),)+IF($H$8="CO3",SUMIF($H104,"&gt;0",$H$10),)+IF($I$8="CO3",SUMIF($I104,"&gt;0",$I$10),)+IF(#REF!="CO3",SUMIF(#REF!,"&gt;0",#REF!),)+IF(#REF!="CO3",SUMIF(#REF!,"&gt;0",#REF!),)</f>
        <v>#REF!</v>
      </c>
      <c r="R104" s="49" t="e">
        <f t="shared" si="8"/>
        <v>#REF!</v>
      </c>
      <c r="S104" s="49" t="e">
        <f>IF($D$8="CO4",SUM(D104),)+IF($E$8="CO4",SUM(E104),)+IF($F$8="CO4",SUM(F104),)+IF($G$8="CO4",SUM(G104),)+IF($H$8="CO4",SUM(H104),)+IF($I$8="CO4",SUM(I104),)+IF(#REF!="CO4",SUM(#REF!),)+IF(#REF!="CO4",SUM(#REF!),)</f>
        <v>#REF!</v>
      </c>
      <c r="T104" s="49" t="e">
        <f>IF($D$8="CO4",SUMIF($D104,"&gt;0",$D$10),)+IF($E$8="CO4",SUMIF($E104,"&gt;0",$E$10),)+IF($F$8="CO4",SUMIF($F104,"&gt;0",$F$10),)+IF($G$8="CO4",SUMIF($G104,"&gt;0",$G$10),)+IF($H$8="CO4",SUMIF($H104,"&gt;0",$H$10),)+IF($I$8="CO4",SUMIF($I104,"&gt;0",$I$10),)+IF(#REF!="CO4",SUMIF(#REF!,"&gt;0",#REF!),)+IF(#REF!="CO4",SUMIF(#REF!,"&gt;0",#REF!),)</f>
        <v>#REF!</v>
      </c>
      <c r="U104" s="49" t="e">
        <f t="shared" si="9"/>
        <v>#REF!</v>
      </c>
      <c r="V104" s="49" t="e">
        <f>IF($D$8="CO5",SUM(D104),)+IF($E$8="CO5",SUM(E104),)+IF($F$8="CO5",SUM(F104),)+IF($G$8="CO5",SUM(G104),)+IF($H$8="CO5",SUM(H104),)+IF($I$8="CO5",SUM(I104),)+IF(#REF!="CO5",SUM(#REF!),)+IF(#REF!="CO5",SUM(#REF!),)</f>
        <v>#REF!</v>
      </c>
      <c r="W104" s="49" t="e">
        <f>IF($D$8="CO5",SUMIF($D104,"&gt;0",$D$10),)+IF($E$8="CO5",SUMIF($E104,"&gt;0",$E$10),)+IF($F$8="CO5",SUMIF($F104,"&gt;0",$F$10),)+IF($G$8="CO5",SUMIF($G104,"&gt;0",$G$10),)+IF($H$8="CO5",SUMIF($H104,"&gt;0",$H$10),)+IF($I$8="CO5",SUMIF($I104,"&gt;0",$I$10),)+IF(#REF!="CO5",SUMIF(#REF!,"&gt;0",#REF!),)+IF(#REF!="CO5",SUMIF(#REF!,"&gt;0",#REF!),)</f>
        <v>#REF!</v>
      </c>
      <c r="X104" s="49" t="e">
        <f t="shared" si="10"/>
        <v>#REF!</v>
      </c>
      <c r="Y104" s="49" t="e">
        <f>IF($D$8="CO6",SUM(D104),)+IF($E$8="CO6",SUM(E104),)+IF($F$8="CO6",SUM(F104),)+IF($G$8="CO6",SUM(G104),)+IF($H$8="CO6",SUM(H104),)+IF($I$8="CO6",SUM(I104),)+IF(#REF!="CO6",SUM(#REF!),)+IF(#REF!="CO6",SUM(#REF!),)</f>
        <v>#REF!</v>
      </c>
      <c r="Z104" s="55" t="e">
        <f>IF($D$8="CO6",SUMIF($D104,"&gt;0",$D$10),)+IF($E$8="CO6",SUMIF($E104,"&gt;0",$E$10),)+IF($F$8="CO6",SUMIF($F104,"&gt;0",$F$10),)+IF($G$8="CO6",SUMIF($G104,"&gt;0",$G$10),)+IF($H$8="CO6",SUMIF($H104,"&gt;0",$H$10),)+IF($I$8="CO6",SUMIF($I104,"&gt;0",$I$10),)+IF(#REF!="CO6",SUMIF(#REF!,"&gt;0",#REF!),)+IF(#REF!="CO6",SUMIF(#REF!,"&gt;0",#REF!),)</f>
        <v>#REF!</v>
      </c>
      <c r="AA104" s="56" t="e">
        <f t="shared" si="11"/>
        <v>#REF!</v>
      </c>
      <c r="AB104" s="6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ht="16.2" spans="1:50">
      <c r="A105" s="34">
        <v>95</v>
      </c>
      <c r="B105" s="30" t="s">
        <v>215</v>
      </c>
      <c r="C105" s="31" t="s">
        <v>216</v>
      </c>
      <c r="D105" s="32">
        <v>10</v>
      </c>
      <c r="E105" s="32">
        <v>10</v>
      </c>
      <c r="F105" s="32">
        <v>14</v>
      </c>
      <c r="G105" s="32">
        <v>14</v>
      </c>
      <c r="H105" s="33">
        <v>48</v>
      </c>
      <c r="I105" s="32">
        <f t="shared" si="12"/>
        <v>48</v>
      </c>
      <c r="J105" s="48" t="e">
        <f>IF($D$8="CO1",SUM(D105),)+IF($E$8="CO1",SUM(E105),)+IF($F$8="CO1",SUM(F105),)+IF($G$8="CO1",SUM(G105),)+IF($H$8="CO1",SUM(H105),)+IF($I$8="CO1",SUM(I105),)+IF(#REF!="CO1",SUM(#REF!),)+IF(#REF!="CO1",SUM(#REF!),)</f>
        <v>#REF!</v>
      </c>
      <c r="K105" s="49" t="e">
        <f>IF($D$8="CO1",SUMIF($D105,"&gt;0",$D$10),)+IF($E$8="CO1",SUMIF($E105,"&gt;0",$E$10),)+IF($F$8="CO1",SUMIF($F105,"&gt;0",$F$10),)+IF($G$8="CO1",SUMIF($G105,"&gt;0",$G$10),)+IF($H$8="CO1",SUMIF($H105,"&gt;0",$H$10),)+IF($I$8="CO1",SUMIF($I105,"&gt;0",$I$10),)+IF(#REF!="CO1",SUMIF(#REF!,"&gt;0",#REF!),)+IF(#REF!="CO1",SUMIF(#REF!,"&gt;0",#REF!),)</f>
        <v>#REF!</v>
      </c>
      <c r="L105" s="49" t="e">
        <f t="shared" si="0"/>
        <v>#REF!</v>
      </c>
      <c r="M105" s="49" t="e">
        <f>IF($D$8="CO2",SUM(D105),)+IF($E$8="CO2",SUM(E105),)+IF($F$8="CO2",SUM(F105),)+IF($G$8="CO2",SUM(G105),)+IF($H$8="CO2",SUM(H105),)+IF($I$8="CO2",SUM(I105),)+IF(#REF!="CO2",SUM(#REF!),)+IF(#REF!="CO2",SUM(#REF!),)</f>
        <v>#REF!</v>
      </c>
      <c r="N105" s="49" t="e">
        <f>IF($D$8="CO2",SUMIF($D105,"&gt;0",$D$10),)+IF($E$8="CO2",SUMIF($E105,"&gt;0",$E$10),)+IF($F$8="CO2",SUMIF($F105,"&gt;0",$F$10),)+IF($G$8="CO2",SUMIF($G105,"&gt;0",$G$10),)+IF($H$8="CO2",SUMIF($H105,"&gt;0",$H$10),)+IF($I$8="CO2",SUMIF($I105,"&gt;0",$I$10),)+IF(#REF!="CO2",SUMIF(#REF!,"&gt;0",#REF!),)+IF(#REF!="CO2",SUMIF(#REF!,"&gt;0",#REF!),)</f>
        <v>#REF!</v>
      </c>
      <c r="O105" s="49" t="e">
        <f t="shared" si="7"/>
        <v>#REF!</v>
      </c>
      <c r="P105" s="49" t="e">
        <f>IF($D$8="CO3",SUM(D105),)+IF($E$8="CO3",SUM(E105),)+IF($F$8="CO3",SUM(F105),)+IF($G$8="CO3",SUM(G105),)+IF($H$8="CO3",SUM(H105),)+IF($I$8="CO3",SUM(I105),)+IF(#REF!="CO3",SUM(#REF!),)+IF(#REF!="CO3",SUM(#REF!),)</f>
        <v>#REF!</v>
      </c>
      <c r="Q105" s="49" t="e">
        <f>IF($D$8="CO3",SUMIF($D105,"&gt;0",$D$10),)+IF($E$8="CO3",SUMIF($E105,"&gt;0",$E$10),)+IF($F$8="CO3",SUMIF($F105,"&gt;0",$F$10),)+IF($G$8="CO3",SUMIF($G105,"&gt;0",$G$10),)+IF($H$8="CO3",SUMIF($H105,"&gt;0",$H$10),)+IF($I$8="CO3",SUMIF($I105,"&gt;0",$I$10),)+IF(#REF!="CO3",SUMIF(#REF!,"&gt;0",#REF!),)+IF(#REF!="CO3",SUMIF(#REF!,"&gt;0",#REF!),)</f>
        <v>#REF!</v>
      </c>
      <c r="R105" s="49" t="e">
        <f t="shared" si="8"/>
        <v>#REF!</v>
      </c>
      <c r="S105" s="49" t="e">
        <f>IF($D$8="CO4",SUM(D105),)+IF($E$8="CO4",SUM(E105),)+IF($F$8="CO4",SUM(F105),)+IF($G$8="CO4",SUM(G105),)+IF($H$8="CO4",SUM(H105),)+IF($I$8="CO4",SUM(I105),)+IF(#REF!="CO4",SUM(#REF!),)+IF(#REF!="CO4",SUM(#REF!),)</f>
        <v>#REF!</v>
      </c>
      <c r="T105" s="49" t="e">
        <f>IF($D$8="CO4",SUMIF($D105,"&gt;0",$D$10),)+IF($E$8="CO4",SUMIF($E105,"&gt;0",$E$10),)+IF($F$8="CO4",SUMIF($F105,"&gt;0",$F$10),)+IF($G$8="CO4",SUMIF($G105,"&gt;0",$G$10),)+IF($H$8="CO4",SUMIF($H105,"&gt;0",$H$10),)+IF($I$8="CO4",SUMIF($I105,"&gt;0",$I$10),)+IF(#REF!="CO4",SUMIF(#REF!,"&gt;0",#REF!),)+IF(#REF!="CO4",SUMIF(#REF!,"&gt;0",#REF!),)</f>
        <v>#REF!</v>
      </c>
      <c r="U105" s="49" t="e">
        <f t="shared" si="9"/>
        <v>#REF!</v>
      </c>
      <c r="V105" s="49" t="e">
        <f>IF($D$8="CO5",SUM(D105),)+IF($E$8="CO5",SUM(E105),)+IF($F$8="CO5",SUM(F105),)+IF($G$8="CO5",SUM(G105),)+IF($H$8="CO5",SUM(H105),)+IF($I$8="CO5",SUM(I105),)+IF(#REF!="CO5",SUM(#REF!),)+IF(#REF!="CO5",SUM(#REF!),)</f>
        <v>#REF!</v>
      </c>
      <c r="W105" s="49" t="e">
        <f>IF($D$8="CO5",SUMIF($D105,"&gt;0",$D$10),)+IF($E$8="CO5",SUMIF($E105,"&gt;0",$E$10),)+IF($F$8="CO5",SUMIF($F105,"&gt;0",$F$10),)+IF($G$8="CO5",SUMIF($G105,"&gt;0",$G$10),)+IF($H$8="CO5",SUMIF($H105,"&gt;0",$H$10),)+IF($I$8="CO5",SUMIF($I105,"&gt;0",$I$10),)+IF(#REF!="CO5",SUMIF(#REF!,"&gt;0",#REF!),)+IF(#REF!="CO5",SUMIF(#REF!,"&gt;0",#REF!),)</f>
        <v>#REF!</v>
      </c>
      <c r="X105" s="49" t="e">
        <f t="shared" si="10"/>
        <v>#REF!</v>
      </c>
      <c r="Y105" s="49" t="e">
        <f>IF($D$8="CO6",SUM(D105),)+IF($E$8="CO6",SUM(E105),)+IF($F$8="CO6",SUM(F105),)+IF($G$8="CO6",SUM(G105),)+IF($H$8="CO6",SUM(H105),)+IF($I$8="CO6",SUM(I105),)+IF(#REF!="CO6",SUM(#REF!),)+IF(#REF!="CO6",SUM(#REF!),)</f>
        <v>#REF!</v>
      </c>
      <c r="Z105" s="55" t="e">
        <f>IF($D$8="CO6",SUMIF($D105,"&gt;0",$D$10),)+IF($E$8="CO6",SUMIF($E105,"&gt;0",$E$10),)+IF($F$8="CO6",SUMIF($F105,"&gt;0",$F$10),)+IF($G$8="CO6",SUMIF($G105,"&gt;0",$G$10),)+IF($H$8="CO6",SUMIF($H105,"&gt;0",$H$10),)+IF($I$8="CO6",SUMIF($I105,"&gt;0",$I$10),)+IF(#REF!="CO6",SUMIF(#REF!,"&gt;0",#REF!),)+IF(#REF!="CO6",SUMIF(#REF!,"&gt;0",#REF!),)</f>
        <v>#REF!</v>
      </c>
      <c r="AA105" s="56" t="e">
        <f t="shared" si="11"/>
        <v>#REF!</v>
      </c>
      <c r="AB105" s="6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ht="16.2" spans="1:50">
      <c r="A106" s="29">
        <v>96</v>
      </c>
      <c r="B106" s="30" t="s">
        <v>217</v>
      </c>
      <c r="C106" s="31" t="s">
        <v>218</v>
      </c>
      <c r="D106" s="32">
        <v>10</v>
      </c>
      <c r="E106" s="32">
        <v>9</v>
      </c>
      <c r="F106" s="32">
        <v>14</v>
      </c>
      <c r="G106" s="32">
        <v>14</v>
      </c>
      <c r="H106" s="33">
        <v>47</v>
      </c>
      <c r="I106" s="32">
        <f t="shared" si="12"/>
        <v>47</v>
      </c>
      <c r="J106" s="48" t="e">
        <f>IF($D$8="CO1",SUM(D106),)+IF($E$8="CO1",SUM(E106),)+IF($F$8="CO1",SUM(F106),)+IF($G$8="CO1",SUM(G106),)+IF($H$8="CO1",SUM(H106),)+IF($I$8="CO1",SUM(I106),)+IF(#REF!="CO1",SUM(#REF!),)+IF(#REF!="CO1",SUM(#REF!),)</f>
        <v>#REF!</v>
      </c>
      <c r="K106" s="49" t="e">
        <f>IF($D$8="CO1",SUMIF($D106,"&gt;0",$D$10),)+IF($E$8="CO1",SUMIF($E106,"&gt;0",$E$10),)+IF($F$8="CO1",SUMIF($F106,"&gt;0",$F$10),)+IF($G$8="CO1",SUMIF($G106,"&gt;0",$G$10),)+IF($H$8="CO1",SUMIF($H106,"&gt;0",$H$10),)+IF($I$8="CO1",SUMIF($I106,"&gt;0",$I$10),)+IF(#REF!="CO1",SUMIF(#REF!,"&gt;0",#REF!),)+IF(#REF!="CO1",SUMIF(#REF!,"&gt;0",#REF!),)</f>
        <v>#REF!</v>
      </c>
      <c r="L106" s="49" t="e">
        <f t="shared" si="0"/>
        <v>#REF!</v>
      </c>
      <c r="M106" s="49" t="e">
        <f>IF($D$8="CO2",SUM(D106),)+IF($E$8="CO2",SUM(E106),)+IF($F$8="CO2",SUM(F106),)+IF($G$8="CO2",SUM(G106),)+IF($H$8="CO2",SUM(H106),)+IF($I$8="CO2",SUM(I106),)+IF(#REF!="CO2",SUM(#REF!),)+IF(#REF!="CO2",SUM(#REF!),)</f>
        <v>#REF!</v>
      </c>
      <c r="N106" s="49" t="e">
        <f>IF($D$8="CO2",SUMIF($D106,"&gt;0",$D$10),)+IF($E$8="CO2",SUMIF($E106,"&gt;0",$E$10),)+IF($F$8="CO2",SUMIF($F106,"&gt;0",$F$10),)+IF($G$8="CO2",SUMIF($G106,"&gt;0",$G$10),)+IF($H$8="CO2",SUMIF($H106,"&gt;0",$H$10),)+IF($I$8="CO2",SUMIF($I106,"&gt;0",$I$10),)+IF(#REF!="CO2",SUMIF(#REF!,"&gt;0",#REF!),)+IF(#REF!="CO2",SUMIF(#REF!,"&gt;0",#REF!),)</f>
        <v>#REF!</v>
      </c>
      <c r="O106" s="49" t="e">
        <f t="shared" si="7"/>
        <v>#REF!</v>
      </c>
      <c r="P106" s="49" t="e">
        <f>IF($D$8="CO3",SUM(D106),)+IF($E$8="CO3",SUM(E106),)+IF($F$8="CO3",SUM(F106),)+IF($G$8="CO3",SUM(G106),)+IF($H$8="CO3",SUM(H106),)+IF($I$8="CO3",SUM(I106),)+IF(#REF!="CO3",SUM(#REF!),)+IF(#REF!="CO3",SUM(#REF!),)</f>
        <v>#REF!</v>
      </c>
      <c r="Q106" s="49" t="e">
        <f>IF($D$8="CO3",SUMIF($D106,"&gt;0",$D$10),)+IF($E$8="CO3",SUMIF($E106,"&gt;0",$E$10),)+IF($F$8="CO3",SUMIF($F106,"&gt;0",$F$10),)+IF($G$8="CO3",SUMIF($G106,"&gt;0",$G$10),)+IF($H$8="CO3",SUMIF($H106,"&gt;0",$H$10),)+IF($I$8="CO3",SUMIF($I106,"&gt;0",$I$10),)+IF(#REF!="CO3",SUMIF(#REF!,"&gt;0",#REF!),)+IF(#REF!="CO3",SUMIF(#REF!,"&gt;0",#REF!),)</f>
        <v>#REF!</v>
      </c>
      <c r="R106" s="49" t="e">
        <f t="shared" si="8"/>
        <v>#REF!</v>
      </c>
      <c r="S106" s="49" t="e">
        <f>IF($D$8="CO4",SUM(D106),)+IF($E$8="CO4",SUM(E106),)+IF($F$8="CO4",SUM(F106),)+IF($G$8="CO4",SUM(G106),)+IF($H$8="CO4",SUM(H106),)+IF($I$8="CO4",SUM(I106),)+IF(#REF!="CO4",SUM(#REF!),)+IF(#REF!="CO4",SUM(#REF!),)</f>
        <v>#REF!</v>
      </c>
      <c r="T106" s="49" t="e">
        <f>IF($D$8="CO4",SUMIF($D106,"&gt;0",$D$10),)+IF($E$8="CO4",SUMIF($E106,"&gt;0",$E$10),)+IF($F$8="CO4",SUMIF($F106,"&gt;0",$F$10),)+IF($G$8="CO4",SUMIF($G106,"&gt;0",$G$10),)+IF($H$8="CO4",SUMIF($H106,"&gt;0",$H$10),)+IF($I$8="CO4",SUMIF($I106,"&gt;0",$I$10),)+IF(#REF!="CO4",SUMIF(#REF!,"&gt;0",#REF!),)+IF(#REF!="CO4",SUMIF(#REF!,"&gt;0",#REF!),)</f>
        <v>#REF!</v>
      </c>
      <c r="U106" s="49" t="e">
        <f t="shared" si="9"/>
        <v>#REF!</v>
      </c>
      <c r="V106" s="49" t="e">
        <f>IF($D$8="CO5",SUM(D106),)+IF($E$8="CO5",SUM(E106),)+IF($F$8="CO5",SUM(F106),)+IF($G$8="CO5",SUM(G106),)+IF($H$8="CO5",SUM(H106),)+IF($I$8="CO5",SUM(I106),)+IF(#REF!="CO5",SUM(#REF!),)+IF(#REF!="CO5",SUM(#REF!),)</f>
        <v>#REF!</v>
      </c>
      <c r="W106" s="49" t="e">
        <f>IF($D$8="CO5",SUMIF($D106,"&gt;0",$D$10),)+IF($E$8="CO5",SUMIF($E106,"&gt;0",$E$10),)+IF($F$8="CO5",SUMIF($F106,"&gt;0",$F$10),)+IF($G$8="CO5",SUMIF($G106,"&gt;0",$G$10),)+IF($H$8="CO5",SUMIF($H106,"&gt;0",$H$10),)+IF($I$8="CO5",SUMIF($I106,"&gt;0",$I$10),)+IF(#REF!="CO5",SUMIF(#REF!,"&gt;0",#REF!),)+IF(#REF!="CO5",SUMIF(#REF!,"&gt;0",#REF!),)</f>
        <v>#REF!</v>
      </c>
      <c r="X106" s="49" t="e">
        <f t="shared" si="10"/>
        <v>#REF!</v>
      </c>
      <c r="Y106" s="49" t="e">
        <f>IF($D$8="CO6",SUM(D106),)+IF($E$8="CO6",SUM(E106),)+IF($F$8="CO6",SUM(F106),)+IF($G$8="CO6",SUM(G106),)+IF($H$8="CO6",SUM(H106),)+IF($I$8="CO6",SUM(I106),)+IF(#REF!="CO6",SUM(#REF!),)+IF(#REF!="CO6",SUM(#REF!),)</f>
        <v>#REF!</v>
      </c>
      <c r="Z106" s="55" t="e">
        <f>IF($D$8="CO6",SUMIF($D106,"&gt;0",$D$10),)+IF($E$8="CO6",SUMIF($E106,"&gt;0",$E$10),)+IF($F$8="CO6",SUMIF($F106,"&gt;0",$F$10),)+IF($G$8="CO6",SUMIF($G106,"&gt;0",$G$10),)+IF($H$8="CO6",SUMIF($H106,"&gt;0",$H$10),)+IF($I$8="CO6",SUMIF($I106,"&gt;0",$I$10),)+IF(#REF!="CO6",SUMIF(#REF!,"&gt;0",#REF!),)+IF(#REF!="CO6",SUMIF(#REF!,"&gt;0",#REF!),)</f>
        <v>#REF!</v>
      </c>
      <c r="AA106" s="56" t="e">
        <f t="shared" si="11"/>
        <v>#REF!</v>
      </c>
      <c r="AB106" s="6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ht="16.2" spans="1:50">
      <c r="A107" s="34">
        <v>97</v>
      </c>
      <c r="B107" s="30" t="s">
        <v>219</v>
      </c>
      <c r="C107" s="31" t="s">
        <v>220</v>
      </c>
      <c r="D107" s="32">
        <v>10</v>
      </c>
      <c r="E107" s="32">
        <v>9</v>
      </c>
      <c r="F107" s="32">
        <v>13</v>
      </c>
      <c r="G107" s="32">
        <v>13</v>
      </c>
      <c r="H107" s="33">
        <v>45</v>
      </c>
      <c r="I107" s="32">
        <f t="shared" si="12"/>
        <v>45</v>
      </c>
      <c r="J107" s="48" t="e">
        <f>IF($D$8="CO1",SUM(D107),)+IF($E$8="CO1",SUM(E107),)+IF($F$8="CO1",SUM(F107),)+IF($G$8="CO1",SUM(G107),)+IF($H$8="CO1",SUM(H107),)+IF($I$8="CO1",SUM(I107),)+IF(#REF!="CO1",SUM(#REF!),)+IF(#REF!="CO1",SUM(#REF!),)</f>
        <v>#REF!</v>
      </c>
      <c r="K107" s="49" t="e">
        <f>IF($D$8="CO1",SUMIF($D107,"&gt;0",$D$10),)+IF($E$8="CO1",SUMIF($E107,"&gt;0",$E$10),)+IF($F$8="CO1",SUMIF($F107,"&gt;0",$F$10),)+IF($G$8="CO1",SUMIF($G107,"&gt;0",$G$10),)+IF($H$8="CO1",SUMIF($H107,"&gt;0",$H$10),)+IF($I$8="CO1",SUMIF($I107,"&gt;0",$I$10),)+IF(#REF!="CO1",SUMIF(#REF!,"&gt;0",#REF!),)+IF(#REF!="CO1",SUMIF(#REF!,"&gt;0",#REF!),)</f>
        <v>#REF!</v>
      </c>
      <c r="L107" s="49" t="e">
        <f t="shared" si="0"/>
        <v>#REF!</v>
      </c>
      <c r="M107" s="49" t="e">
        <f>IF($D$8="CO2",SUM(D107),)+IF($E$8="CO2",SUM(E107),)+IF($F$8="CO2",SUM(F107),)+IF($G$8="CO2",SUM(G107),)+IF($H$8="CO2",SUM(H107),)+IF($I$8="CO2",SUM(I107),)+IF(#REF!="CO2",SUM(#REF!),)+IF(#REF!="CO2",SUM(#REF!),)</f>
        <v>#REF!</v>
      </c>
      <c r="N107" s="49" t="e">
        <f>IF($D$8="CO2",SUMIF($D107,"&gt;0",$D$10),)+IF($E$8="CO2",SUMIF($E107,"&gt;0",$E$10),)+IF($F$8="CO2",SUMIF($F107,"&gt;0",$F$10),)+IF($G$8="CO2",SUMIF($G107,"&gt;0",$G$10),)+IF($H$8="CO2",SUMIF($H107,"&gt;0",$H$10),)+IF($I$8="CO2",SUMIF($I107,"&gt;0",$I$10),)+IF(#REF!="CO2",SUMIF(#REF!,"&gt;0",#REF!),)+IF(#REF!="CO2",SUMIF(#REF!,"&gt;0",#REF!),)</f>
        <v>#REF!</v>
      </c>
      <c r="O107" s="49" t="e">
        <f t="shared" si="7"/>
        <v>#REF!</v>
      </c>
      <c r="P107" s="49" t="e">
        <f>IF($D$8="CO3",SUM(D107),)+IF($E$8="CO3",SUM(E107),)+IF($F$8="CO3",SUM(F107),)+IF($G$8="CO3",SUM(G107),)+IF($H$8="CO3",SUM(H107),)+IF($I$8="CO3",SUM(I107),)+IF(#REF!="CO3",SUM(#REF!),)+IF(#REF!="CO3",SUM(#REF!),)</f>
        <v>#REF!</v>
      </c>
      <c r="Q107" s="49" t="e">
        <f>IF($D$8="CO3",SUMIF($D107,"&gt;0",$D$10),)+IF($E$8="CO3",SUMIF($E107,"&gt;0",$E$10),)+IF($F$8="CO3",SUMIF($F107,"&gt;0",$F$10),)+IF($G$8="CO3",SUMIF($G107,"&gt;0",$G$10),)+IF($H$8="CO3",SUMIF($H107,"&gt;0",$H$10),)+IF($I$8="CO3",SUMIF($I107,"&gt;0",$I$10),)+IF(#REF!="CO3",SUMIF(#REF!,"&gt;0",#REF!),)+IF(#REF!="CO3",SUMIF(#REF!,"&gt;0",#REF!),)</f>
        <v>#REF!</v>
      </c>
      <c r="R107" s="49" t="e">
        <f t="shared" si="8"/>
        <v>#REF!</v>
      </c>
      <c r="S107" s="49" t="e">
        <f>IF($D$8="CO4",SUM(D107),)+IF($E$8="CO4",SUM(E107),)+IF($F$8="CO4",SUM(F107),)+IF($G$8="CO4",SUM(G107),)+IF($H$8="CO4",SUM(H107),)+IF($I$8="CO4",SUM(I107),)+IF(#REF!="CO4",SUM(#REF!),)+IF(#REF!="CO4",SUM(#REF!),)</f>
        <v>#REF!</v>
      </c>
      <c r="T107" s="49" t="e">
        <f>IF($D$8="CO4",SUMIF($D107,"&gt;0",$D$10),)+IF($E$8="CO4",SUMIF($E107,"&gt;0",$E$10),)+IF($F$8="CO4",SUMIF($F107,"&gt;0",$F$10),)+IF($G$8="CO4",SUMIF($G107,"&gt;0",$G$10),)+IF($H$8="CO4",SUMIF($H107,"&gt;0",$H$10),)+IF($I$8="CO4",SUMIF($I107,"&gt;0",$I$10),)+IF(#REF!="CO4",SUMIF(#REF!,"&gt;0",#REF!),)+IF(#REF!="CO4",SUMIF(#REF!,"&gt;0",#REF!),)</f>
        <v>#REF!</v>
      </c>
      <c r="U107" s="49" t="e">
        <f t="shared" si="9"/>
        <v>#REF!</v>
      </c>
      <c r="V107" s="49" t="e">
        <f>IF($D$8="CO5",SUM(D107),)+IF($E$8="CO5",SUM(E107),)+IF($F$8="CO5",SUM(F107),)+IF($G$8="CO5",SUM(G107),)+IF($H$8="CO5",SUM(H107),)+IF($I$8="CO5",SUM(I107),)+IF(#REF!="CO5",SUM(#REF!),)+IF(#REF!="CO5",SUM(#REF!),)</f>
        <v>#REF!</v>
      </c>
      <c r="W107" s="49" t="e">
        <f>IF($D$8="CO5",SUMIF($D107,"&gt;0",$D$10),)+IF($E$8="CO5",SUMIF($E107,"&gt;0",$E$10),)+IF($F$8="CO5",SUMIF($F107,"&gt;0",$F$10),)+IF($G$8="CO5",SUMIF($G107,"&gt;0",$G$10),)+IF($H$8="CO5",SUMIF($H107,"&gt;0",$H$10),)+IF($I$8="CO5",SUMIF($I107,"&gt;0",$I$10),)+IF(#REF!="CO5",SUMIF(#REF!,"&gt;0",#REF!),)+IF(#REF!="CO5",SUMIF(#REF!,"&gt;0",#REF!),)</f>
        <v>#REF!</v>
      </c>
      <c r="X107" s="49" t="e">
        <f t="shared" si="10"/>
        <v>#REF!</v>
      </c>
      <c r="Y107" s="49" t="e">
        <f>IF($D$8="CO6",SUM(D107),)+IF($E$8="CO6",SUM(E107),)+IF($F$8="CO6",SUM(F107),)+IF($G$8="CO6",SUM(G107),)+IF($H$8="CO6",SUM(H107),)+IF($I$8="CO6",SUM(I107),)+IF(#REF!="CO6",SUM(#REF!),)+IF(#REF!="CO6",SUM(#REF!),)</f>
        <v>#REF!</v>
      </c>
      <c r="Z107" s="55" t="e">
        <f>IF($D$8="CO6",SUMIF($D107,"&gt;0",$D$10),)+IF($E$8="CO6",SUMIF($E107,"&gt;0",$E$10),)+IF($F$8="CO6",SUMIF($F107,"&gt;0",$F$10),)+IF($G$8="CO6",SUMIF($G107,"&gt;0",$G$10),)+IF($H$8="CO6",SUMIF($H107,"&gt;0",$H$10),)+IF($I$8="CO6",SUMIF($I107,"&gt;0",$I$10),)+IF(#REF!="CO6",SUMIF(#REF!,"&gt;0",#REF!),)+IF(#REF!="CO6",SUMIF(#REF!,"&gt;0",#REF!),)</f>
        <v>#REF!</v>
      </c>
      <c r="AA107" s="56" t="e">
        <f t="shared" si="11"/>
        <v>#REF!</v>
      </c>
      <c r="AB107" s="6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ht="16.2" spans="1:50">
      <c r="A108" s="34">
        <v>98</v>
      </c>
      <c r="B108" s="30" t="s">
        <v>221</v>
      </c>
      <c r="C108" s="31" t="s">
        <v>222</v>
      </c>
      <c r="D108" s="32">
        <v>10</v>
      </c>
      <c r="E108" s="32">
        <v>10</v>
      </c>
      <c r="F108" s="32">
        <v>14</v>
      </c>
      <c r="G108" s="32">
        <v>15</v>
      </c>
      <c r="H108" s="33">
        <v>49</v>
      </c>
      <c r="I108" s="32">
        <f t="shared" si="12"/>
        <v>49</v>
      </c>
      <c r="J108" s="48" t="e">
        <f>IF($D$8="CO1",SUM(D108),)+IF($E$8="CO1",SUM(E108),)+IF($F$8="CO1",SUM(F108),)+IF($G$8="CO1",SUM(G108),)+IF($H$8="CO1",SUM(H108),)+IF($I$8="CO1",SUM(I108),)+IF(#REF!="CO1",SUM(#REF!),)+IF(#REF!="CO1",SUM(#REF!),)</f>
        <v>#REF!</v>
      </c>
      <c r="K108" s="49" t="e">
        <f>IF($D$8="CO1",SUMIF($D108,"&gt;0",$D$10),)+IF($E$8="CO1",SUMIF($E108,"&gt;0",$E$10),)+IF($F$8="CO1",SUMIF($F108,"&gt;0",$F$10),)+IF($G$8="CO1",SUMIF($G108,"&gt;0",$G$10),)+IF($H$8="CO1",SUMIF($H108,"&gt;0",$H$10),)+IF($I$8="CO1",SUMIF($I108,"&gt;0",$I$10),)+IF(#REF!="CO1",SUMIF(#REF!,"&gt;0",#REF!),)+IF(#REF!="CO1",SUMIF(#REF!,"&gt;0",#REF!),)</f>
        <v>#REF!</v>
      </c>
      <c r="L108" s="49" t="e">
        <f t="shared" si="0"/>
        <v>#REF!</v>
      </c>
      <c r="M108" s="49" t="e">
        <f>IF($D$8="CO2",SUM(D108),)+IF($E$8="CO2",SUM(E108),)+IF($F$8="CO2",SUM(F108),)+IF($G$8="CO2",SUM(G108),)+IF($H$8="CO2",SUM(H108),)+IF($I$8="CO2",SUM(I108),)+IF(#REF!="CO2",SUM(#REF!),)+IF(#REF!="CO2",SUM(#REF!),)</f>
        <v>#REF!</v>
      </c>
      <c r="N108" s="49" t="e">
        <f>IF($D$8="CO2",SUMIF($D108,"&gt;0",$D$10),)+IF($E$8="CO2",SUMIF($E108,"&gt;0",$E$10),)+IF($F$8="CO2",SUMIF($F108,"&gt;0",$F$10),)+IF($G$8="CO2",SUMIF($G108,"&gt;0",$G$10),)+IF($H$8="CO2",SUMIF($H108,"&gt;0",$H$10),)+IF($I$8="CO2",SUMIF($I108,"&gt;0",$I$10),)+IF(#REF!="CO2",SUMIF(#REF!,"&gt;0",#REF!),)+IF(#REF!="CO2",SUMIF(#REF!,"&gt;0",#REF!),)</f>
        <v>#REF!</v>
      </c>
      <c r="O108" s="49" t="e">
        <f t="shared" si="7"/>
        <v>#REF!</v>
      </c>
      <c r="P108" s="49" t="e">
        <f>IF($D$8="CO3",SUM(D108),)+IF($E$8="CO3",SUM(E108),)+IF($F$8="CO3",SUM(F108),)+IF($G$8="CO3",SUM(G108),)+IF($H$8="CO3",SUM(H108),)+IF($I$8="CO3",SUM(I108),)+IF(#REF!="CO3",SUM(#REF!),)+IF(#REF!="CO3",SUM(#REF!),)</f>
        <v>#REF!</v>
      </c>
      <c r="Q108" s="49" t="e">
        <f>IF($D$8="CO3",SUMIF($D108,"&gt;0",$D$10),)+IF($E$8="CO3",SUMIF($E108,"&gt;0",$E$10),)+IF($F$8="CO3",SUMIF($F108,"&gt;0",$F$10),)+IF($G$8="CO3",SUMIF($G108,"&gt;0",$G$10),)+IF($H$8="CO3",SUMIF($H108,"&gt;0",$H$10),)+IF($I$8="CO3",SUMIF($I108,"&gt;0",$I$10),)+IF(#REF!="CO3",SUMIF(#REF!,"&gt;0",#REF!),)+IF(#REF!="CO3",SUMIF(#REF!,"&gt;0",#REF!),)</f>
        <v>#REF!</v>
      </c>
      <c r="R108" s="49" t="e">
        <f t="shared" si="8"/>
        <v>#REF!</v>
      </c>
      <c r="S108" s="49" t="e">
        <f>IF($D$8="CO4",SUM(D108),)+IF($E$8="CO4",SUM(E108),)+IF($F$8="CO4",SUM(F108),)+IF($G$8="CO4",SUM(G108),)+IF($H$8="CO4",SUM(H108),)+IF($I$8="CO4",SUM(I108),)+IF(#REF!="CO4",SUM(#REF!),)+IF(#REF!="CO4",SUM(#REF!),)</f>
        <v>#REF!</v>
      </c>
      <c r="T108" s="49" t="e">
        <f>IF($D$8="CO4",SUMIF($D108,"&gt;0",$D$10),)+IF($E$8="CO4",SUMIF($E108,"&gt;0",$E$10),)+IF($F$8="CO4",SUMIF($F108,"&gt;0",$F$10),)+IF($G$8="CO4",SUMIF($G108,"&gt;0",$G$10),)+IF($H$8="CO4",SUMIF($H108,"&gt;0",$H$10),)+IF($I$8="CO4",SUMIF($I108,"&gt;0",$I$10),)+IF(#REF!="CO4",SUMIF(#REF!,"&gt;0",#REF!),)+IF(#REF!="CO4",SUMIF(#REF!,"&gt;0",#REF!),)</f>
        <v>#REF!</v>
      </c>
      <c r="U108" s="49" t="e">
        <f t="shared" si="9"/>
        <v>#REF!</v>
      </c>
      <c r="V108" s="49" t="e">
        <f>IF($D$8="CO5",SUM(D108),)+IF($E$8="CO5",SUM(E108),)+IF($F$8="CO5",SUM(F108),)+IF($G$8="CO5",SUM(G108),)+IF($H$8="CO5",SUM(H108),)+IF($I$8="CO5",SUM(I108),)+IF(#REF!="CO5",SUM(#REF!),)+IF(#REF!="CO5",SUM(#REF!),)</f>
        <v>#REF!</v>
      </c>
      <c r="W108" s="49" t="e">
        <f>IF($D$8="CO5",SUMIF($D108,"&gt;0",$D$10),)+IF($E$8="CO5",SUMIF($E108,"&gt;0",$E$10),)+IF($F$8="CO5",SUMIF($F108,"&gt;0",$F$10),)+IF($G$8="CO5",SUMIF($G108,"&gt;0",$G$10),)+IF($H$8="CO5",SUMIF($H108,"&gt;0",$H$10),)+IF($I$8="CO5",SUMIF($I108,"&gt;0",$I$10),)+IF(#REF!="CO5",SUMIF(#REF!,"&gt;0",#REF!),)+IF(#REF!="CO5",SUMIF(#REF!,"&gt;0",#REF!),)</f>
        <v>#REF!</v>
      </c>
      <c r="X108" s="49" t="e">
        <f t="shared" si="10"/>
        <v>#REF!</v>
      </c>
      <c r="Y108" s="49" t="e">
        <f>IF($D$8="CO6",SUM(D108),)+IF($E$8="CO6",SUM(E108),)+IF($F$8="CO6",SUM(F108),)+IF($G$8="CO6",SUM(G108),)+IF($H$8="CO6",SUM(H108),)+IF($I$8="CO6",SUM(I108),)+IF(#REF!="CO6",SUM(#REF!),)+IF(#REF!="CO6",SUM(#REF!),)</f>
        <v>#REF!</v>
      </c>
      <c r="Z108" s="55" t="e">
        <f>IF($D$8="CO6",SUMIF($D108,"&gt;0",$D$10),)+IF($E$8="CO6",SUMIF($E108,"&gt;0",$E$10),)+IF($F$8="CO6",SUMIF($F108,"&gt;0",$F$10),)+IF($G$8="CO6",SUMIF($G108,"&gt;0",$G$10),)+IF($H$8="CO6",SUMIF($H108,"&gt;0",$H$10),)+IF($I$8="CO6",SUMIF($I108,"&gt;0",$I$10),)+IF(#REF!="CO6",SUMIF(#REF!,"&gt;0",#REF!),)+IF(#REF!="CO6",SUMIF(#REF!,"&gt;0",#REF!),)</f>
        <v>#REF!</v>
      </c>
      <c r="AA108" s="56" t="e">
        <f t="shared" si="11"/>
        <v>#REF!</v>
      </c>
      <c r="AB108" s="6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ht="16.2" spans="1:50">
      <c r="A109" s="29">
        <v>99</v>
      </c>
      <c r="B109" s="30" t="s">
        <v>223</v>
      </c>
      <c r="C109" s="31" t="s">
        <v>224</v>
      </c>
      <c r="D109" s="32">
        <v>10</v>
      </c>
      <c r="E109" s="32">
        <v>9</v>
      </c>
      <c r="F109" s="32">
        <v>14</v>
      </c>
      <c r="G109" s="32">
        <v>14</v>
      </c>
      <c r="H109" s="33">
        <v>47</v>
      </c>
      <c r="I109" s="32">
        <f t="shared" si="12"/>
        <v>47</v>
      </c>
      <c r="J109" s="48" t="e">
        <f>IF($D$8="CO1",SUM(D109),)+IF($E$8="CO1",SUM(E109),)+IF($F$8="CO1",SUM(F109),)+IF($G$8="CO1",SUM(G109),)+IF($H$8="CO1",SUM(H109),)+IF($I$8="CO1",SUM(I109),)+IF(#REF!="CO1",SUM(#REF!),)+IF(#REF!="CO1",SUM(#REF!),)</f>
        <v>#REF!</v>
      </c>
      <c r="K109" s="49" t="e">
        <f>IF($D$8="CO1",SUMIF($D109,"&gt;0",$D$10),)+IF($E$8="CO1",SUMIF($E109,"&gt;0",$E$10),)+IF($F$8="CO1",SUMIF($F109,"&gt;0",$F$10),)+IF($G$8="CO1",SUMIF($G109,"&gt;0",$G$10),)+IF($H$8="CO1",SUMIF($H109,"&gt;0",$H$10),)+IF($I$8="CO1",SUMIF($I109,"&gt;0",$I$10),)+IF(#REF!="CO1",SUMIF(#REF!,"&gt;0",#REF!),)+IF(#REF!="CO1",SUMIF(#REF!,"&gt;0",#REF!),)</f>
        <v>#REF!</v>
      </c>
      <c r="L109" s="49" t="e">
        <f t="shared" si="0"/>
        <v>#REF!</v>
      </c>
      <c r="M109" s="49" t="e">
        <f>IF($D$8="CO2",SUM(D109),)+IF($E$8="CO2",SUM(E109),)+IF($F$8="CO2",SUM(F109),)+IF($G$8="CO2",SUM(G109),)+IF($H$8="CO2",SUM(H109),)+IF($I$8="CO2",SUM(I109),)+IF(#REF!="CO2",SUM(#REF!),)+IF(#REF!="CO2",SUM(#REF!),)</f>
        <v>#REF!</v>
      </c>
      <c r="N109" s="49" t="e">
        <f>IF($D$8="CO2",SUMIF($D109,"&gt;0",$D$10),)+IF($E$8="CO2",SUMIF($E109,"&gt;0",$E$10),)+IF($F$8="CO2",SUMIF($F109,"&gt;0",$F$10),)+IF($G$8="CO2",SUMIF($G109,"&gt;0",$G$10),)+IF($H$8="CO2",SUMIF($H109,"&gt;0",$H$10),)+IF($I$8="CO2",SUMIF($I109,"&gt;0",$I$10),)+IF(#REF!="CO2",SUMIF(#REF!,"&gt;0",#REF!),)+IF(#REF!="CO2",SUMIF(#REF!,"&gt;0",#REF!),)</f>
        <v>#REF!</v>
      </c>
      <c r="O109" s="49" t="e">
        <f t="shared" si="7"/>
        <v>#REF!</v>
      </c>
      <c r="P109" s="49" t="e">
        <f>IF($D$8="CO3",SUM(D109),)+IF($E$8="CO3",SUM(E109),)+IF($F$8="CO3",SUM(F109),)+IF($G$8="CO3",SUM(G109),)+IF($H$8="CO3",SUM(H109),)+IF($I$8="CO3",SUM(I109),)+IF(#REF!="CO3",SUM(#REF!),)+IF(#REF!="CO3",SUM(#REF!),)</f>
        <v>#REF!</v>
      </c>
      <c r="Q109" s="49" t="e">
        <f>IF($D$8="CO3",SUMIF($D109,"&gt;0",$D$10),)+IF($E$8="CO3",SUMIF($E109,"&gt;0",$E$10),)+IF($F$8="CO3",SUMIF($F109,"&gt;0",$F$10),)+IF($G$8="CO3",SUMIF($G109,"&gt;0",$G$10),)+IF($H$8="CO3",SUMIF($H109,"&gt;0",$H$10),)+IF($I$8="CO3",SUMIF($I109,"&gt;0",$I$10),)+IF(#REF!="CO3",SUMIF(#REF!,"&gt;0",#REF!),)+IF(#REF!="CO3",SUMIF(#REF!,"&gt;0",#REF!),)</f>
        <v>#REF!</v>
      </c>
      <c r="R109" s="49" t="e">
        <f t="shared" si="8"/>
        <v>#REF!</v>
      </c>
      <c r="S109" s="49" t="e">
        <f>IF($D$8="CO4",SUM(D109),)+IF($E$8="CO4",SUM(E109),)+IF($F$8="CO4",SUM(F109),)+IF($G$8="CO4",SUM(G109),)+IF($H$8="CO4",SUM(H109),)+IF($I$8="CO4",SUM(I109),)+IF(#REF!="CO4",SUM(#REF!),)+IF(#REF!="CO4",SUM(#REF!),)</f>
        <v>#REF!</v>
      </c>
      <c r="T109" s="49" t="e">
        <f>IF($D$8="CO4",SUMIF($D109,"&gt;0",$D$10),)+IF($E$8="CO4",SUMIF($E109,"&gt;0",$E$10),)+IF($F$8="CO4",SUMIF($F109,"&gt;0",$F$10),)+IF($G$8="CO4",SUMIF($G109,"&gt;0",$G$10),)+IF($H$8="CO4",SUMIF($H109,"&gt;0",$H$10),)+IF($I$8="CO4",SUMIF($I109,"&gt;0",$I$10),)+IF(#REF!="CO4",SUMIF(#REF!,"&gt;0",#REF!),)+IF(#REF!="CO4",SUMIF(#REF!,"&gt;0",#REF!),)</f>
        <v>#REF!</v>
      </c>
      <c r="U109" s="49" t="e">
        <f t="shared" si="9"/>
        <v>#REF!</v>
      </c>
      <c r="V109" s="49" t="e">
        <f>IF($D$8="CO5",SUM(D109),)+IF($E$8="CO5",SUM(E109),)+IF($F$8="CO5",SUM(F109),)+IF($G$8="CO5",SUM(G109),)+IF($H$8="CO5",SUM(H109),)+IF($I$8="CO5",SUM(I109),)+IF(#REF!="CO5",SUM(#REF!),)+IF(#REF!="CO5",SUM(#REF!),)</f>
        <v>#REF!</v>
      </c>
      <c r="W109" s="49" t="e">
        <f>IF($D$8="CO5",SUMIF($D109,"&gt;0",$D$10),)+IF($E$8="CO5",SUMIF($E109,"&gt;0",$E$10),)+IF($F$8="CO5",SUMIF($F109,"&gt;0",$F$10),)+IF($G$8="CO5",SUMIF($G109,"&gt;0",$G$10),)+IF($H$8="CO5",SUMIF($H109,"&gt;0",$H$10),)+IF($I$8="CO5",SUMIF($I109,"&gt;0",$I$10),)+IF(#REF!="CO5",SUMIF(#REF!,"&gt;0",#REF!),)+IF(#REF!="CO5",SUMIF(#REF!,"&gt;0",#REF!),)</f>
        <v>#REF!</v>
      </c>
      <c r="X109" s="49" t="e">
        <f t="shared" si="10"/>
        <v>#REF!</v>
      </c>
      <c r="Y109" s="49" t="e">
        <f>IF($D$8="CO6",SUM(D109),)+IF($E$8="CO6",SUM(E109),)+IF($F$8="CO6",SUM(F109),)+IF($G$8="CO6",SUM(G109),)+IF($H$8="CO6",SUM(H109),)+IF($I$8="CO6",SUM(I109),)+IF(#REF!="CO6",SUM(#REF!),)+IF(#REF!="CO6",SUM(#REF!),)</f>
        <v>#REF!</v>
      </c>
      <c r="Z109" s="55" t="e">
        <f>IF($D$8="CO6",SUMIF($D109,"&gt;0",$D$10),)+IF($E$8="CO6",SUMIF($E109,"&gt;0",$E$10),)+IF($F$8="CO6",SUMIF($F109,"&gt;0",$F$10),)+IF($G$8="CO6",SUMIF($G109,"&gt;0",$G$10),)+IF($H$8="CO6",SUMIF($H109,"&gt;0",$H$10),)+IF($I$8="CO6",SUMIF($I109,"&gt;0",$I$10),)+IF(#REF!="CO6",SUMIF(#REF!,"&gt;0",#REF!),)+IF(#REF!="CO6",SUMIF(#REF!,"&gt;0",#REF!),)</f>
        <v>#REF!</v>
      </c>
      <c r="AA109" s="56" t="e">
        <f t="shared" si="11"/>
        <v>#REF!</v>
      </c>
      <c r="AB109" s="6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ht="16.2" spans="1:50">
      <c r="A110" s="34">
        <v>100</v>
      </c>
      <c r="B110" s="30" t="s">
        <v>225</v>
      </c>
      <c r="C110" s="31" t="s">
        <v>226</v>
      </c>
      <c r="D110" s="32">
        <v>10</v>
      </c>
      <c r="E110" s="32">
        <v>9</v>
      </c>
      <c r="F110" s="32">
        <v>14</v>
      </c>
      <c r="G110" s="32">
        <v>14</v>
      </c>
      <c r="H110" s="33">
        <v>47</v>
      </c>
      <c r="I110" s="32">
        <f t="shared" si="12"/>
        <v>47</v>
      </c>
      <c r="J110" s="48" t="e">
        <f>IF($D$8="CO1",SUM(D110),)+IF($E$8="CO1",SUM(E110),)+IF($F$8="CO1",SUM(F110),)+IF($G$8="CO1",SUM(G110),)+IF($H$8="CO1",SUM(H110),)+IF($I$8="CO1",SUM(I110),)+IF(#REF!="CO1",SUM(#REF!),)+IF(#REF!="CO1",SUM(#REF!),)</f>
        <v>#REF!</v>
      </c>
      <c r="K110" s="49" t="e">
        <f>IF($D$8="CO1",SUMIF($D110,"&gt;0",$D$10),)+IF($E$8="CO1",SUMIF($E110,"&gt;0",$E$10),)+IF($F$8="CO1",SUMIF($F110,"&gt;0",$F$10),)+IF($G$8="CO1",SUMIF($G110,"&gt;0",$G$10),)+IF($H$8="CO1",SUMIF($H110,"&gt;0",$H$10),)+IF($I$8="CO1",SUMIF($I110,"&gt;0",$I$10),)+IF(#REF!="CO1",SUMIF(#REF!,"&gt;0",#REF!),)+IF(#REF!="CO1",SUMIF(#REF!,"&gt;0",#REF!),)</f>
        <v>#REF!</v>
      </c>
      <c r="L110" s="49" t="e">
        <f t="shared" si="0"/>
        <v>#REF!</v>
      </c>
      <c r="M110" s="49" t="e">
        <f>IF($D$8="CO2",SUM(D110),)+IF($E$8="CO2",SUM(E110),)+IF($F$8="CO2",SUM(F110),)+IF($G$8="CO2",SUM(G110),)+IF($H$8="CO2",SUM(H110),)+IF($I$8="CO2",SUM(I110),)+IF(#REF!="CO2",SUM(#REF!),)+IF(#REF!="CO2",SUM(#REF!),)</f>
        <v>#REF!</v>
      </c>
      <c r="N110" s="49" t="e">
        <f>IF($D$8="CO2",SUMIF($D110,"&gt;0",$D$10),)+IF($E$8="CO2",SUMIF($E110,"&gt;0",$E$10),)+IF($F$8="CO2",SUMIF($F110,"&gt;0",$F$10),)+IF($G$8="CO2",SUMIF($G110,"&gt;0",$G$10),)+IF($H$8="CO2",SUMIF($H110,"&gt;0",$H$10),)+IF($I$8="CO2",SUMIF($I110,"&gt;0",$I$10),)+IF(#REF!="CO2",SUMIF(#REF!,"&gt;0",#REF!),)+IF(#REF!="CO2",SUMIF(#REF!,"&gt;0",#REF!),)</f>
        <v>#REF!</v>
      </c>
      <c r="O110" s="49" t="e">
        <f t="shared" si="7"/>
        <v>#REF!</v>
      </c>
      <c r="P110" s="49" t="e">
        <f>IF($D$8="CO3",SUM(D110),)+IF($E$8="CO3",SUM(E110),)+IF($F$8="CO3",SUM(F110),)+IF($G$8="CO3",SUM(G110),)+IF($H$8="CO3",SUM(H110),)+IF($I$8="CO3",SUM(I110),)+IF(#REF!="CO3",SUM(#REF!),)+IF(#REF!="CO3",SUM(#REF!),)</f>
        <v>#REF!</v>
      </c>
      <c r="Q110" s="49" t="e">
        <f>IF($D$8="CO3",SUMIF($D110,"&gt;0",$D$10),)+IF($E$8="CO3",SUMIF($E110,"&gt;0",$E$10),)+IF($F$8="CO3",SUMIF($F110,"&gt;0",$F$10),)+IF($G$8="CO3",SUMIF($G110,"&gt;0",$G$10),)+IF($H$8="CO3",SUMIF($H110,"&gt;0",$H$10),)+IF($I$8="CO3",SUMIF($I110,"&gt;0",$I$10),)+IF(#REF!="CO3",SUMIF(#REF!,"&gt;0",#REF!),)+IF(#REF!="CO3",SUMIF(#REF!,"&gt;0",#REF!),)</f>
        <v>#REF!</v>
      </c>
      <c r="R110" s="49" t="e">
        <f t="shared" si="8"/>
        <v>#REF!</v>
      </c>
      <c r="S110" s="49" t="e">
        <f>IF($D$8="CO4",SUM(D110),)+IF($E$8="CO4",SUM(E110),)+IF($F$8="CO4",SUM(F110),)+IF($G$8="CO4",SUM(G110),)+IF($H$8="CO4",SUM(H110),)+IF($I$8="CO4",SUM(I110),)+IF(#REF!="CO4",SUM(#REF!),)+IF(#REF!="CO4",SUM(#REF!),)</f>
        <v>#REF!</v>
      </c>
      <c r="T110" s="49" t="e">
        <f>IF($D$8="CO4",SUMIF($D110,"&gt;0",$D$10),)+IF($E$8="CO4",SUMIF($E110,"&gt;0",$E$10),)+IF($F$8="CO4",SUMIF($F110,"&gt;0",$F$10),)+IF($G$8="CO4",SUMIF($G110,"&gt;0",$G$10),)+IF($H$8="CO4",SUMIF($H110,"&gt;0",$H$10),)+IF($I$8="CO4",SUMIF($I110,"&gt;0",$I$10),)+IF(#REF!="CO4",SUMIF(#REF!,"&gt;0",#REF!),)+IF(#REF!="CO4",SUMIF(#REF!,"&gt;0",#REF!),)</f>
        <v>#REF!</v>
      </c>
      <c r="U110" s="49" t="e">
        <f t="shared" si="9"/>
        <v>#REF!</v>
      </c>
      <c r="V110" s="49" t="e">
        <f>IF($D$8="CO5",SUM(D110),)+IF($E$8="CO5",SUM(E110),)+IF($F$8="CO5",SUM(F110),)+IF($G$8="CO5",SUM(G110),)+IF($H$8="CO5",SUM(H110),)+IF($I$8="CO5",SUM(I110),)+IF(#REF!="CO5",SUM(#REF!),)+IF(#REF!="CO5",SUM(#REF!),)</f>
        <v>#REF!</v>
      </c>
      <c r="W110" s="49" t="e">
        <f>IF($D$8="CO5",SUMIF($D110,"&gt;0",$D$10),)+IF($E$8="CO5",SUMIF($E110,"&gt;0",$E$10),)+IF($F$8="CO5",SUMIF($F110,"&gt;0",$F$10),)+IF($G$8="CO5",SUMIF($G110,"&gt;0",$G$10),)+IF($H$8="CO5",SUMIF($H110,"&gt;0",$H$10),)+IF($I$8="CO5",SUMIF($I110,"&gt;0",$I$10),)+IF(#REF!="CO5",SUMIF(#REF!,"&gt;0",#REF!),)+IF(#REF!="CO5",SUMIF(#REF!,"&gt;0",#REF!),)</f>
        <v>#REF!</v>
      </c>
      <c r="X110" s="49" t="e">
        <f t="shared" si="10"/>
        <v>#REF!</v>
      </c>
      <c r="Y110" s="49" t="e">
        <f>IF($D$8="CO6",SUM(D110),)+IF($E$8="CO6",SUM(E110),)+IF($F$8="CO6",SUM(F110),)+IF($G$8="CO6",SUM(G110),)+IF($H$8="CO6",SUM(H110),)+IF($I$8="CO6",SUM(I110),)+IF(#REF!="CO6",SUM(#REF!),)+IF(#REF!="CO6",SUM(#REF!),)</f>
        <v>#REF!</v>
      </c>
      <c r="Z110" s="55" t="e">
        <f>IF($D$8="CO6",SUMIF($D110,"&gt;0",$D$10),)+IF($E$8="CO6",SUMIF($E110,"&gt;0",$E$10),)+IF($F$8="CO6",SUMIF($F110,"&gt;0",$F$10),)+IF($G$8="CO6",SUMIF($G110,"&gt;0",$G$10),)+IF($H$8="CO6",SUMIF($H110,"&gt;0",$H$10),)+IF($I$8="CO6",SUMIF($I110,"&gt;0",$I$10),)+IF(#REF!="CO6",SUMIF(#REF!,"&gt;0",#REF!),)+IF(#REF!="CO6",SUMIF(#REF!,"&gt;0",#REF!),)</f>
        <v>#REF!</v>
      </c>
      <c r="AA110" s="56" t="e">
        <f t="shared" si="11"/>
        <v>#REF!</v>
      </c>
      <c r="AB110" s="6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ht="16.2" spans="1:50">
      <c r="A111" s="34">
        <v>101</v>
      </c>
      <c r="B111" s="30" t="s">
        <v>227</v>
      </c>
      <c r="C111" s="31" t="s">
        <v>228</v>
      </c>
      <c r="D111" s="32">
        <v>9</v>
      </c>
      <c r="E111" s="32">
        <v>9</v>
      </c>
      <c r="F111" s="32">
        <v>11</v>
      </c>
      <c r="G111" s="32">
        <v>10</v>
      </c>
      <c r="H111" s="33">
        <v>39</v>
      </c>
      <c r="I111" s="32">
        <f t="shared" si="12"/>
        <v>39</v>
      </c>
      <c r="J111" s="48" t="e">
        <f>IF($D$8="CO1",SUM(D111),)+IF($E$8="CO1",SUM(E111),)+IF($F$8="CO1",SUM(F111),)+IF($G$8="CO1",SUM(G111),)+IF($H$8="CO1",SUM(H111),)+IF($I$8="CO1",SUM(I111),)+IF(#REF!="CO1",SUM(#REF!),)+IF(#REF!="CO1",SUM(#REF!),)</f>
        <v>#REF!</v>
      </c>
      <c r="K111" s="49" t="e">
        <f>IF($D$8="CO1",SUMIF($D111,"&gt;0",$D$10),)+IF($E$8="CO1",SUMIF($E111,"&gt;0",$E$10),)+IF($F$8="CO1",SUMIF($F111,"&gt;0",$F$10),)+IF($G$8="CO1",SUMIF($G111,"&gt;0",$G$10),)+IF($H$8="CO1",SUMIF($H111,"&gt;0",$H$10),)+IF($I$8="CO1",SUMIF($I111,"&gt;0",$I$10),)+IF(#REF!="CO1",SUMIF(#REF!,"&gt;0",#REF!),)+IF(#REF!="CO1",SUMIF(#REF!,"&gt;0",#REF!),)</f>
        <v>#REF!</v>
      </c>
      <c r="L111" s="49" t="e">
        <f t="shared" si="0"/>
        <v>#REF!</v>
      </c>
      <c r="M111" s="49" t="e">
        <f>IF($D$8="CO2",SUM(D111),)+IF($E$8="CO2",SUM(E111),)+IF($F$8="CO2",SUM(F111),)+IF($G$8="CO2",SUM(G111),)+IF($H$8="CO2",SUM(H111),)+IF($I$8="CO2",SUM(I111),)+IF(#REF!="CO2",SUM(#REF!),)+IF(#REF!="CO2",SUM(#REF!),)</f>
        <v>#REF!</v>
      </c>
      <c r="N111" s="49" t="e">
        <f>IF($D$8="CO2",SUMIF($D111,"&gt;0",$D$10),)+IF($E$8="CO2",SUMIF($E111,"&gt;0",$E$10),)+IF($F$8="CO2",SUMIF($F111,"&gt;0",$F$10),)+IF($G$8="CO2",SUMIF($G111,"&gt;0",$G$10),)+IF($H$8="CO2",SUMIF($H111,"&gt;0",$H$10),)+IF($I$8="CO2",SUMIF($I111,"&gt;0",$I$10),)+IF(#REF!="CO2",SUMIF(#REF!,"&gt;0",#REF!),)+IF(#REF!="CO2",SUMIF(#REF!,"&gt;0",#REF!),)</f>
        <v>#REF!</v>
      </c>
      <c r="O111" s="49" t="e">
        <f t="shared" si="7"/>
        <v>#REF!</v>
      </c>
      <c r="P111" s="49" t="e">
        <f>IF($D$8="CO3",SUM(D111),)+IF($E$8="CO3",SUM(E111),)+IF($F$8="CO3",SUM(F111),)+IF($G$8="CO3",SUM(G111),)+IF($H$8="CO3",SUM(H111),)+IF($I$8="CO3",SUM(I111),)+IF(#REF!="CO3",SUM(#REF!),)+IF(#REF!="CO3",SUM(#REF!),)</f>
        <v>#REF!</v>
      </c>
      <c r="Q111" s="49" t="e">
        <f>IF($D$8="CO3",SUMIF($D111,"&gt;0",$D$10),)+IF($E$8="CO3",SUMIF($E111,"&gt;0",$E$10),)+IF($F$8="CO3",SUMIF($F111,"&gt;0",$F$10),)+IF($G$8="CO3",SUMIF($G111,"&gt;0",$G$10),)+IF($H$8="CO3",SUMIF($H111,"&gt;0",$H$10),)+IF($I$8="CO3",SUMIF($I111,"&gt;0",$I$10),)+IF(#REF!="CO3",SUMIF(#REF!,"&gt;0",#REF!),)+IF(#REF!="CO3",SUMIF(#REF!,"&gt;0",#REF!),)</f>
        <v>#REF!</v>
      </c>
      <c r="R111" s="49" t="e">
        <f t="shared" si="8"/>
        <v>#REF!</v>
      </c>
      <c r="S111" s="49" t="e">
        <f>IF($D$8="CO4",SUM(D111),)+IF($E$8="CO4",SUM(E111),)+IF($F$8="CO4",SUM(F111),)+IF($G$8="CO4",SUM(G111),)+IF($H$8="CO4",SUM(H111),)+IF($I$8="CO4",SUM(I111),)+IF(#REF!="CO4",SUM(#REF!),)+IF(#REF!="CO4",SUM(#REF!),)</f>
        <v>#REF!</v>
      </c>
      <c r="T111" s="49" t="e">
        <f>IF($D$8="CO4",SUMIF($D111,"&gt;0",$D$10),)+IF($E$8="CO4",SUMIF($E111,"&gt;0",$E$10),)+IF($F$8="CO4",SUMIF($F111,"&gt;0",$F$10),)+IF($G$8="CO4",SUMIF($G111,"&gt;0",$G$10),)+IF($H$8="CO4",SUMIF($H111,"&gt;0",$H$10),)+IF($I$8="CO4",SUMIF($I111,"&gt;0",$I$10),)+IF(#REF!="CO4",SUMIF(#REF!,"&gt;0",#REF!),)+IF(#REF!="CO4",SUMIF(#REF!,"&gt;0",#REF!),)</f>
        <v>#REF!</v>
      </c>
      <c r="U111" s="49" t="e">
        <f t="shared" si="9"/>
        <v>#REF!</v>
      </c>
      <c r="V111" s="49" t="e">
        <f>IF($D$8="CO5",SUM(D111),)+IF($E$8="CO5",SUM(E111),)+IF($F$8="CO5",SUM(F111),)+IF($G$8="CO5",SUM(G111),)+IF($H$8="CO5",SUM(H111),)+IF($I$8="CO5",SUM(I111),)+IF(#REF!="CO5",SUM(#REF!),)+IF(#REF!="CO5",SUM(#REF!),)</f>
        <v>#REF!</v>
      </c>
      <c r="W111" s="49" t="e">
        <f>IF($D$8="CO5",SUMIF($D111,"&gt;0",$D$10),)+IF($E$8="CO5",SUMIF($E111,"&gt;0",$E$10),)+IF($F$8="CO5",SUMIF($F111,"&gt;0",$F$10),)+IF($G$8="CO5",SUMIF($G111,"&gt;0",$G$10),)+IF($H$8="CO5",SUMIF($H111,"&gt;0",$H$10),)+IF($I$8="CO5",SUMIF($I111,"&gt;0",$I$10),)+IF(#REF!="CO5",SUMIF(#REF!,"&gt;0",#REF!),)+IF(#REF!="CO5",SUMIF(#REF!,"&gt;0",#REF!),)</f>
        <v>#REF!</v>
      </c>
      <c r="X111" s="49" t="e">
        <f t="shared" si="10"/>
        <v>#REF!</v>
      </c>
      <c r="Y111" s="49" t="e">
        <f>IF($D$8="CO6",SUM(D111),)+IF($E$8="CO6",SUM(E111),)+IF($F$8="CO6",SUM(F111),)+IF($G$8="CO6",SUM(G111),)+IF($H$8="CO6",SUM(H111),)+IF($I$8="CO6",SUM(I111),)+IF(#REF!="CO6",SUM(#REF!),)+IF(#REF!="CO6",SUM(#REF!),)</f>
        <v>#REF!</v>
      </c>
      <c r="Z111" s="55" t="e">
        <f>IF($D$8="CO6",SUMIF($D111,"&gt;0",$D$10),)+IF($E$8="CO6",SUMIF($E111,"&gt;0",$E$10),)+IF($F$8="CO6",SUMIF($F111,"&gt;0",$F$10),)+IF($G$8="CO6",SUMIF($G111,"&gt;0",$G$10),)+IF($H$8="CO6",SUMIF($H111,"&gt;0",$H$10),)+IF($I$8="CO6",SUMIF($I111,"&gt;0",$I$10),)+IF(#REF!="CO6",SUMIF(#REF!,"&gt;0",#REF!),)+IF(#REF!="CO6",SUMIF(#REF!,"&gt;0",#REF!),)</f>
        <v>#REF!</v>
      </c>
      <c r="AA111" s="56" t="e">
        <f t="shared" si="11"/>
        <v>#REF!</v>
      </c>
      <c r="AB111" s="6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ht="16.2" spans="1:50">
      <c r="A112" s="29">
        <v>102</v>
      </c>
      <c r="B112" s="30" t="s">
        <v>229</v>
      </c>
      <c r="C112" s="35" t="s">
        <v>230</v>
      </c>
      <c r="D112" s="32">
        <v>10</v>
      </c>
      <c r="E112" s="32">
        <v>10</v>
      </c>
      <c r="F112" s="32">
        <v>14</v>
      </c>
      <c r="G112" s="32">
        <v>15</v>
      </c>
      <c r="H112" s="33">
        <v>49</v>
      </c>
      <c r="I112" s="32">
        <f t="shared" si="12"/>
        <v>49</v>
      </c>
      <c r="J112" s="48" t="e">
        <f>IF($D$8="CO1",SUM(D112),)+IF($E$8="CO1",SUM(E112),)+IF($F$8="CO1",SUM(F112),)+IF($G$8="CO1",SUM(G112),)+IF($H$8="CO1",SUM(H112),)+IF($I$8="CO1",SUM(I112),)+IF(#REF!="CO1",SUM(#REF!),)+IF(#REF!="CO1",SUM(#REF!),)</f>
        <v>#REF!</v>
      </c>
      <c r="K112" s="49" t="e">
        <f>IF($D$8="CO1",SUMIF($D112,"&gt;0",$D$10),)+IF($E$8="CO1",SUMIF($E112,"&gt;0",$E$10),)+IF($F$8="CO1",SUMIF($F112,"&gt;0",$F$10),)+IF($G$8="CO1",SUMIF($G112,"&gt;0",$G$10),)+IF($H$8="CO1",SUMIF($H112,"&gt;0",$H$10),)+IF($I$8="CO1",SUMIF($I112,"&gt;0",$I$10),)+IF(#REF!="CO1",SUMIF(#REF!,"&gt;0",#REF!),)+IF(#REF!="CO1",SUMIF(#REF!,"&gt;0",#REF!),)</f>
        <v>#REF!</v>
      </c>
      <c r="L112" s="49" t="e">
        <f t="shared" si="0"/>
        <v>#REF!</v>
      </c>
      <c r="M112" s="49" t="e">
        <f>IF($D$8="CO2",SUM(D112),)+IF($E$8="CO2",SUM(E112),)+IF($F$8="CO2",SUM(F112),)+IF($G$8="CO2",SUM(G112),)+IF($H$8="CO2",SUM(H112),)+IF($I$8="CO2",SUM(I112),)+IF(#REF!="CO2",SUM(#REF!),)+IF(#REF!="CO2",SUM(#REF!),)</f>
        <v>#REF!</v>
      </c>
      <c r="N112" s="49" t="e">
        <f>IF($D$8="CO2",SUMIF($D112,"&gt;0",$D$10),)+IF($E$8="CO2",SUMIF($E112,"&gt;0",$E$10),)+IF($F$8="CO2",SUMIF($F112,"&gt;0",$F$10),)+IF($G$8="CO2",SUMIF($G112,"&gt;0",$G$10),)+IF($H$8="CO2",SUMIF($H112,"&gt;0",$H$10),)+IF($I$8="CO2",SUMIF($I112,"&gt;0",$I$10),)+IF(#REF!="CO2",SUMIF(#REF!,"&gt;0",#REF!),)+IF(#REF!="CO2",SUMIF(#REF!,"&gt;0",#REF!),)</f>
        <v>#REF!</v>
      </c>
      <c r="O112" s="49" t="e">
        <f t="shared" si="7"/>
        <v>#REF!</v>
      </c>
      <c r="P112" s="49" t="e">
        <f>IF($D$8="CO3",SUM(D112),)+IF($E$8="CO3",SUM(E112),)+IF($F$8="CO3",SUM(F112),)+IF($G$8="CO3",SUM(G112),)+IF($H$8="CO3",SUM(H112),)+IF($I$8="CO3",SUM(I112),)+IF(#REF!="CO3",SUM(#REF!),)+IF(#REF!="CO3",SUM(#REF!),)</f>
        <v>#REF!</v>
      </c>
      <c r="Q112" s="49" t="e">
        <f>IF($D$8="CO3",SUMIF($D112,"&gt;0",$D$10),)+IF($E$8="CO3",SUMIF($E112,"&gt;0",$E$10),)+IF($F$8="CO3",SUMIF($F112,"&gt;0",$F$10),)+IF($G$8="CO3",SUMIF($G112,"&gt;0",$G$10),)+IF($H$8="CO3",SUMIF($H112,"&gt;0",$H$10),)+IF($I$8="CO3",SUMIF($I112,"&gt;0",$I$10),)+IF(#REF!="CO3",SUMIF(#REF!,"&gt;0",#REF!),)+IF(#REF!="CO3",SUMIF(#REF!,"&gt;0",#REF!),)</f>
        <v>#REF!</v>
      </c>
      <c r="R112" s="49" t="e">
        <f t="shared" si="8"/>
        <v>#REF!</v>
      </c>
      <c r="S112" s="49" t="e">
        <f>IF($D$8="CO4",SUM(D112),)+IF($E$8="CO4",SUM(E112),)+IF($F$8="CO4",SUM(F112),)+IF($G$8="CO4",SUM(G112),)+IF($H$8="CO4",SUM(H112),)+IF($I$8="CO4",SUM(I112),)+IF(#REF!="CO4",SUM(#REF!),)+IF(#REF!="CO4",SUM(#REF!),)</f>
        <v>#REF!</v>
      </c>
      <c r="T112" s="49" t="e">
        <f>IF($D$8="CO4",SUMIF($D112,"&gt;0",$D$10),)+IF($E$8="CO4",SUMIF($E112,"&gt;0",$E$10),)+IF($F$8="CO4",SUMIF($F112,"&gt;0",$F$10),)+IF($G$8="CO4",SUMIF($G112,"&gt;0",$G$10),)+IF($H$8="CO4",SUMIF($H112,"&gt;0",$H$10),)+IF($I$8="CO4",SUMIF($I112,"&gt;0",$I$10),)+IF(#REF!="CO4",SUMIF(#REF!,"&gt;0",#REF!),)+IF(#REF!="CO4",SUMIF(#REF!,"&gt;0",#REF!),)</f>
        <v>#REF!</v>
      </c>
      <c r="U112" s="49" t="e">
        <f t="shared" si="9"/>
        <v>#REF!</v>
      </c>
      <c r="V112" s="49" t="e">
        <f>IF($D$8="CO5",SUM(D112),)+IF($E$8="CO5",SUM(E112),)+IF($F$8="CO5",SUM(F112),)+IF($G$8="CO5",SUM(G112),)+IF($H$8="CO5",SUM(H112),)+IF($I$8="CO5",SUM(I112),)+IF(#REF!="CO5",SUM(#REF!),)+IF(#REF!="CO5",SUM(#REF!),)</f>
        <v>#REF!</v>
      </c>
      <c r="W112" s="49" t="e">
        <f>IF($D$8="CO5",SUMIF($D112,"&gt;0",$D$10),)+IF($E$8="CO5",SUMIF($E112,"&gt;0",$E$10),)+IF($F$8="CO5",SUMIF($F112,"&gt;0",$F$10),)+IF($G$8="CO5",SUMIF($G112,"&gt;0",$G$10),)+IF($H$8="CO5",SUMIF($H112,"&gt;0",$H$10),)+IF($I$8="CO5",SUMIF($I112,"&gt;0",$I$10),)+IF(#REF!="CO5",SUMIF(#REF!,"&gt;0",#REF!),)+IF(#REF!="CO5",SUMIF(#REF!,"&gt;0",#REF!),)</f>
        <v>#REF!</v>
      </c>
      <c r="X112" s="49" t="e">
        <f t="shared" si="10"/>
        <v>#REF!</v>
      </c>
      <c r="Y112" s="49" t="e">
        <f>IF($D$8="CO6",SUM(D112),)+IF($E$8="CO6",SUM(E112),)+IF($F$8="CO6",SUM(F112),)+IF($G$8="CO6",SUM(G112),)+IF($H$8="CO6",SUM(H112),)+IF($I$8="CO6",SUM(I112),)+IF(#REF!="CO6",SUM(#REF!),)+IF(#REF!="CO6",SUM(#REF!),)</f>
        <v>#REF!</v>
      </c>
      <c r="Z112" s="55" t="e">
        <f>IF($D$8="CO6",SUMIF($D112,"&gt;0",$D$10),)+IF($E$8="CO6",SUMIF($E112,"&gt;0",$E$10),)+IF($F$8="CO6",SUMIF($F112,"&gt;0",$F$10),)+IF($G$8="CO6",SUMIF($G112,"&gt;0",$G$10),)+IF($H$8="CO6",SUMIF($H112,"&gt;0",$H$10),)+IF($I$8="CO6",SUMIF($I112,"&gt;0",$I$10),)+IF(#REF!="CO6",SUMIF(#REF!,"&gt;0",#REF!),)+IF(#REF!="CO6",SUMIF(#REF!,"&gt;0",#REF!),)</f>
        <v>#REF!</v>
      </c>
      <c r="AA112" s="56" t="e">
        <f t="shared" si="11"/>
        <v>#REF!</v>
      </c>
      <c r="AB112" s="6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ht="16.2" spans="1:50">
      <c r="A113" s="34">
        <v>103</v>
      </c>
      <c r="B113" s="30" t="s">
        <v>231</v>
      </c>
      <c r="C113" s="31" t="s">
        <v>232</v>
      </c>
      <c r="D113" s="32">
        <v>10</v>
      </c>
      <c r="E113" s="32">
        <v>9</v>
      </c>
      <c r="F113" s="32">
        <v>13</v>
      </c>
      <c r="G113" s="32">
        <v>13</v>
      </c>
      <c r="H113" s="33">
        <v>45</v>
      </c>
      <c r="I113" s="32">
        <f t="shared" si="12"/>
        <v>45</v>
      </c>
      <c r="J113" s="48" t="e">
        <f>IF($D$8="CO1",SUM(D113),)+IF($E$8="CO1",SUM(E113),)+IF($F$8="CO1",SUM(F113),)+IF($G$8="CO1",SUM(G113),)+IF($H$8="CO1",SUM(H113),)+IF($I$8="CO1",SUM(I113),)+IF(#REF!="CO1",SUM(#REF!),)+IF(#REF!="CO1",SUM(#REF!),)</f>
        <v>#REF!</v>
      </c>
      <c r="K113" s="49" t="e">
        <f>IF($D$8="CO1",SUMIF($D113,"&gt;0",$D$10),)+IF($E$8="CO1",SUMIF($E113,"&gt;0",$E$10),)+IF($F$8="CO1",SUMIF($F113,"&gt;0",$F$10),)+IF($G$8="CO1",SUMIF($G113,"&gt;0",$G$10),)+IF($H$8="CO1",SUMIF($H113,"&gt;0",$H$10),)+IF($I$8="CO1",SUMIF($I113,"&gt;0",$I$10),)+IF(#REF!="CO1",SUMIF(#REF!,"&gt;0",#REF!),)+IF(#REF!="CO1",SUMIF(#REF!,"&gt;0",#REF!),)</f>
        <v>#REF!</v>
      </c>
      <c r="L113" s="49" t="e">
        <f t="shared" si="0"/>
        <v>#REF!</v>
      </c>
      <c r="M113" s="49" t="e">
        <f>IF($D$8="CO2",SUM(D113),)+IF($E$8="CO2",SUM(E113),)+IF($F$8="CO2",SUM(F113),)+IF($G$8="CO2",SUM(G113),)+IF($H$8="CO2",SUM(H113),)+IF($I$8="CO2",SUM(I113),)+IF(#REF!="CO2",SUM(#REF!),)+IF(#REF!="CO2",SUM(#REF!),)</f>
        <v>#REF!</v>
      </c>
      <c r="N113" s="49" t="e">
        <f>IF($D$8="CO2",SUMIF($D113,"&gt;0",$D$10),)+IF($E$8="CO2",SUMIF($E113,"&gt;0",$E$10),)+IF($F$8="CO2",SUMIF($F113,"&gt;0",$F$10),)+IF($G$8="CO2",SUMIF($G113,"&gt;0",$G$10),)+IF($H$8="CO2",SUMIF($H113,"&gt;0",$H$10),)+IF($I$8="CO2",SUMIF($I113,"&gt;0",$I$10),)+IF(#REF!="CO2",SUMIF(#REF!,"&gt;0",#REF!),)+IF(#REF!="CO2",SUMIF(#REF!,"&gt;0",#REF!),)</f>
        <v>#REF!</v>
      </c>
      <c r="O113" s="49" t="e">
        <f t="shared" si="7"/>
        <v>#REF!</v>
      </c>
      <c r="P113" s="49" t="e">
        <f>IF($D$8="CO3",SUM(D113),)+IF($E$8="CO3",SUM(E113),)+IF($F$8="CO3",SUM(F113),)+IF($G$8="CO3",SUM(G113),)+IF($H$8="CO3",SUM(H113),)+IF($I$8="CO3",SUM(I113),)+IF(#REF!="CO3",SUM(#REF!),)+IF(#REF!="CO3",SUM(#REF!),)</f>
        <v>#REF!</v>
      </c>
      <c r="Q113" s="49" t="e">
        <f>IF($D$8="CO3",SUMIF($D113,"&gt;0",$D$10),)+IF($E$8="CO3",SUMIF($E113,"&gt;0",$E$10),)+IF($F$8="CO3",SUMIF($F113,"&gt;0",$F$10),)+IF($G$8="CO3",SUMIF($G113,"&gt;0",$G$10),)+IF($H$8="CO3",SUMIF($H113,"&gt;0",$H$10),)+IF($I$8="CO3",SUMIF($I113,"&gt;0",$I$10),)+IF(#REF!="CO3",SUMIF(#REF!,"&gt;0",#REF!),)+IF(#REF!="CO3",SUMIF(#REF!,"&gt;0",#REF!),)</f>
        <v>#REF!</v>
      </c>
      <c r="R113" s="49" t="e">
        <f t="shared" si="8"/>
        <v>#REF!</v>
      </c>
      <c r="S113" s="49" t="e">
        <f>IF($D$8="CO4",SUM(D113),)+IF($E$8="CO4",SUM(E113),)+IF($F$8="CO4",SUM(F113),)+IF($G$8="CO4",SUM(G113),)+IF($H$8="CO4",SUM(H113),)+IF($I$8="CO4",SUM(I113),)+IF(#REF!="CO4",SUM(#REF!),)+IF(#REF!="CO4",SUM(#REF!),)</f>
        <v>#REF!</v>
      </c>
      <c r="T113" s="49" t="e">
        <f>IF($D$8="CO4",SUMIF($D113,"&gt;0",$D$10),)+IF($E$8="CO4",SUMIF($E113,"&gt;0",$E$10),)+IF($F$8="CO4",SUMIF($F113,"&gt;0",$F$10),)+IF($G$8="CO4",SUMIF($G113,"&gt;0",$G$10),)+IF($H$8="CO4",SUMIF($H113,"&gt;0",$H$10),)+IF($I$8="CO4",SUMIF($I113,"&gt;0",$I$10),)+IF(#REF!="CO4",SUMIF(#REF!,"&gt;0",#REF!),)+IF(#REF!="CO4",SUMIF(#REF!,"&gt;0",#REF!),)</f>
        <v>#REF!</v>
      </c>
      <c r="U113" s="49" t="e">
        <f t="shared" si="9"/>
        <v>#REF!</v>
      </c>
      <c r="V113" s="49" t="e">
        <f>IF($D$8="CO5",SUM(D113),)+IF($E$8="CO5",SUM(E113),)+IF($F$8="CO5",SUM(F113),)+IF($G$8="CO5",SUM(G113),)+IF($H$8="CO5",SUM(H113),)+IF($I$8="CO5",SUM(I113),)+IF(#REF!="CO5",SUM(#REF!),)+IF(#REF!="CO5",SUM(#REF!),)</f>
        <v>#REF!</v>
      </c>
      <c r="W113" s="49" t="e">
        <f>IF($D$8="CO5",SUMIF($D113,"&gt;0",$D$10),)+IF($E$8="CO5",SUMIF($E113,"&gt;0",$E$10),)+IF($F$8="CO5",SUMIF($F113,"&gt;0",$F$10),)+IF($G$8="CO5",SUMIF($G113,"&gt;0",$G$10),)+IF($H$8="CO5",SUMIF($H113,"&gt;0",$H$10),)+IF($I$8="CO5",SUMIF($I113,"&gt;0",$I$10),)+IF(#REF!="CO5",SUMIF(#REF!,"&gt;0",#REF!),)+IF(#REF!="CO5",SUMIF(#REF!,"&gt;0",#REF!),)</f>
        <v>#REF!</v>
      </c>
      <c r="X113" s="49" t="e">
        <f t="shared" si="10"/>
        <v>#REF!</v>
      </c>
      <c r="Y113" s="49" t="e">
        <f>IF($D$8="CO6",SUM(D113),)+IF($E$8="CO6",SUM(E113),)+IF($F$8="CO6",SUM(F113),)+IF($G$8="CO6",SUM(G113),)+IF($H$8="CO6",SUM(H113),)+IF($I$8="CO6",SUM(I113),)+IF(#REF!="CO6",SUM(#REF!),)+IF(#REF!="CO6",SUM(#REF!),)</f>
        <v>#REF!</v>
      </c>
      <c r="Z113" s="55" t="e">
        <f>IF($D$8="CO6",SUMIF($D113,"&gt;0",$D$10),)+IF($E$8="CO6",SUMIF($E113,"&gt;0",$E$10),)+IF($F$8="CO6",SUMIF($F113,"&gt;0",$F$10),)+IF($G$8="CO6",SUMIF($G113,"&gt;0",$G$10),)+IF($H$8="CO6",SUMIF($H113,"&gt;0",$H$10),)+IF($I$8="CO6",SUMIF($I113,"&gt;0",$I$10),)+IF(#REF!="CO6",SUMIF(#REF!,"&gt;0",#REF!),)+IF(#REF!="CO6",SUMIF(#REF!,"&gt;0",#REF!),)</f>
        <v>#REF!</v>
      </c>
      <c r="AA113" s="56" t="e">
        <f t="shared" si="11"/>
        <v>#REF!</v>
      </c>
      <c r="AB113" s="6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ht="16.2" spans="1:50">
      <c r="A114" s="34">
        <v>104</v>
      </c>
      <c r="B114" s="30" t="s">
        <v>233</v>
      </c>
      <c r="C114" s="31" t="s">
        <v>234</v>
      </c>
      <c r="D114" s="32">
        <v>10</v>
      </c>
      <c r="E114" s="32">
        <v>9</v>
      </c>
      <c r="F114" s="32">
        <v>13</v>
      </c>
      <c r="G114" s="32">
        <v>13</v>
      </c>
      <c r="H114" s="33">
        <v>45</v>
      </c>
      <c r="I114" s="32">
        <f t="shared" si="12"/>
        <v>45</v>
      </c>
      <c r="J114" s="48" t="e">
        <f>IF($D$8="CO1",SUM(D114),)+IF($E$8="CO1",SUM(E114),)+IF($F$8="CO1",SUM(F114),)+IF($G$8="CO1",SUM(G114),)+IF($H$8="CO1",SUM(H114),)+IF($I$8="CO1",SUM(I114),)+IF(#REF!="CO1",SUM(#REF!),)+IF(#REF!="CO1",SUM(#REF!),)</f>
        <v>#REF!</v>
      </c>
      <c r="K114" s="49" t="e">
        <f>IF($D$8="CO1",SUMIF($D114,"&gt;0",$D$10),)+IF($E$8="CO1",SUMIF($E114,"&gt;0",$E$10),)+IF($F$8="CO1",SUMIF($F114,"&gt;0",$F$10),)+IF($G$8="CO1",SUMIF($G114,"&gt;0",$G$10),)+IF($H$8="CO1",SUMIF($H114,"&gt;0",$H$10),)+IF($I$8="CO1",SUMIF($I114,"&gt;0",$I$10),)+IF(#REF!="CO1",SUMIF(#REF!,"&gt;0",#REF!),)+IF(#REF!="CO1",SUMIF(#REF!,"&gt;0",#REF!),)</f>
        <v>#REF!</v>
      </c>
      <c r="L114" s="49" t="e">
        <f t="shared" si="0"/>
        <v>#REF!</v>
      </c>
      <c r="M114" s="49" t="e">
        <f>IF($D$8="CO2",SUM(D114),)+IF($E$8="CO2",SUM(E114),)+IF($F$8="CO2",SUM(F114),)+IF($G$8="CO2",SUM(G114),)+IF($H$8="CO2",SUM(H114),)+IF($I$8="CO2",SUM(I114),)+IF(#REF!="CO2",SUM(#REF!),)+IF(#REF!="CO2",SUM(#REF!),)</f>
        <v>#REF!</v>
      </c>
      <c r="N114" s="49" t="e">
        <f>IF($D$8="CO2",SUMIF($D114,"&gt;0",$D$10),)+IF($E$8="CO2",SUMIF($E114,"&gt;0",$E$10),)+IF($F$8="CO2",SUMIF($F114,"&gt;0",$F$10),)+IF($G$8="CO2",SUMIF($G114,"&gt;0",$G$10),)+IF($H$8="CO2",SUMIF($H114,"&gt;0",$H$10),)+IF($I$8="CO2",SUMIF($I114,"&gt;0",$I$10),)+IF(#REF!="CO2",SUMIF(#REF!,"&gt;0",#REF!),)+IF(#REF!="CO2",SUMIF(#REF!,"&gt;0",#REF!),)</f>
        <v>#REF!</v>
      </c>
      <c r="O114" s="49" t="e">
        <f t="shared" si="7"/>
        <v>#REF!</v>
      </c>
      <c r="P114" s="49" t="e">
        <f>IF($D$8="CO3",SUM(D114),)+IF($E$8="CO3",SUM(E114),)+IF($F$8="CO3",SUM(F114),)+IF($G$8="CO3",SUM(G114),)+IF($H$8="CO3",SUM(H114),)+IF($I$8="CO3",SUM(I114),)+IF(#REF!="CO3",SUM(#REF!),)+IF(#REF!="CO3",SUM(#REF!),)</f>
        <v>#REF!</v>
      </c>
      <c r="Q114" s="49" t="e">
        <f>IF($D$8="CO3",SUMIF($D114,"&gt;0",$D$10),)+IF($E$8="CO3",SUMIF($E114,"&gt;0",$E$10),)+IF($F$8="CO3",SUMIF($F114,"&gt;0",$F$10),)+IF($G$8="CO3",SUMIF($G114,"&gt;0",$G$10),)+IF($H$8="CO3",SUMIF($H114,"&gt;0",$H$10),)+IF($I$8="CO3",SUMIF($I114,"&gt;0",$I$10),)+IF(#REF!="CO3",SUMIF(#REF!,"&gt;0",#REF!),)+IF(#REF!="CO3",SUMIF(#REF!,"&gt;0",#REF!),)</f>
        <v>#REF!</v>
      </c>
      <c r="R114" s="49" t="e">
        <f t="shared" si="8"/>
        <v>#REF!</v>
      </c>
      <c r="S114" s="49" t="e">
        <f>IF($D$8="CO4",SUM(D114),)+IF($E$8="CO4",SUM(E114),)+IF($F$8="CO4",SUM(F114),)+IF($G$8="CO4",SUM(G114),)+IF($H$8="CO4",SUM(H114),)+IF($I$8="CO4",SUM(I114),)+IF(#REF!="CO4",SUM(#REF!),)+IF(#REF!="CO4",SUM(#REF!),)</f>
        <v>#REF!</v>
      </c>
      <c r="T114" s="49" t="e">
        <f>IF($D$8="CO4",SUMIF($D114,"&gt;0",$D$10),)+IF($E$8="CO4",SUMIF($E114,"&gt;0",$E$10),)+IF($F$8="CO4",SUMIF($F114,"&gt;0",$F$10),)+IF($G$8="CO4",SUMIF($G114,"&gt;0",$G$10),)+IF($H$8="CO4",SUMIF($H114,"&gt;0",$H$10),)+IF($I$8="CO4",SUMIF($I114,"&gt;0",$I$10),)+IF(#REF!="CO4",SUMIF(#REF!,"&gt;0",#REF!),)+IF(#REF!="CO4",SUMIF(#REF!,"&gt;0",#REF!),)</f>
        <v>#REF!</v>
      </c>
      <c r="U114" s="49" t="e">
        <f t="shared" si="9"/>
        <v>#REF!</v>
      </c>
      <c r="V114" s="49" t="e">
        <f>IF($D$8="CO5",SUM(D114),)+IF($E$8="CO5",SUM(E114),)+IF($F$8="CO5",SUM(F114),)+IF($G$8="CO5",SUM(G114),)+IF($H$8="CO5",SUM(H114),)+IF($I$8="CO5",SUM(I114),)+IF(#REF!="CO5",SUM(#REF!),)+IF(#REF!="CO5",SUM(#REF!),)</f>
        <v>#REF!</v>
      </c>
      <c r="W114" s="49" t="e">
        <f>IF($D$8="CO5",SUMIF($D114,"&gt;0",$D$10),)+IF($E$8="CO5",SUMIF($E114,"&gt;0",$E$10),)+IF($F$8="CO5",SUMIF($F114,"&gt;0",$F$10),)+IF($G$8="CO5",SUMIF($G114,"&gt;0",$G$10),)+IF($H$8="CO5",SUMIF($H114,"&gt;0",$H$10),)+IF($I$8="CO5",SUMIF($I114,"&gt;0",$I$10),)+IF(#REF!="CO5",SUMIF(#REF!,"&gt;0",#REF!),)+IF(#REF!="CO5",SUMIF(#REF!,"&gt;0",#REF!),)</f>
        <v>#REF!</v>
      </c>
      <c r="X114" s="49" t="e">
        <f t="shared" si="10"/>
        <v>#REF!</v>
      </c>
      <c r="Y114" s="49" t="e">
        <f>IF($D$8="CO6",SUM(D114),)+IF($E$8="CO6",SUM(E114),)+IF($F$8="CO6",SUM(F114),)+IF($G$8="CO6",SUM(G114),)+IF($H$8="CO6",SUM(H114),)+IF($I$8="CO6",SUM(I114),)+IF(#REF!="CO6",SUM(#REF!),)+IF(#REF!="CO6",SUM(#REF!),)</f>
        <v>#REF!</v>
      </c>
      <c r="Z114" s="55" t="e">
        <f>IF($D$8="CO6",SUMIF($D114,"&gt;0",$D$10),)+IF($E$8="CO6",SUMIF($E114,"&gt;0",$E$10),)+IF($F$8="CO6",SUMIF($F114,"&gt;0",$F$10),)+IF($G$8="CO6",SUMIF($G114,"&gt;0",$G$10),)+IF($H$8="CO6",SUMIF($H114,"&gt;0",$H$10),)+IF($I$8="CO6",SUMIF($I114,"&gt;0",$I$10),)+IF(#REF!="CO6",SUMIF(#REF!,"&gt;0",#REF!),)+IF(#REF!="CO6",SUMIF(#REF!,"&gt;0",#REF!),)</f>
        <v>#REF!</v>
      </c>
      <c r="AA114" s="56" t="e">
        <f t="shared" si="11"/>
        <v>#REF!</v>
      </c>
      <c r="AB114" s="6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ht="16.2" spans="1:50">
      <c r="A115" s="29">
        <v>105</v>
      </c>
      <c r="B115" s="30" t="s">
        <v>235</v>
      </c>
      <c r="C115" s="31" t="s">
        <v>236</v>
      </c>
      <c r="D115" s="32">
        <v>9</v>
      </c>
      <c r="E115" s="32">
        <v>10</v>
      </c>
      <c r="F115" s="32">
        <v>14</v>
      </c>
      <c r="G115" s="32">
        <v>13</v>
      </c>
      <c r="H115" s="33">
        <v>46</v>
      </c>
      <c r="I115" s="32">
        <f t="shared" si="12"/>
        <v>46</v>
      </c>
      <c r="J115" s="48" t="e">
        <f>IF($D$8="CO1",SUM(D115),)+IF($E$8="CO1",SUM(E115),)+IF($F$8="CO1",SUM(F115),)+IF($G$8="CO1",SUM(G115),)+IF($H$8="CO1",SUM(H115),)+IF($I$8="CO1",SUM(I115),)+IF(#REF!="CO1",SUM(#REF!),)+IF(#REF!="CO1",SUM(#REF!),)</f>
        <v>#REF!</v>
      </c>
      <c r="K115" s="49" t="e">
        <f>IF($D$8="CO1",SUMIF($D115,"&gt;0",$D$10),)+IF($E$8="CO1",SUMIF($E115,"&gt;0",$E$10),)+IF($F$8="CO1",SUMIF($F115,"&gt;0",$F$10),)+IF($G$8="CO1",SUMIF($G115,"&gt;0",$G$10),)+IF($H$8="CO1",SUMIF($H115,"&gt;0",$H$10),)+IF($I$8="CO1",SUMIF($I115,"&gt;0",$I$10),)+IF(#REF!="CO1",SUMIF(#REF!,"&gt;0",#REF!),)+IF(#REF!="CO1",SUMIF(#REF!,"&gt;0",#REF!),)</f>
        <v>#REF!</v>
      </c>
      <c r="L115" s="49" t="e">
        <f t="shared" si="0"/>
        <v>#REF!</v>
      </c>
      <c r="M115" s="49" t="e">
        <f>IF($D$8="CO2",SUM(D115),)+IF($E$8="CO2",SUM(E115),)+IF($F$8="CO2",SUM(F115),)+IF($G$8="CO2",SUM(G115),)+IF($H$8="CO2",SUM(H115),)+IF($I$8="CO2",SUM(I115),)+IF(#REF!="CO2",SUM(#REF!),)+IF(#REF!="CO2",SUM(#REF!),)</f>
        <v>#REF!</v>
      </c>
      <c r="N115" s="49" t="e">
        <f>IF($D$8="CO2",SUMIF($D115,"&gt;0",$D$10),)+IF($E$8="CO2",SUMIF($E115,"&gt;0",$E$10),)+IF($F$8="CO2",SUMIF($F115,"&gt;0",$F$10),)+IF($G$8="CO2",SUMIF($G115,"&gt;0",$G$10),)+IF($H$8="CO2",SUMIF($H115,"&gt;0",$H$10),)+IF($I$8="CO2",SUMIF($I115,"&gt;0",$I$10),)+IF(#REF!="CO2",SUMIF(#REF!,"&gt;0",#REF!),)+IF(#REF!="CO2",SUMIF(#REF!,"&gt;0",#REF!),)</f>
        <v>#REF!</v>
      </c>
      <c r="O115" s="49" t="e">
        <f t="shared" si="7"/>
        <v>#REF!</v>
      </c>
      <c r="P115" s="49" t="e">
        <f>IF($D$8="CO3",SUM(D115),)+IF($E$8="CO3",SUM(E115),)+IF($F$8="CO3",SUM(F115),)+IF($G$8="CO3",SUM(G115),)+IF($H$8="CO3",SUM(H115),)+IF($I$8="CO3",SUM(I115),)+IF(#REF!="CO3",SUM(#REF!),)+IF(#REF!="CO3",SUM(#REF!),)</f>
        <v>#REF!</v>
      </c>
      <c r="Q115" s="49" t="e">
        <f>IF($D$8="CO3",SUMIF($D115,"&gt;0",$D$10),)+IF($E$8="CO3",SUMIF($E115,"&gt;0",$E$10),)+IF($F$8="CO3",SUMIF($F115,"&gt;0",$F$10),)+IF($G$8="CO3",SUMIF($G115,"&gt;0",$G$10),)+IF($H$8="CO3",SUMIF($H115,"&gt;0",$H$10),)+IF($I$8="CO3",SUMIF($I115,"&gt;0",$I$10),)+IF(#REF!="CO3",SUMIF(#REF!,"&gt;0",#REF!),)+IF(#REF!="CO3",SUMIF(#REF!,"&gt;0",#REF!),)</f>
        <v>#REF!</v>
      </c>
      <c r="R115" s="49" t="e">
        <f t="shared" si="8"/>
        <v>#REF!</v>
      </c>
      <c r="S115" s="49" t="e">
        <f>IF($D$8="CO4",SUM(D115),)+IF($E$8="CO4",SUM(E115),)+IF($F$8="CO4",SUM(F115),)+IF($G$8="CO4",SUM(G115),)+IF($H$8="CO4",SUM(H115),)+IF($I$8="CO4",SUM(I115),)+IF(#REF!="CO4",SUM(#REF!),)+IF(#REF!="CO4",SUM(#REF!),)</f>
        <v>#REF!</v>
      </c>
      <c r="T115" s="49" t="e">
        <f>IF($D$8="CO4",SUMIF($D115,"&gt;0",$D$10),)+IF($E$8="CO4",SUMIF($E115,"&gt;0",$E$10),)+IF($F$8="CO4",SUMIF($F115,"&gt;0",$F$10),)+IF($G$8="CO4",SUMIF($G115,"&gt;0",$G$10),)+IF($H$8="CO4",SUMIF($H115,"&gt;0",$H$10),)+IF($I$8="CO4",SUMIF($I115,"&gt;0",$I$10),)+IF(#REF!="CO4",SUMIF(#REF!,"&gt;0",#REF!),)+IF(#REF!="CO4",SUMIF(#REF!,"&gt;0",#REF!),)</f>
        <v>#REF!</v>
      </c>
      <c r="U115" s="49" t="e">
        <f t="shared" si="9"/>
        <v>#REF!</v>
      </c>
      <c r="V115" s="49" t="e">
        <f>IF($D$8="CO5",SUM(D115),)+IF($E$8="CO5",SUM(E115),)+IF($F$8="CO5",SUM(F115),)+IF($G$8="CO5",SUM(G115),)+IF($H$8="CO5",SUM(H115),)+IF($I$8="CO5",SUM(I115),)+IF(#REF!="CO5",SUM(#REF!),)+IF(#REF!="CO5",SUM(#REF!),)</f>
        <v>#REF!</v>
      </c>
      <c r="W115" s="49" t="e">
        <f>IF($D$8="CO5",SUMIF($D115,"&gt;0",$D$10),)+IF($E$8="CO5",SUMIF($E115,"&gt;0",$E$10),)+IF($F$8="CO5",SUMIF($F115,"&gt;0",$F$10),)+IF($G$8="CO5",SUMIF($G115,"&gt;0",$G$10),)+IF($H$8="CO5",SUMIF($H115,"&gt;0",$H$10),)+IF($I$8="CO5",SUMIF($I115,"&gt;0",$I$10),)+IF(#REF!="CO5",SUMIF(#REF!,"&gt;0",#REF!),)+IF(#REF!="CO5",SUMIF(#REF!,"&gt;0",#REF!),)</f>
        <v>#REF!</v>
      </c>
      <c r="X115" s="49" t="e">
        <f t="shared" si="10"/>
        <v>#REF!</v>
      </c>
      <c r="Y115" s="49" t="e">
        <f>IF($D$8="CO6",SUM(D115),)+IF($E$8="CO6",SUM(E115),)+IF($F$8="CO6",SUM(F115),)+IF($G$8="CO6",SUM(G115),)+IF($H$8="CO6",SUM(H115),)+IF($I$8="CO6",SUM(I115),)+IF(#REF!="CO6",SUM(#REF!),)+IF(#REF!="CO6",SUM(#REF!),)</f>
        <v>#REF!</v>
      </c>
      <c r="Z115" s="55" t="e">
        <f>IF($D$8="CO6",SUMIF($D115,"&gt;0",$D$10),)+IF($E$8="CO6",SUMIF($E115,"&gt;0",$E$10),)+IF($F$8="CO6",SUMIF($F115,"&gt;0",$F$10),)+IF($G$8="CO6",SUMIF($G115,"&gt;0",$G$10),)+IF($H$8="CO6",SUMIF($H115,"&gt;0",$H$10),)+IF($I$8="CO6",SUMIF($I115,"&gt;0",$I$10),)+IF(#REF!="CO6",SUMIF(#REF!,"&gt;0",#REF!),)+IF(#REF!="CO6",SUMIF(#REF!,"&gt;0",#REF!),)</f>
        <v>#REF!</v>
      </c>
      <c r="AA115" s="56" t="e">
        <f t="shared" si="11"/>
        <v>#REF!</v>
      </c>
      <c r="AB115" s="6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ht="31.2" spans="1:50">
      <c r="A116" s="34">
        <v>106</v>
      </c>
      <c r="B116" s="30" t="s">
        <v>237</v>
      </c>
      <c r="C116" s="31" t="s">
        <v>238</v>
      </c>
      <c r="D116" s="32">
        <v>10</v>
      </c>
      <c r="E116" s="32">
        <v>9</v>
      </c>
      <c r="F116" s="32">
        <v>14</v>
      </c>
      <c r="G116" s="32">
        <v>14</v>
      </c>
      <c r="H116" s="33">
        <v>47</v>
      </c>
      <c r="I116" s="32">
        <f t="shared" si="12"/>
        <v>47</v>
      </c>
      <c r="J116" s="48" t="e">
        <f>IF($D$8="CO1",SUM(D116),)+IF($E$8="CO1",SUM(E116),)+IF($F$8="CO1",SUM(F116),)+IF($G$8="CO1",SUM(G116),)+IF($H$8="CO1",SUM(H116),)+IF($I$8="CO1",SUM(I116),)+IF(#REF!="CO1",SUM(#REF!),)+IF(#REF!="CO1",SUM(#REF!),)</f>
        <v>#REF!</v>
      </c>
      <c r="K116" s="49" t="e">
        <f>IF($D$8="CO1",SUMIF($D116,"&gt;0",$D$10),)+IF($E$8="CO1",SUMIF($E116,"&gt;0",$E$10),)+IF($F$8="CO1",SUMIF($F116,"&gt;0",$F$10),)+IF($G$8="CO1",SUMIF($G116,"&gt;0",$G$10),)+IF($H$8="CO1",SUMIF($H116,"&gt;0",$H$10),)+IF($I$8="CO1",SUMIF($I116,"&gt;0",$I$10),)+IF(#REF!="CO1",SUMIF(#REF!,"&gt;0",#REF!),)+IF(#REF!="CO1",SUMIF(#REF!,"&gt;0",#REF!),)</f>
        <v>#REF!</v>
      </c>
      <c r="L116" s="49" t="e">
        <f t="shared" si="0"/>
        <v>#REF!</v>
      </c>
      <c r="M116" s="49" t="e">
        <f>IF($D$8="CO2",SUM(D116),)+IF($E$8="CO2",SUM(E116),)+IF($F$8="CO2",SUM(F116),)+IF($G$8="CO2",SUM(G116),)+IF($H$8="CO2",SUM(H116),)+IF($I$8="CO2",SUM(I116),)+IF(#REF!="CO2",SUM(#REF!),)+IF(#REF!="CO2",SUM(#REF!),)</f>
        <v>#REF!</v>
      </c>
      <c r="N116" s="49" t="e">
        <f>IF($D$8="CO2",SUMIF($D116,"&gt;0",$D$10),)+IF($E$8="CO2",SUMIF($E116,"&gt;0",$E$10),)+IF($F$8="CO2",SUMIF($F116,"&gt;0",$F$10),)+IF($G$8="CO2",SUMIF($G116,"&gt;0",$G$10),)+IF($H$8="CO2",SUMIF($H116,"&gt;0",$H$10),)+IF($I$8="CO2",SUMIF($I116,"&gt;0",$I$10),)+IF(#REF!="CO2",SUMIF(#REF!,"&gt;0",#REF!),)+IF(#REF!="CO2",SUMIF(#REF!,"&gt;0",#REF!),)</f>
        <v>#REF!</v>
      </c>
      <c r="O116" s="49" t="e">
        <f t="shared" si="7"/>
        <v>#REF!</v>
      </c>
      <c r="P116" s="49" t="e">
        <f>IF($D$8="CO3",SUM(D116),)+IF($E$8="CO3",SUM(E116),)+IF($F$8="CO3",SUM(F116),)+IF($G$8="CO3",SUM(G116),)+IF($H$8="CO3",SUM(H116),)+IF($I$8="CO3",SUM(I116),)+IF(#REF!="CO3",SUM(#REF!),)+IF(#REF!="CO3",SUM(#REF!),)</f>
        <v>#REF!</v>
      </c>
      <c r="Q116" s="49" t="e">
        <f>IF($D$8="CO3",SUMIF($D116,"&gt;0",$D$10),)+IF($E$8="CO3",SUMIF($E116,"&gt;0",$E$10),)+IF($F$8="CO3",SUMIF($F116,"&gt;0",$F$10),)+IF($G$8="CO3",SUMIF($G116,"&gt;0",$G$10),)+IF($H$8="CO3",SUMIF($H116,"&gt;0",$H$10),)+IF($I$8="CO3",SUMIF($I116,"&gt;0",$I$10),)+IF(#REF!="CO3",SUMIF(#REF!,"&gt;0",#REF!),)+IF(#REF!="CO3",SUMIF(#REF!,"&gt;0",#REF!),)</f>
        <v>#REF!</v>
      </c>
      <c r="R116" s="49" t="e">
        <f t="shared" si="8"/>
        <v>#REF!</v>
      </c>
      <c r="S116" s="49" t="e">
        <f>IF($D$8="CO4",SUM(D116),)+IF($E$8="CO4",SUM(E116),)+IF($F$8="CO4",SUM(F116),)+IF($G$8="CO4",SUM(G116),)+IF($H$8="CO4",SUM(H116),)+IF($I$8="CO4",SUM(I116),)+IF(#REF!="CO4",SUM(#REF!),)+IF(#REF!="CO4",SUM(#REF!),)</f>
        <v>#REF!</v>
      </c>
      <c r="T116" s="49" t="e">
        <f>IF($D$8="CO4",SUMIF($D116,"&gt;0",$D$10),)+IF($E$8="CO4",SUMIF($E116,"&gt;0",$E$10),)+IF($F$8="CO4",SUMIF($F116,"&gt;0",$F$10),)+IF($G$8="CO4",SUMIF($G116,"&gt;0",$G$10),)+IF($H$8="CO4",SUMIF($H116,"&gt;0",$H$10),)+IF($I$8="CO4",SUMIF($I116,"&gt;0",$I$10),)+IF(#REF!="CO4",SUMIF(#REF!,"&gt;0",#REF!),)+IF(#REF!="CO4",SUMIF(#REF!,"&gt;0",#REF!),)</f>
        <v>#REF!</v>
      </c>
      <c r="U116" s="49" t="e">
        <f t="shared" si="9"/>
        <v>#REF!</v>
      </c>
      <c r="V116" s="49" t="e">
        <f>IF($D$8="CO5",SUM(D116),)+IF($E$8="CO5",SUM(E116),)+IF($F$8="CO5",SUM(F116),)+IF($G$8="CO5",SUM(G116),)+IF($H$8="CO5",SUM(H116),)+IF($I$8="CO5",SUM(I116),)+IF(#REF!="CO5",SUM(#REF!),)+IF(#REF!="CO5",SUM(#REF!),)</f>
        <v>#REF!</v>
      </c>
      <c r="W116" s="49" t="e">
        <f>IF($D$8="CO5",SUMIF($D116,"&gt;0",$D$10),)+IF($E$8="CO5",SUMIF($E116,"&gt;0",$E$10),)+IF($F$8="CO5",SUMIF($F116,"&gt;0",$F$10),)+IF($G$8="CO5",SUMIF($G116,"&gt;0",$G$10),)+IF($H$8="CO5",SUMIF($H116,"&gt;0",$H$10),)+IF($I$8="CO5",SUMIF($I116,"&gt;0",$I$10),)+IF(#REF!="CO5",SUMIF(#REF!,"&gt;0",#REF!),)+IF(#REF!="CO5",SUMIF(#REF!,"&gt;0",#REF!),)</f>
        <v>#REF!</v>
      </c>
      <c r="X116" s="49" t="e">
        <f t="shared" si="10"/>
        <v>#REF!</v>
      </c>
      <c r="Y116" s="49" t="e">
        <f>IF($D$8="CO6",SUM(D116),)+IF($E$8="CO6",SUM(E116),)+IF($F$8="CO6",SUM(F116),)+IF($G$8="CO6",SUM(G116),)+IF($H$8="CO6",SUM(H116),)+IF($I$8="CO6",SUM(I116),)+IF(#REF!="CO6",SUM(#REF!),)+IF(#REF!="CO6",SUM(#REF!),)</f>
        <v>#REF!</v>
      </c>
      <c r="Z116" s="55" t="e">
        <f>IF($D$8="CO6",SUMIF($D116,"&gt;0",$D$10),)+IF($E$8="CO6",SUMIF($E116,"&gt;0",$E$10),)+IF($F$8="CO6",SUMIF($F116,"&gt;0",$F$10),)+IF($G$8="CO6",SUMIF($G116,"&gt;0",$G$10),)+IF($H$8="CO6",SUMIF($H116,"&gt;0",$H$10),)+IF($I$8="CO6",SUMIF($I116,"&gt;0",$I$10),)+IF(#REF!="CO6",SUMIF(#REF!,"&gt;0",#REF!),)+IF(#REF!="CO6",SUMIF(#REF!,"&gt;0",#REF!),)</f>
        <v>#REF!</v>
      </c>
      <c r="AA116" s="56" t="e">
        <f t="shared" si="11"/>
        <v>#REF!</v>
      </c>
      <c r="AB116" s="6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ht="31.2" spans="1:50">
      <c r="A117" s="34">
        <v>107</v>
      </c>
      <c r="B117" s="30" t="s">
        <v>239</v>
      </c>
      <c r="C117" s="31" t="s">
        <v>240</v>
      </c>
      <c r="D117" s="32">
        <v>10</v>
      </c>
      <c r="E117" s="32">
        <v>10</v>
      </c>
      <c r="F117" s="32">
        <v>14</v>
      </c>
      <c r="G117" s="32">
        <v>14</v>
      </c>
      <c r="H117" s="33">
        <v>48</v>
      </c>
      <c r="I117" s="32">
        <f t="shared" si="12"/>
        <v>48</v>
      </c>
      <c r="J117" s="48" t="e">
        <f>IF($D$8="CO1",SUM(D117),)+IF($E$8="CO1",SUM(E117),)+IF($F$8="CO1",SUM(F117),)+IF($G$8="CO1",SUM(G117),)+IF($H$8="CO1",SUM(H117),)+IF($I$8="CO1",SUM(I117),)+IF(#REF!="CO1",SUM(#REF!),)+IF(#REF!="CO1",SUM(#REF!),)</f>
        <v>#REF!</v>
      </c>
      <c r="K117" s="49" t="e">
        <f>IF($D$8="CO1",SUMIF($D117,"&gt;0",$D$10),)+IF($E$8="CO1",SUMIF($E117,"&gt;0",$E$10),)+IF($F$8="CO1",SUMIF($F117,"&gt;0",$F$10),)+IF($G$8="CO1",SUMIF($G117,"&gt;0",$G$10),)+IF($H$8="CO1",SUMIF($H117,"&gt;0",$H$10),)+IF($I$8="CO1",SUMIF($I117,"&gt;0",$I$10),)+IF(#REF!="CO1",SUMIF(#REF!,"&gt;0",#REF!),)+IF(#REF!="CO1",SUMIF(#REF!,"&gt;0",#REF!),)</f>
        <v>#REF!</v>
      </c>
      <c r="L117" s="49" t="e">
        <f t="shared" si="0"/>
        <v>#REF!</v>
      </c>
      <c r="M117" s="49" t="e">
        <f>IF($D$8="CO2",SUM(D117),)+IF($E$8="CO2",SUM(E117),)+IF($F$8="CO2",SUM(F117),)+IF($G$8="CO2",SUM(G117),)+IF($H$8="CO2",SUM(H117),)+IF($I$8="CO2",SUM(I117),)+IF(#REF!="CO2",SUM(#REF!),)+IF(#REF!="CO2",SUM(#REF!),)</f>
        <v>#REF!</v>
      </c>
      <c r="N117" s="49" t="e">
        <f>IF($D$8="CO2",SUMIF($D117,"&gt;0",$D$10),)+IF($E$8="CO2",SUMIF($E117,"&gt;0",$E$10),)+IF($F$8="CO2",SUMIF($F117,"&gt;0",$F$10),)+IF($G$8="CO2",SUMIF($G117,"&gt;0",$G$10),)+IF($H$8="CO2",SUMIF($H117,"&gt;0",$H$10),)+IF($I$8="CO2",SUMIF($I117,"&gt;0",$I$10),)+IF(#REF!="CO2",SUMIF(#REF!,"&gt;0",#REF!),)+IF(#REF!="CO2",SUMIF(#REF!,"&gt;0",#REF!),)</f>
        <v>#REF!</v>
      </c>
      <c r="O117" s="49" t="e">
        <f t="shared" si="7"/>
        <v>#REF!</v>
      </c>
      <c r="P117" s="49" t="e">
        <f>IF($D$8="CO3",SUM(D117),)+IF($E$8="CO3",SUM(E117),)+IF($F$8="CO3",SUM(F117),)+IF($G$8="CO3",SUM(G117),)+IF($H$8="CO3",SUM(H117),)+IF($I$8="CO3",SUM(I117),)+IF(#REF!="CO3",SUM(#REF!),)+IF(#REF!="CO3",SUM(#REF!),)</f>
        <v>#REF!</v>
      </c>
      <c r="Q117" s="49" t="e">
        <f>IF($D$8="CO3",SUMIF($D117,"&gt;0",$D$10),)+IF($E$8="CO3",SUMIF($E117,"&gt;0",$E$10),)+IF($F$8="CO3",SUMIF($F117,"&gt;0",$F$10),)+IF($G$8="CO3",SUMIF($G117,"&gt;0",$G$10),)+IF($H$8="CO3",SUMIF($H117,"&gt;0",$H$10),)+IF($I$8="CO3",SUMIF($I117,"&gt;0",$I$10),)+IF(#REF!="CO3",SUMIF(#REF!,"&gt;0",#REF!),)+IF(#REF!="CO3",SUMIF(#REF!,"&gt;0",#REF!),)</f>
        <v>#REF!</v>
      </c>
      <c r="R117" s="49" t="e">
        <f t="shared" si="8"/>
        <v>#REF!</v>
      </c>
      <c r="S117" s="49" t="e">
        <f>IF($D$8="CO4",SUM(D117),)+IF($E$8="CO4",SUM(E117),)+IF($F$8="CO4",SUM(F117),)+IF($G$8="CO4",SUM(G117),)+IF($H$8="CO4",SUM(H117),)+IF($I$8="CO4",SUM(I117),)+IF(#REF!="CO4",SUM(#REF!),)+IF(#REF!="CO4",SUM(#REF!),)</f>
        <v>#REF!</v>
      </c>
      <c r="T117" s="49" t="e">
        <f>IF($D$8="CO4",SUMIF($D117,"&gt;0",$D$10),)+IF($E$8="CO4",SUMIF($E117,"&gt;0",$E$10),)+IF($F$8="CO4",SUMIF($F117,"&gt;0",$F$10),)+IF($G$8="CO4",SUMIF($G117,"&gt;0",$G$10),)+IF($H$8="CO4",SUMIF($H117,"&gt;0",$H$10),)+IF($I$8="CO4",SUMIF($I117,"&gt;0",$I$10),)+IF(#REF!="CO4",SUMIF(#REF!,"&gt;0",#REF!),)+IF(#REF!="CO4",SUMIF(#REF!,"&gt;0",#REF!),)</f>
        <v>#REF!</v>
      </c>
      <c r="U117" s="49" t="e">
        <f t="shared" si="9"/>
        <v>#REF!</v>
      </c>
      <c r="V117" s="49" t="e">
        <f>IF($D$8="CO5",SUM(D117),)+IF($E$8="CO5",SUM(E117),)+IF($F$8="CO5",SUM(F117),)+IF($G$8="CO5",SUM(G117),)+IF($H$8="CO5",SUM(H117),)+IF($I$8="CO5",SUM(I117),)+IF(#REF!="CO5",SUM(#REF!),)+IF(#REF!="CO5",SUM(#REF!),)</f>
        <v>#REF!</v>
      </c>
      <c r="W117" s="49" t="e">
        <f>IF($D$8="CO5",SUMIF($D117,"&gt;0",$D$10),)+IF($E$8="CO5",SUMIF($E117,"&gt;0",$E$10),)+IF($F$8="CO5",SUMIF($F117,"&gt;0",$F$10),)+IF($G$8="CO5",SUMIF($G117,"&gt;0",$G$10),)+IF($H$8="CO5",SUMIF($H117,"&gt;0",$H$10),)+IF($I$8="CO5",SUMIF($I117,"&gt;0",$I$10),)+IF(#REF!="CO5",SUMIF(#REF!,"&gt;0",#REF!),)+IF(#REF!="CO5",SUMIF(#REF!,"&gt;0",#REF!),)</f>
        <v>#REF!</v>
      </c>
      <c r="X117" s="49" t="e">
        <f t="shared" si="10"/>
        <v>#REF!</v>
      </c>
      <c r="Y117" s="49" t="e">
        <f>IF($D$8="CO6",SUM(D117),)+IF($E$8="CO6",SUM(E117),)+IF($F$8="CO6",SUM(F117),)+IF($G$8="CO6",SUM(G117),)+IF($H$8="CO6",SUM(H117),)+IF($I$8="CO6",SUM(I117),)+IF(#REF!="CO6",SUM(#REF!),)+IF(#REF!="CO6",SUM(#REF!),)</f>
        <v>#REF!</v>
      </c>
      <c r="Z117" s="55" t="e">
        <f>IF($D$8="CO6",SUMIF($D117,"&gt;0",$D$10),)+IF($E$8="CO6",SUMIF($E117,"&gt;0",$E$10),)+IF($F$8="CO6",SUMIF($F117,"&gt;0",$F$10),)+IF($G$8="CO6",SUMIF($G117,"&gt;0",$G$10),)+IF($H$8="CO6",SUMIF($H117,"&gt;0",$H$10),)+IF($I$8="CO6",SUMIF($I117,"&gt;0",$I$10),)+IF(#REF!="CO6",SUMIF(#REF!,"&gt;0",#REF!),)+IF(#REF!="CO6",SUMIF(#REF!,"&gt;0",#REF!),)</f>
        <v>#REF!</v>
      </c>
      <c r="AA117" s="56" t="e">
        <f t="shared" si="11"/>
        <v>#REF!</v>
      </c>
      <c r="AB117" s="6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ht="16.2" spans="1:50">
      <c r="A118" s="29">
        <v>108</v>
      </c>
      <c r="B118" s="30" t="s">
        <v>241</v>
      </c>
      <c r="C118" s="31" t="s">
        <v>242</v>
      </c>
      <c r="D118" s="32">
        <v>10</v>
      </c>
      <c r="E118" s="32">
        <v>10</v>
      </c>
      <c r="F118" s="32">
        <v>14</v>
      </c>
      <c r="G118" s="32">
        <v>14</v>
      </c>
      <c r="H118" s="33">
        <v>48</v>
      </c>
      <c r="I118" s="32">
        <f t="shared" si="12"/>
        <v>48</v>
      </c>
      <c r="J118" s="48" t="e">
        <f>IF($D$8="CO1",SUM(D118),)+IF($E$8="CO1",SUM(E118),)+IF($F$8="CO1",SUM(F118),)+IF($G$8="CO1",SUM(G118),)+IF($H$8="CO1",SUM(H118),)+IF($I$8="CO1",SUM(I118),)+IF(#REF!="CO1",SUM(#REF!),)+IF(#REF!="CO1",SUM(#REF!),)</f>
        <v>#REF!</v>
      </c>
      <c r="K118" s="49" t="e">
        <f>IF($D$8="CO1",SUMIF($D118,"&gt;0",$D$10),)+IF($E$8="CO1",SUMIF($E118,"&gt;0",$E$10),)+IF($F$8="CO1",SUMIF($F118,"&gt;0",$F$10),)+IF($G$8="CO1",SUMIF($G118,"&gt;0",$G$10),)+IF($H$8="CO1",SUMIF($H118,"&gt;0",$H$10),)+IF($I$8="CO1",SUMIF($I118,"&gt;0",$I$10),)+IF(#REF!="CO1",SUMIF(#REF!,"&gt;0",#REF!),)+IF(#REF!="CO1",SUMIF(#REF!,"&gt;0",#REF!),)</f>
        <v>#REF!</v>
      </c>
      <c r="L118" s="49" t="e">
        <f t="shared" si="0"/>
        <v>#REF!</v>
      </c>
      <c r="M118" s="49" t="e">
        <f>IF($D$8="CO2",SUM(D118),)+IF($E$8="CO2",SUM(E118),)+IF($F$8="CO2",SUM(F118),)+IF($G$8="CO2",SUM(G118),)+IF($H$8="CO2",SUM(H118),)+IF($I$8="CO2",SUM(I118),)+IF(#REF!="CO2",SUM(#REF!),)+IF(#REF!="CO2",SUM(#REF!),)</f>
        <v>#REF!</v>
      </c>
      <c r="N118" s="49" t="e">
        <f>IF($D$8="CO2",SUMIF($D118,"&gt;0",$D$10),)+IF($E$8="CO2",SUMIF($E118,"&gt;0",$E$10),)+IF($F$8="CO2",SUMIF($F118,"&gt;0",$F$10),)+IF($G$8="CO2",SUMIF($G118,"&gt;0",$G$10),)+IF($H$8="CO2",SUMIF($H118,"&gt;0",$H$10),)+IF($I$8="CO2",SUMIF($I118,"&gt;0",$I$10),)+IF(#REF!="CO2",SUMIF(#REF!,"&gt;0",#REF!),)+IF(#REF!="CO2",SUMIF(#REF!,"&gt;0",#REF!),)</f>
        <v>#REF!</v>
      </c>
      <c r="O118" s="49" t="e">
        <f t="shared" si="7"/>
        <v>#REF!</v>
      </c>
      <c r="P118" s="49" t="e">
        <f>IF($D$8="CO3",SUM(D118),)+IF($E$8="CO3",SUM(E118),)+IF($F$8="CO3",SUM(F118),)+IF($G$8="CO3",SUM(G118),)+IF($H$8="CO3",SUM(H118),)+IF($I$8="CO3",SUM(I118),)+IF(#REF!="CO3",SUM(#REF!),)+IF(#REF!="CO3",SUM(#REF!),)</f>
        <v>#REF!</v>
      </c>
      <c r="Q118" s="49" t="e">
        <f>IF($D$8="CO3",SUMIF($D118,"&gt;0",$D$10),)+IF($E$8="CO3",SUMIF($E118,"&gt;0",$E$10),)+IF($F$8="CO3",SUMIF($F118,"&gt;0",$F$10),)+IF($G$8="CO3",SUMIF($G118,"&gt;0",$G$10),)+IF($H$8="CO3",SUMIF($H118,"&gt;0",$H$10),)+IF($I$8="CO3",SUMIF($I118,"&gt;0",$I$10),)+IF(#REF!="CO3",SUMIF(#REF!,"&gt;0",#REF!),)+IF(#REF!="CO3",SUMIF(#REF!,"&gt;0",#REF!),)</f>
        <v>#REF!</v>
      </c>
      <c r="R118" s="49" t="e">
        <f t="shared" si="8"/>
        <v>#REF!</v>
      </c>
      <c r="S118" s="49" t="e">
        <f>IF($D$8="CO4",SUM(D118),)+IF($E$8="CO4",SUM(E118),)+IF($F$8="CO4",SUM(F118),)+IF($G$8="CO4",SUM(G118),)+IF($H$8="CO4",SUM(H118),)+IF($I$8="CO4",SUM(I118),)+IF(#REF!="CO4",SUM(#REF!),)+IF(#REF!="CO4",SUM(#REF!),)</f>
        <v>#REF!</v>
      </c>
      <c r="T118" s="49" t="e">
        <f>IF($D$8="CO4",SUMIF($D118,"&gt;0",$D$10),)+IF($E$8="CO4",SUMIF($E118,"&gt;0",$E$10),)+IF($F$8="CO4",SUMIF($F118,"&gt;0",$F$10),)+IF($G$8="CO4",SUMIF($G118,"&gt;0",$G$10),)+IF($H$8="CO4",SUMIF($H118,"&gt;0",$H$10),)+IF($I$8="CO4",SUMIF($I118,"&gt;0",$I$10),)+IF(#REF!="CO4",SUMIF(#REF!,"&gt;0",#REF!),)+IF(#REF!="CO4",SUMIF(#REF!,"&gt;0",#REF!),)</f>
        <v>#REF!</v>
      </c>
      <c r="U118" s="49" t="e">
        <f t="shared" si="9"/>
        <v>#REF!</v>
      </c>
      <c r="V118" s="49" t="e">
        <f>IF($D$8="CO5",SUM(D118),)+IF($E$8="CO5",SUM(E118),)+IF($F$8="CO5",SUM(F118),)+IF($G$8="CO5",SUM(G118),)+IF($H$8="CO5",SUM(H118),)+IF($I$8="CO5",SUM(I118),)+IF(#REF!="CO5",SUM(#REF!),)+IF(#REF!="CO5",SUM(#REF!),)</f>
        <v>#REF!</v>
      </c>
      <c r="W118" s="49" t="e">
        <f>IF($D$8="CO5",SUMIF($D118,"&gt;0",$D$10),)+IF($E$8="CO5",SUMIF($E118,"&gt;0",$E$10),)+IF($F$8="CO5",SUMIF($F118,"&gt;0",$F$10),)+IF($G$8="CO5",SUMIF($G118,"&gt;0",$G$10),)+IF($H$8="CO5",SUMIF($H118,"&gt;0",$H$10),)+IF($I$8="CO5",SUMIF($I118,"&gt;0",$I$10),)+IF(#REF!="CO5",SUMIF(#REF!,"&gt;0",#REF!),)+IF(#REF!="CO5",SUMIF(#REF!,"&gt;0",#REF!),)</f>
        <v>#REF!</v>
      </c>
      <c r="X118" s="49" t="e">
        <f t="shared" si="10"/>
        <v>#REF!</v>
      </c>
      <c r="Y118" s="49" t="e">
        <f>IF($D$8="CO6",SUM(D118),)+IF($E$8="CO6",SUM(E118),)+IF($F$8="CO6",SUM(F118),)+IF($G$8="CO6",SUM(G118),)+IF($H$8="CO6",SUM(H118),)+IF($I$8="CO6",SUM(I118),)+IF(#REF!="CO6",SUM(#REF!),)+IF(#REF!="CO6",SUM(#REF!),)</f>
        <v>#REF!</v>
      </c>
      <c r="Z118" s="55" t="e">
        <f>IF($D$8="CO6",SUMIF($D118,"&gt;0",$D$10),)+IF($E$8="CO6",SUMIF($E118,"&gt;0",$E$10),)+IF($F$8="CO6",SUMIF($F118,"&gt;0",$F$10),)+IF($G$8="CO6",SUMIF($G118,"&gt;0",$G$10),)+IF($H$8="CO6",SUMIF($H118,"&gt;0",$H$10),)+IF($I$8="CO6",SUMIF($I118,"&gt;0",$I$10),)+IF(#REF!="CO6",SUMIF(#REF!,"&gt;0",#REF!),)+IF(#REF!="CO6",SUMIF(#REF!,"&gt;0",#REF!),)</f>
        <v>#REF!</v>
      </c>
      <c r="AA118" s="56" t="e">
        <f t="shared" si="11"/>
        <v>#REF!</v>
      </c>
      <c r="AB118" s="6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ht="16.2" spans="1:50">
      <c r="A119" s="34">
        <v>109</v>
      </c>
      <c r="B119" s="30" t="s">
        <v>243</v>
      </c>
      <c r="C119" s="31" t="s">
        <v>244</v>
      </c>
      <c r="D119" s="32">
        <v>10</v>
      </c>
      <c r="E119" s="32">
        <v>10</v>
      </c>
      <c r="F119" s="32">
        <v>14</v>
      </c>
      <c r="G119" s="32">
        <v>15</v>
      </c>
      <c r="H119" s="33">
        <v>49</v>
      </c>
      <c r="I119" s="32">
        <f t="shared" si="12"/>
        <v>49</v>
      </c>
      <c r="J119" s="48" t="e">
        <f>IF($D$8="CO1",SUM(D119),)+IF($E$8="CO1",SUM(E119),)+IF($F$8="CO1",SUM(F119),)+IF($G$8="CO1",SUM(G119),)+IF($H$8="CO1",SUM(H119),)+IF($I$8="CO1",SUM(I119),)+IF(#REF!="CO1",SUM(#REF!),)+IF(#REF!="CO1",SUM(#REF!),)</f>
        <v>#REF!</v>
      </c>
      <c r="K119" s="49" t="e">
        <f>IF($D$8="CO1",SUMIF($D119,"&gt;0",$D$10),)+IF($E$8="CO1",SUMIF($E119,"&gt;0",$E$10),)+IF($F$8="CO1",SUMIF($F119,"&gt;0",$F$10),)+IF($G$8="CO1",SUMIF($G119,"&gt;0",$G$10),)+IF($H$8="CO1",SUMIF($H119,"&gt;0",$H$10),)+IF($I$8="CO1",SUMIF($I119,"&gt;0",$I$10),)+IF(#REF!="CO1",SUMIF(#REF!,"&gt;0",#REF!),)+IF(#REF!="CO1",SUMIF(#REF!,"&gt;0",#REF!),)</f>
        <v>#REF!</v>
      </c>
      <c r="L119" s="49" t="e">
        <f t="shared" si="0"/>
        <v>#REF!</v>
      </c>
      <c r="M119" s="49" t="e">
        <f>IF($D$8="CO2",SUM(D119),)+IF($E$8="CO2",SUM(E119),)+IF($F$8="CO2",SUM(F119),)+IF($G$8="CO2",SUM(G119),)+IF($H$8="CO2",SUM(H119),)+IF($I$8="CO2",SUM(I119),)+IF(#REF!="CO2",SUM(#REF!),)+IF(#REF!="CO2",SUM(#REF!),)</f>
        <v>#REF!</v>
      </c>
      <c r="N119" s="49" t="e">
        <f>IF($D$8="CO2",SUMIF($D119,"&gt;0",$D$10),)+IF($E$8="CO2",SUMIF($E119,"&gt;0",$E$10),)+IF($F$8="CO2",SUMIF($F119,"&gt;0",$F$10),)+IF($G$8="CO2",SUMIF($G119,"&gt;0",$G$10),)+IF($H$8="CO2",SUMIF($H119,"&gt;0",$H$10),)+IF($I$8="CO2",SUMIF($I119,"&gt;0",$I$10),)+IF(#REF!="CO2",SUMIF(#REF!,"&gt;0",#REF!),)+IF(#REF!="CO2",SUMIF(#REF!,"&gt;0",#REF!),)</f>
        <v>#REF!</v>
      </c>
      <c r="O119" s="49" t="e">
        <f t="shared" si="7"/>
        <v>#REF!</v>
      </c>
      <c r="P119" s="49" t="e">
        <f>IF($D$8="CO3",SUM(D119),)+IF($E$8="CO3",SUM(E119),)+IF($F$8="CO3",SUM(F119),)+IF($G$8="CO3",SUM(G119),)+IF($H$8="CO3",SUM(H119),)+IF($I$8="CO3",SUM(I119),)+IF(#REF!="CO3",SUM(#REF!),)+IF(#REF!="CO3",SUM(#REF!),)</f>
        <v>#REF!</v>
      </c>
      <c r="Q119" s="49" t="e">
        <f>IF($D$8="CO3",SUMIF($D119,"&gt;0",$D$10),)+IF($E$8="CO3",SUMIF($E119,"&gt;0",$E$10),)+IF($F$8="CO3",SUMIF($F119,"&gt;0",$F$10),)+IF($G$8="CO3",SUMIF($G119,"&gt;0",$G$10),)+IF($H$8="CO3",SUMIF($H119,"&gt;0",$H$10),)+IF($I$8="CO3",SUMIF($I119,"&gt;0",$I$10),)+IF(#REF!="CO3",SUMIF(#REF!,"&gt;0",#REF!),)+IF(#REF!="CO3",SUMIF(#REF!,"&gt;0",#REF!),)</f>
        <v>#REF!</v>
      </c>
      <c r="R119" s="49" t="e">
        <f t="shared" si="8"/>
        <v>#REF!</v>
      </c>
      <c r="S119" s="49" t="e">
        <f>IF($D$8="CO4",SUM(D119),)+IF($E$8="CO4",SUM(E119),)+IF($F$8="CO4",SUM(F119),)+IF($G$8="CO4",SUM(G119),)+IF($H$8="CO4",SUM(H119),)+IF($I$8="CO4",SUM(I119),)+IF(#REF!="CO4",SUM(#REF!),)+IF(#REF!="CO4",SUM(#REF!),)</f>
        <v>#REF!</v>
      </c>
      <c r="T119" s="49" t="e">
        <f>IF($D$8="CO4",SUMIF($D119,"&gt;0",$D$10),)+IF($E$8="CO4",SUMIF($E119,"&gt;0",$E$10),)+IF($F$8="CO4",SUMIF($F119,"&gt;0",$F$10),)+IF($G$8="CO4",SUMIF($G119,"&gt;0",$G$10),)+IF($H$8="CO4",SUMIF($H119,"&gt;0",$H$10),)+IF($I$8="CO4",SUMIF($I119,"&gt;0",$I$10),)+IF(#REF!="CO4",SUMIF(#REF!,"&gt;0",#REF!),)+IF(#REF!="CO4",SUMIF(#REF!,"&gt;0",#REF!),)</f>
        <v>#REF!</v>
      </c>
      <c r="U119" s="49" t="e">
        <f t="shared" si="9"/>
        <v>#REF!</v>
      </c>
      <c r="V119" s="49" t="e">
        <f>IF($D$8="CO5",SUM(D119),)+IF($E$8="CO5",SUM(E119),)+IF($F$8="CO5",SUM(F119),)+IF($G$8="CO5",SUM(G119),)+IF($H$8="CO5",SUM(H119),)+IF($I$8="CO5",SUM(I119),)+IF(#REF!="CO5",SUM(#REF!),)+IF(#REF!="CO5",SUM(#REF!),)</f>
        <v>#REF!</v>
      </c>
      <c r="W119" s="49" t="e">
        <f>IF($D$8="CO5",SUMIF($D119,"&gt;0",$D$10),)+IF($E$8="CO5",SUMIF($E119,"&gt;0",$E$10),)+IF($F$8="CO5",SUMIF($F119,"&gt;0",$F$10),)+IF($G$8="CO5",SUMIF($G119,"&gt;0",$G$10),)+IF($H$8="CO5",SUMIF($H119,"&gt;0",$H$10),)+IF($I$8="CO5",SUMIF($I119,"&gt;0",$I$10),)+IF(#REF!="CO5",SUMIF(#REF!,"&gt;0",#REF!),)+IF(#REF!="CO5",SUMIF(#REF!,"&gt;0",#REF!),)</f>
        <v>#REF!</v>
      </c>
      <c r="X119" s="49" t="e">
        <f t="shared" si="10"/>
        <v>#REF!</v>
      </c>
      <c r="Y119" s="49" t="e">
        <f>IF($D$8="CO6",SUM(D119),)+IF($E$8="CO6",SUM(E119),)+IF($F$8="CO6",SUM(F119),)+IF($G$8="CO6",SUM(G119),)+IF($H$8="CO6",SUM(H119),)+IF($I$8="CO6",SUM(I119),)+IF(#REF!="CO6",SUM(#REF!),)+IF(#REF!="CO6",SUM(#REF!),)</f>
        <v>#REF!</v>
      </c>
      <c r="Z119" s="55" t="e">
        <f>IF($D$8="CO6",SUMIF($D119,"&gt;0",$D$10),)+IF($E$8="CO6",SUMIF($E119,"&gt;0",$E$10),)+IF($F$8="CO6",SUMIF($F119,"&gt;0",$F$10),)+IF($G$8="CO6",SUMIF($G119,"&gt;0",$G$10),)+IF($H$8="CO6",SUMIF($H119,"&gt;0",$H$10),)+IF($I$8="CO6",SUMIF($I119,"&gt;0",$I$10),)+IF(#REF!="CO6",SUMIF(#REF!,"&gt;0",#REF!),)+IF(#REF!="CO6",SUMIF(#REF!,"&gt;0",#REF!),)</f>
        <v>#REF!</v>
      </c>
      <c r="AA119" s="56" t="e">
        <f t="shared" si="11"/>
        <v>#REF!</v>
      </c>
      <c r="AB119" s="6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ht="16.2" spans="1:50">
      <c r="A120" s="34">
        <v>110</v>
      </c>
      <c r="B120" s="30" t="s">
        <v>245</v>
      </c>
      <c r="C120" s="31" t="s">
        <v>246</v>
      </c>
      <c r="D120" s="32">
        <v>10</v>
      </c>
      <c r="E120" s="32">
        <v>9</v>
      </c>
      <c r="F120" s="32">
        <v>14</v>
      </c>
      <c r="G120" s="32">
        <v>14</v>
      </c>
      <c r="H120" s="33">
        <v>47</v>
      </c>
      <c r="I120" s="32">
        <f t="shared" si="12"/>
        <v>47</v>
      </c>
      <c r="J120" s="48" t="e">
        <f>IF($D$8="CO1",SUM(D120),)+IF($E$8="CO1",SUM(E120),)+IF($F$8="CO1",SUM(F120),)+IF($G$8="CO1",SUM(G120),)+IF($H$8="CO1",SUM(H120),)+IF($I$8="CO1",SUM(I120),)+IF(#REF!="CO1",SUM(#REF!),)+IF(#REF!="CO1",SUM(#REF!),)</f>
        <v>#REF!</v>
      </c>
      <c r="K120" s="49" t="e">
        <f>IF($D$8="CO1",SUMIF($D120,"&gt;0",$D$10),)+IF($E$8="CO1",SUMIF($E120,"&gt;0",$E$10),)+IF($F$8="CO1",SUMIF($F120,"&gt;0",$F$10),)+IF($G$8="CO1",SUMIF($G120,"&gt;0",$G$10),)+IF($H$8="CO1",SUMIF($H120,"&gt;0",$H$10),)+IF($I$8="CO1",SUMIF($I120,"&gt;0",$I$10),)+IF(#REF!="CO1",SUMIF(#REF!,"&gt;0",#REF!),)+IF(#REF!="CO1",SUMIF(#REF!,"&gt;0",#REF!),)</f>
        <v>#REF!</v>
      </c>
      <c r="L120" s="49" t="e">
        <f t="shared" si="0"/>
        <v>#REF!</v>
      </c>
      <c r="M120" s="49" t="e">
        <f>IF($D$8="CO2",SUM(D120),)+IF($E$8="CO2",SUM(E120),)+IF($F$8="CO2",SUM(F120),)+IF($G$8="CO2",SUM(G120),)+IF($H$8="CO2",SUM(H120),)+IF($I$8="CO2",SUM(I120),)+IF(#REF!="CO2",SUM(#REF!),)+IF(#REF!="CO2",SUM(#REF!),)</f>
        <v>#REF!</v>
      </c>
      <c r="N120" s="49" t="e">
        <f>IF($D$8="CO2",SUMIF($D120,"&gt;0",$D$10),)+IF($E$8="CO2",SUMIF($E120,"&gt;0",$E$10),)+IF($F$8="CO2",SUMIF($F120,"&gt;0",$F$10),)+IF($G$8="CO2",SUMIF($G120,"&gt;0",$G$10),)+IF($H$8="CO2",SUMIF($H120,"&gt;0",$H$10),)+IF($I$8="CO2",SUMIF($I120,"&gt;0",$I$10),)+IF(#REF!="CO2",SUMIF(#REF!,"&gt;0",#REF!),)+IF(#REF!="CO2",SUMIF(#REF!,"&gt;0",#REF!),)</f>
        <v>#REF!</v>
      </c>
      <c r="O120" s="49" t="e">
        <f t="shared" si="7"/>
        <v>#REF!</v>
      </c>
      <c r="P120" s="49" t="e">
        <f>IF($D$8="CO3",SUM(D120),)+IF($E$8="CO3",SUM(E120),)+IF($F$8="CO3",SUM(F120),)+IF($G$8="CO3",SUM(G120),)+IF($H$8="CO3",SUM(H120),)+IF($I$8="CO3",SUM(I120),)+IF(#REF!="CO3",SUM(#REF!),)+IF(#REF!="CO3",SUM(#REF!),)</f>
        <v>#REF!</v>
      </c>
      <c r="Q120" s="49" t="e">
        <f>IF($D$8="CO3",SUMIF($D120,"&gt;0",$D$10),)+IF($E$8="CO3",SUMIF($E120,"&gt;0",$E$10),)+IF($F$8="CO3",SUMIF($F120,"&gt;0",$F$10),)+IF($G$8="CO3",SUMIF($G120,"&gt;0",$G$10),)+IF($H$8="CO3",SUMIF($H120,"&gt;0",$H$10),)+IF($I$8="CO3",SUMIF($I120,"&gt;0",$I$10),)+IF(#REF!="CO3",SUMIF(#REF!,"&gt;0",#REF!),)+IF(#REF!="CO3",SUMIF(#REF!,"&gt;0",#REF!),)</f>
        <v>#REF!</v>
      </c>
      <c r="R120" s="49" t="e">
        <f t="shared" si="8"/>
        <v>#REF!</v>
      </c>
      <c r="S120" s="49" t="e">
        <f>IF($D$8="CO4",SUM(D120),)+IF($E$8="CO4",SUM(E120),)+IF($F$8="CO4",SUM(F120),)+IF($G$8="CO4",SUM(G120),)+IF($H$8="CO4",SUM(H120),)+IF($I$8="CO4",SUM(I120),)+IF(#REF!="CO4",SUM(#REF!),)+IF(#REF!="CO4",SUM(#REF!),)</f>
        <v>#REF!</v>
      </c>
      <c r="T120" s="49" t="e">
        <f>IF($D$8="CO4",SUMIF($D120,"&gt;0",$D$10),)+IF($E$8="CO4",SUMIF($E120,"&gt;0",$E$10),)+IF($F$8="CO4",SUMIF($F120,"&gt;0",$F$10),)+IF($G$8="CO4",SUMIF($G120,"&gt;0",$G$10),)+IF($H$8="CO4",SUMIF($H120,"&gt;0",$H$10),)+IF($I$8="CO4",SUMIF($I120,"&gt;0",$I$10),)+IF(#REF!="CO4",SUMIF(#REF!,"&gt;0",#REF!),)+IF(#REF!="CO4",SUMIF(#REF!,"&gt;0",#REF!),)</f>
        <v>#REF!</v>
      </c>
      <c r="U120" s="49" t="e">
        <f t="shared" si="9"/>
        <v>#REF!</v>
      </c>
      <c r="V120" s="49" t="e">
        <f>IF($D$8="CO5",SUM(D120),)+IF($E$8="CO5",SUM(E120),)+IF($F$8="CO5",SUM(F120),)+IF($G$8="CO5",SUM(G120),)+IF($H$8="CO5",SUM(H120),)+IF($I$8="CO5",SUM(I120),)+IF(#REF!="CO5",SUM(#REF!),)+IF(#REF!="CO5",SUM(#REF!),)</f>
        <v>#REF!</v>
      </c>
      <c r="W120" s="49" t="e">
        <f>IF($D$8="CO5",SUMIF($D120,"&gt;0",$D$10),)+IF($E$8="CO5",SUMIF($E120,"&gt;0",$E$10),)+IF($F$8="CO5",SUMIF($F120,"&gt;0",$F$10),)+IF($G$8="CO5",SUMIF($G120,"&gt;0",$G$10),)+IF($H$8="CO5",SUMIF($H120,"&gt;0",$H$10),)+IF($I$8="CO5",SUMIF($I120,"&gt;0",$I$10),)+IF(#REF!="CO5",SUMIF(#REF!,"&gt;0",#REF!),)+IF(#REF!="CO5",SUMIF(#REF!,"&gt;0",#REF!),)</f>
        <v>#REF!</v>
      </c>
      <c r="X120" s="49" t="e">
        <f t="shared" si="10"/>
        <v>#REF!</v>
      </c>
      <c r="Y120" s="49" t="e">
        <f>IF($D$8="CO6",SUM(D120),)+IF($E$8="CO6",SUM(E120),)+IF($F$8="CO6",SUM(F120),)+IF($G$8="CO6",SUM(G120),)+IF($H$8="CO6",SUM(H120),)+IF($I$8="CO6",SUM(I120),)+IF(#REF!="CO6",SUM(#REF!),)+IF(#REF!="CO6",SUM(#REF!),)</f>
        <v>#REF!</v>
      </c>
      <c r="Z120" s="55" t="e">
        <f>IF($D$8="CO6",SUMIF($D120,"&gt;0",$D$10),)+IF($E$8="CO6",SUMIF($E120,"&gt;0",$E$10),)+IF($F$8="CO6",SUMIF($F120,"&gt;0",$F$10),)+IF($G$8="CO6",SUMIF($G120,"&gt;0",$G$10),)+IF($H$8="CO6",SUMIF($H120,"&gt;0",$H$10),)+IF($I$8="CO6",SUMIF($I120,"&gt;0",$I$10),)+IF(#REF!="CO6",SUMIF(#REF!,"&gt;0",#REF!),)+IF(#REF!="CO6",SUMIF(#REF!,"&gt;0",#REF!),)</f>
        <v>#REF!</v>
      </c>
      <c r="AA120" s="56" t="e">
        <f t="shared" si="11"/>
        <v>#REF!</v>
      </c>
      <c r="AB120" s="6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ht="16.2" spans="1:50">
      <c r="A121" s="29">
        <v>111</v>
      </c>
      <c r="B121" s="30" t="s">
        <v>247</v>
      </c>
      <c r="C121" s="31" t="s">
        <v>248</v>
      </c>
      <c r="D121" s="32">
        <v>10</v>
      </c>
      <c r="E121" s="32">
        <v>10</v>
      </c>
      <c r="F121" s="32">
        <v>14</v>
      </c>
      <c r="G121" s="32">
        <v>15</v>
      </c>
      <c r="H121" s="33">
        <v>49</v>
      </c>
      <c r="I121" s="32">
        <f t="shared" si="12"/>
        <v>49</v>
      </c>
      <c r="J121" s="48" t="e">
        <f>IF($D$8="CO1",SUM(D121),)+IF($E$8="CO1",SUM(E121),)+IF($F$8="CO1",SUM(F121),)+IF($G$8="CO1",SUM(G121),)+IF($H$8="CO1",SUM(H121),)+IF($I$8="CO1",SUM(I121),)+IF(#REF!="CO1",SUM(#REF!),)+IF(#REF!="CO1",SUM(#REF!),)</f>
        <v>#REF!</v>
      </c>
      <c r="K121" s="49" t="e">
        <f>IF($D$8="CO1",SUMIF($D121,"&gt;0",$D$10),)+IF($E$8="CO1",SUMIF($E121,"&gt;0",$E$10),)+IF($F$8="CO1",SUMIF($F121,"&gt;0",$F$10),)+IF($G$8="CO1",SUMIF($G121,"&gt;0",$G$10),)+IF($H$8="CO1",SUMIF($H121,"&gt;0",$H$10),)+IF($I$8="CO1",SUMIF($I121,"&gt;0",$I$10),)+IF(#REF!="CO1",SUMIF(#REF!,"&gt;0",#REF!),)+IF(#REF!="CO1",SUMIF(#REF!,"&gt;0",#REF!),)</f>
        <v>#REF!</v>
      </c>
      <c r="L121" s="49" t="e">
        <f t="shared" si="0"/>
        <v>#REF!</v>
      </c>
      <c r="M121" s="49" t="e">
        <f>IF($D$8="CO2",SUM(D121),)+IF($E$8="CO2",SUM(E121),)+IF($F$8="CO2",SUM(F121),)+IF($G$8="CO2",SUM(G121),)+IF($H$8="CO2",SUM(H121),)+IF($I$8="CO2",SUM(I121),)+IF(#REF!="CO2",SUM(#REF!),)+IF(#REF!="CO2",SUM(#REF!),)</f>
        <v>#REF!</v>
      </c>
      <c r="N121" s="49" t="e">
        <f>IF($D$8="CO2",SUMIF($D121,"&gt;0",$D$10),)+IF($E$8="CO2",SUMIF($E121,"&gt;0",$E$10),)+IF($F$8="CO2",SUMIF($F121,"&gt;0",$F$10),)+IF($G$8="CO2",SUMIF($G121,"&gt;0",$G$10),)+IF($H$8="CO2",SUMIF($H121,"&gt;0",$H$10),)+IF($I$8="CO2",SUMIF($I121,"&gt;0",$I$10),)+IF(#REF!="CO2",SUMIF(#REF!,"&gt;0",#REF!),)+IF(#REF!="CO2",SUMIF(#REF!,"&gt;0",#REF!),)</f>
        <v>#REF!</v>
      </c>
      <c r="O121" s="49" t="e">
        <f t="shared" si="7"/>
        <v>#REF!</v>
      </c>
      <c r="P121" s="49" t="e">
        <f>IF($D$8="CO3",SUM(D121),)+IF($E$8="CO3",SUM(E121),)+IF($F$8="CO3",SUM(F121),)+IF($G$8="CO3",SUM(G121),)+IF($H$8="CO3",SUM(H121),)+IF($I$8="CO3",SUM(I121),)+IF(#REF!="CO3",SUM(#REF!),)+IF(#REF!="CO3",SUM(#REF!),)</f>
        <v>#REF!</v>
      </c>
      <c r="Q121" s="49" t="e">
        <f>IF($D$8="CO3",SUMIF($D121,"&gt;0",$D$10),)+IF($E$8="CO3",SUMIF($E121,"&gt;0",$E$10),)+IF($F$8="CO3",SUMIF($F121,"&gt;0",$F$10),)+IF($G$8="CO3",SUMIF($G121,"&gt;0",$G$10),)+IF($H$8="CO3",SUMIF($H121,"&gt;0",$H$10),)+IF($I$8="CO3",SUMIF($I121,"&gt;0",$I$10),)+IF(#REF!="CO3",SUMIF(#REF!,"&gt;0",#REF!),)+IF(#REF!="CO3",SUMIF(#REF!,"&gt;0",#REF!),)</f>
        <v>#REF!</v>
      </c>
      <c r="R121" s="49" t="e">
        <f t="shared" si="8"/>
        <v>#REF!</v>
      </c>
      <c r="S121" s="49" t="e">
        <f>IF($D$8="CO4",SUM(D121),)+IF($E$8="CO4",SUM(E121),)+IF($F$8="CO4",SUM(F121),)+IF($G$8="CO4",SUM(G121),)+IF($H$8="CO4",SUM(H121),)+IF($I$8="CO4",SUM(I121),)+IF(#REF!="CO4",SUM(#REF!),)+IF(#REF!="CO4",SUM(#REF!),)</f>
        <v>#REF!</v>
      </c>
      <c r="T121" s="49" t="e">
        <f>IF($D$8="CO4",SUMIF($D121,"&gt;0",$D$10),)+IF($E$8="CO4",SUMIF($E121,"&gt;0",$E$10),)+IF($F$8="CO4",SUMIF($F121,"&gt;0",$F$10),)+IF($G$8="CO4",SUMIF($G121,"&gt;0",$G$10),)+IF($H$8="CO4",SUMIF($H121,"&gt;0",$H$10),)+IF($I$8="CO4",SUMIF($I121,"&gt;0",$I$10),)+IF(#REF!="CO4",SUMIF(#REF!,"&gt;0",#REF!),)+IF(#REF!="CO4",SUMIF(#REF!,"&gt;0",#REF!),)</f>
        <v>#REF!</v>
      </c>
      <c r="U121" s="49" t="e">
        <f t="shared" si="9"/>
        <v>#REF!</v>
      </c>
      <c r="V121" s="49" t="e">
        <f>IF($D$8="CO5",SUM(D121),)+IF($E$8="CO5",SUM(E121),)+IF($F$8="CO5",SUM(F121),)+IF($G$8="CO5",SUM(G121),)+IF($H$8="CO5",SUM(H121),)+IF($I$8="CO5",SUM(I121),)+IF(#REF!="CO5",SUM(#REF!),)+IF(#REF!="CO5",SUM(#REF!),)</f>
        <v>#REF!</v>
      </c>
      <c r="W121" s="49" t="e">
        <f>IF($D$8="CO5",SUMIF($D121,"&gt;0",$D$10),)+IF($E$8="CO5",SUMIF($E121,"&gt;0",$E$10),)+IF($F$8="CO5",SUMIF($F121,"&gt;0",$F$10),)+IF($G$8="CO5",SUMIF($G121,"&gt;0",$G$10),)+IF($H$8="CO5",SUMIF($H121,"&gt;0",$H$10),)+IF($I$8="CO5",SUMIF($I121,"&gt;0",$I$10),)+IF(#REF!="CO5",SUMIF(#REF!,"&gt;0",#REF!),)+IF(#REF!="CO5",SUMIF(#REF!,"&gt;0",#REF!),)</f>
        <v>#REF!</v>
      </c>
      <c r="X121" s="49" t="e">
        <f t="shared" si="10"/>
        <v>#REF!</v>
      </c>
      <c r="Y121" s="49" t="e">
        <f>IF($D$8="CO6",SUM(D121),)+IF($E$8="CO6",SUM(E121),)+IF($F$8="CO6",SUM(F121),)+IF($G$8="CO6",SUM(G121),)+IF($H$8="CO6",SUM(H121),)+IF($I$8="CO6",SUM(I121),)+IF(#REF!="CO6",SUM(#REF!),)+IF(#REF!="CO6",SUM(#REF!),)</f>
        <v>#REF!</v>
      </c>
      <c r="Z121" s="55" t="e">
        <f>IF($D$8="CO6",SUMIF($D121,"&gt;0",$D$10),)+IF($E$8="CO6",SUMIF($E121,"&gt;0",$E$10),)+IF($F$8="CO6",SUMIF($F121,"&gt;0",$F$10),)+IF($G$8="CO6",SUMIF($G121,"&gt;0",$G$10),)+IF($H$8="CO6",SUMIF($H121,"&gt;0",$H$10),)+IF($I$8="CO6",SUMIF($I121,"&gt;0",$I$10),)+IF(#REF!="CO6",SUMIF(#REF!,"&gt;0",#REF!),)+IF(#REF!="CO6",SUMIF(#REF!,"&gt;0",#REF!),)</f>
        <v>#REF!</v>
      </c>
      <c r="AA121" s="56" t="e">
        <f t="shared" si="11"/>
        <v>#REF!</v>
      </c>
      <c r="AB121" s="6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ht="16.2" spans="1:50">
      <c r="A122" s="34">
        <v>112</v>
      </c>
      <c r="B122" s="30" t="s">
        <v>249</v>
      </c>
      <c r="C122" s="31" t="s">
        <v>250</v>
      </c>
      <c r="D122" s="32">
        <v>9</v>
      </c>
      <c r="E122" s="32">
        <v>10</v>
      </c>
      <c r="F122" s="32">
        <v>14</v>
      </c>
      <c r="G122" s="32">
        <v>13</v>
      </c>
      <c r="H122" s="33">
        <v>46</v>
      </c>
      <c r="I122" s="32">
        <f t="shared" si="12"/>
        <v>46</v>
      </c>
      <c r="J122" s="48" t="e">
        <f>IF($D$8="CO1",SUM(D122),)+IF($E$8="CO1",SUM(E122),)+IF($F$8="CO1",SUM(F122),)+IF($G$8="CO1",SUM(G122),)+IF($H$8="CO1",SUM(H122),)+IF($I$8="CO1",SUM(I122),)+IF(#REF!="CO1",SUM(#REF!),)+IF(#REF!="CO1",SUM(#REF!),)</f>
        <v>#REF!</v>
      </c>
      <c r="K122" s="49" t="e">
        <f>IF($D$8="CO1",SUMIF($D122,"&gt;0",$D$10),)+IF($E$8="CO1",SUMIF($E122,"&gt;0",$E$10),)+IF($F$8="CO1",SUMIF($F122,"&gt;0",$F$10),)+IF($G$8="CO1",SUMIF($G122,"&gt;0",$G$10),)+IF($H$8="CO1",SUMIF($H122,"&gt;0",$H$10),)+IF($I$8="CO1",SUMIF($I122,"&gt;0",$I$10),)+IF(#REF!="CO1",SUMIF(#REF!,"&gt;0",#REF!),)+IF(#REF!="CO1",SUMIF(#REF!,"&gt;0",#REF!),)</f>
        <v>#REF!</v>
      </c>
      <c r="L122" s="49" t="e">
        <f t="shared" si="0"/>
        <v>#REF!</v>
      </c>
      <c r="M122" s="49" t="e">
        <f>IF($D$8="CO2",SUM(D122),)+IF($E$8="CO2",SUM(E122),)+IF($F$8="CO2",SUM(F122),)+IF($G$8="CO2",SUM(G122),)+IF($H$8="CO2",SUM(H122),)+IF($I$8="CO2",SUM(I122),)+IF(#REF!="CO2",SUM(#REF!),)+IF(#REF!="CO2",SUM(#REF!),)</f>
        <v>#REF!</v>
      </c>
      <c r="N122" s="49" t="e">
        <f>IF($D$8="CO2",SUMIF($D122,"&gt;0",$D$10),)+IF($E$8="CO2",SUMIF($E122,"&gt;0",$E$10),)+IF($F$8="CO2",SUMIF($F122,"&gt;0",$F$10),)+IF($G$8="CO2",SUMIF($G122,"&gt;0",$G$10),)+IF($H$8="CO2",SUMIF($H122,"&gt;0",$H$10),)+IF($I$8="CO2",SUMIF($I122,"&gt;0",$I$10),)+IF(#REF!="CO2",SUMIF(#REF!,"&gt;0",#REF!),)+IF(#REF!="CO2",SUMIF(#REF!,"&gt;0",#REF!),)</f>
        <v>#REF!</v>
      </c>
      <c r="O122" s="49" t="e">
        <f t="shared" si="7"/>
        <v>#REF!</v>
      </c>
      <c r="P122" s="49" t="e">
        <f>IF($D$8="CO3",SUM(D122),)+IF($E$8="CO3",SUM(E122),)+IF($F$8="CO3",SUM(F122),)+IF($G$8="CO3",SUM(G122),)+IF($H$8="CO3",SUM(H122),)+IF($I$8="CO3",SUM(I122),)+IF(#REF!="CO3",SUM(#REF!),)+IF(#REF!="CO3",SUM(#REF!),)</f>
        <v>#REF!</v>
      </c>
      <c r="Q122" s="49" t="e">
        <f>IF($D$8="CO3",SUMIF($D122,"&gt;0",$D$10),)+IF($E$8="CO3",SUMIF($E122,"&gt;0",$E$10),)+IF($F$8="CO3",SUMIF($F122,"&gt;0",$F$10),)+IF($G$8="CO3",SUMIF($G122,"&gt;0",$G$10),)+IF($H$8="CO3",SUMIF($H122,"&gt;0",$H$10),)+IF($I$8="CO3",SUMIF($I122,"&gt;0",$I$10),)+IF(#REF!="CO3",SUMIF(#REF!,"&gt;0",#REF!),)+IF(#REF!="CO3",SUMIF(#REF!,"&gt;0",#REF!),)</f>
        <v>#REF!</v>
      </c>
      <c r="R122" s="49" t="e">
        <f t="shared" si="8"/>
        <v>#REF!</v>
      </c>
      <c r="S122" s="49" t="e">
        <f>IF($D$8="CO4",SUM(D122),)+IF($E$8="CO4",SUM(E122),)+IF($F$8="CO4",SUM(F122),)+IF($G$8="CO4",SUM(G122),)+IF($H$8="CO4",SUM(H122),)+IF($I$8="CO4",SUM(I122),)+IF(#REF!="CO4",SUM(#REF!),)+IF(#REF!="CO4",SUM(#REF!),)</f>
        <v>#REF!</v>
      </c>
      <c r="T122" s="49" t="e">
        <f>IF($D$8="CO4",SUMIF($D122,"&gt;0",$D$10),)+IF($E$8="CO4",SUMIF($E122,"&gt;0",$E$10),)+IF($F$8="CO4",SUMIF($F122,"&gt;0",$F$10),)+IF($G$8="CO4",SUMIF($G122,"&gt;0",$G$10),)+IF($H$8="CO4",SUMIF($H122,"&gt;0",$H$10),)+IF($I$8="CO4",SUMIF($I122,"&gt;0",$I$10),)+IF(#REF!="CO4",SUMIF(#REF!,"&gt;0",#REF!),)+IF(#REF!="CO4",SUMIF(#REF!,"&gt;0",#REF!),)</f>
        <v>#REF!</v>
      </c>
      <c r="U122" s="49" t="e">
        <f t="shared" si="9"/>
        <v>#REF!</v>
      </c>
      <c r="V122" s="49" t="e">
        <f>IF($D$8="CO5",SUM(D122),)+IF($E$8="CO5",SUM(E122),)+IF($F$8="CO5",SUM(F122),)+IF($G$8="CO5",SUM(G122),)+IF($H$8="CO5",SUM(H122),)+IF($I$8="CO5",SUM(I122),)+IF(#REF!="CO5",SUM(#REF!),)+IF(#REF!="CO5",SUM(#REF!),)</f>
        <v>#REF!</v>
      </c>
      <c r="W122" s="49" t="e">
        <f>IF($D$8="CO5",SUMIF($D122,"&gt;0",$D$10),)+IF($E$8="CO5",SUMIF($E122,"&gt;0",$E$10),)+IF($F$8="CO5",SUMIF($F122,"&gt;0",$F$10),)+IF($G$8="CO5",SUMIF($G122,"&gt;0",$G$10),)+IF($H$8="CO5",SUMIF($H122,"&gt;0",$H$10),)+IF($I$8="CO5",SUMIF($I122,"&gt;0",$I$10),)+IF(#REF!="CO5",SUMIF(#REF!,"&gt;0",#REF!),)+IF(#REF!="CO5",SUMIF(#REF!,"&gt;0",#REF!),)</f>
        <v>#REF!</v>
      </c>
      <c r="X122" s="49" t="e">
        <f t="shared" si="10"/>
        <v>#REF!</v>
      </c>
      <c r="Y122" s="49" t="e">
        <f>IF($D$8="CO6",SUM(D122),)+IF($E$8="CO6",SUM(E122),)+IF($F$8="CO6",SUM(F122),)+IF($G$8="CO6",SUM(G122),)+IF($H$8="CO6",SUM(H122),)+IF($I$8="CO6",SUM(I122),)+IF(#REF!="CO6",SUM(#REF!),)+IF(#REF!="CO6",SUM(#REF!),)</f>
        <v>#REF!</v>
      </c>
      <c r="Z122" s="55" t="e">
        <f>IF($D$8="CO6",SUMIF($D122,"&gt;0",$D$10),)+IF($E$8="CO6",SUMIF($E122,"&gt;0",$E$10),)+IF($F$8="CO6",SUMIF($F122,"&gt;0",$F$10),)+IF($G$8="CO6",SUMIF($G122,"&gt;0",$G$10),)+IF($H$8="CO6",SUMIF($H122,"&gt;0",$H$10),)+IF($I$8="CO6",SUMIF($I122,"&gt;0",$I$10),)+IF(#REF!="CO6",SUMIF(#REF!,"&gt;0",#REF!),)+IF(#REF!="CO6",SUMIF(#REF!,"&gt;0",#REF!),)</f>
        <v>#REF!</v>
      </c>
      <c r="AA122" s="56" t="e">
        <f t="shared" si="11"/>
        <v>#REF!</v>
      </c>
      <c r="AB122" s="6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ht="16.2" spans="1:50">
      <c r="A123" s="34">
        <v>113</v>
      </c>
      <c r="B123" s="30" t="s">
        <v>251</v>
      </c>
      <c r="C123" s="31" t="s">
        <v>252</v>
      </c>
      <c r="D123" s="32">
        <v>10</v>
      </c>
      <c r="E123" s="32">
        <v>9</v>
      </c>
      <c r="F123" s="32">
        <v>13</v>
      </c>
      <c r="G123" s="32">
        <v>13</v>
      </c>
      <c r="H123" s="33">
        <v>45</v>
      </c>
      <c r="I123" s="32">
        <f t="shared" si="12"/>
        <v>45</v>
      </c>
      <c r="J123" s="48" t="e">
        <f>IF($D$8="CO1",SUM(D123),)+IF($E$8="CO1",SUM(E123),)+IF($F$8="CO1",SUM(F123),)+IF($G$8="CO1",SUM(G123),)+IF($H$8="CO1",SUM(H123),)+IF($I$8="CO1",SUM(I123),)+IF(#REF!="CO1",SUM(#REF!),)+IF(#REF!="CO1",SUM(#REF!),)</f>
        <v>#REF!</v>
      </c>
      <c r="K123" s="49" t="e">
        <f>IF($D$8="CO1",SUMIF($D123,"&gt;0",$D$10),)+IF($E$8="CO1",SUMIF($E123,"&gt;0",$E$10),)+IF($F$8="CO1",SUMIF($F123,"&gt;0",$F$10),)+IF($G$8="CO1",SUMIF($G123,"&gt;0",$G$10),)+IF($H$8="CO1",SUMIF($H123,"&gt;0",$H$10),)+IF($I$8="CO1",SUMIF($I123,"&gt;0",$I$10),)+IF(#REF!="CO1",SUMIF(#REF!,"&gt;0",#REF!),)+IF(#REF!="CO1",SUMIF(#REF!,"&gt;0",#REF!),)</f>
        <v>#REF!</v>
      </c>
      <c r="L123" s="49" t="e">
        <f t="shared" si="0"/>
        <v>#REF!</v>
      </c>
      <c r="M123" s="49" t="e">
        <f>IF($D$8="CO2",SUM(D123),)+IF($E$8="CO2",SUM(E123),)+IF($F$8="CO2",SUM(F123),)+IF($G$8="CO2",SUM(G123),)+IF($H$8="CO2",SUM(H123),)+IF($I$8="CO2",SUM(I123),)+IF(#REF!="CO2",SUM(#REF!),)+IF(#REF!="CO2",SUM(#REF!),)</f>
        <v>#REF!</v>
      </c>
      <c r="N123" s="49" t="e">
        <f>IF($D$8="CO2",SUMIF($D123,"&gt;0",$D$10),)+IF($E$8="CO2",SUMIF($E123,"&gt;0",$E$10),)+IF($F$8="CO2",SUMIF($F123,"&gt;0",$F$10),)+IF($G$8="CO2",SUMIF($G123,"&gt;0",$G$10),)+IF($H$8="CO2",SUMIF($H123,"&gt;0",$H$10),)+IF($I$8="CO2",SUMIF($I123,"&gt;0",$I$10),)+IF(#REF!="CO2",SUMIF(#REF!,"&gt;0",#REF!),)+IF(#REF!="CO2",SUMIF(#REF!,"&gt;0",#REF!),)</f>
        <v>#REF!</v>
      </c>
      <c r="O123" s="49" t="e">
        <f t="shared" si="7"/>
        <v>#REF!</v>
      </c>
      <c r="P123" s="49" t="e">
        <f>IF($D$8="CO3",SUM(D123),)+IF($E$8="CO3",SUM(E123),)+IF($F$8="CO3",SUM(F123),)+IF($G$8="CO3",SUM(G123),)+IF($H$8="CO3",SUM(H123),)+IF($I$8="CO3",SUM(I123),)+IF(#REF!="CO3",SUM(#REF!),)+IF(#REF!="CO3",SUM(#REF!),)</f>
        <v>#REF!</v>
      </c>
      <c r="Q123" s="49" t="e">
        <f>IF($D$8="CO3",SUMIF($D123,"&gt;0",$D$10),)+IF($E$8="CO3",SUMIF($E123,"&gt;0",$E$10),)+IF($F$8="CO3",SUMIF($F123,"&gt;0",$F$10),)+IF($G$8="CO3",SUMIF($G123,"&gt;0",$G$10),)+IF($H$8="CO3",SUMIF($H123,"&gt;0",$H$10),)+IF($I$8="CO3",SUMIF($I123,"&gt;0",$I$10),)+IF(#REF!="CO3",SUMIF(#REF!,"&gt;0",#REF!),)+IF(#REF!="CO3",SUMIF(#REF!,"&gt;0",#REF!),)</f>
        <v>#REF!</v>
      </c>
      <c r="R123" s="49" t="e">
        <f t="shared" si="8"/>
        <v>#REF!</v>
      </c>
      <c r="S123" s="49" t="e">
        <f>IF($D$8="CO4",SUM(D123),)+IF($E$8="CO4",SUM(E123),)+IF($F$8="CO4",SUM(F123),)+IF($G$8="CO4",SUM(G123),)+IF($H$8="CO4",SUM(H123),)+IF($I$8="CO4",SUM(I123),)+IF(#REF!="CO4",SUM(#REF!),)+IF(#REF!="CO4",SUM(#REF!),)</f>
        <v>#REF!</v>
      </c>
      <c r="T123" s="49" t="e">
        <f>IF($D$8="CO4",SUMIF($D123,"&gt;0",$D$10),)+IF($E$8="CO4",SUMIF($E123,"&gt;0",$E$10),)+IF($F$8="CO4",SUMIF($F123,"&gt;0",$F$10),)+IF($G$8="CO4",SUMIF($G123,"&gt;0",$G$10),)+IF($H$8="CO4",SUMIF($H123,"&gt;0",$H$10),)+IF($I$8="CO4",SUMIF($I123,"&gt;0",$I$10),)+IF(#REF!="CO4",SUMIF(#REF!,"&gt;0",#REF!),)+IF(#REF!="CO4",SUMIF(#REF!,"&gt;0",#REF!),)</f>
        <v>#REF!</v>
      </c>
      <c r="U123" s="49" t="e">
        <f t="shared" si="9"/>
        <v>#REF!</v>
      </c>
      <c r="V123" s="49" t="e">
        <f>IF($D$8="CO5",SUM(D123),)+IF($E$8="CO5",SUM(E123),)+IF($F$8="CO5",SUM(F123),)+IF($G$8="CO5",SUM(G123),)+IF($H$8="CO5",SUM(H123),)+IF($I$8="CO5",SUM(I123),)+IF(#REF!="CO5",SUM(#REF!),)+IF(#REF!="CO5",SUM(#REF!),)</f>
        <v>#REF!</v>
      </c>
      <c r="W123" s="49" t="e">
        <f>IF($D$8="CO5",SUMIF($D123,"&gt;0",$D$10),)+IF($E$8="CO5",SUMIF($E123,"&gt;0",$E$10),)+IF($F$8="CO5",SUMIF($F123,"&gt;0",$F$10),)+IF($G$8="CO5",SUMIF($G123,"&gt;0",$G$10),)+IF($H$8="CO5",SUMIF($H123,"&gt;0",$H$10),)+IF($I$8="CO5",SUMIF($I123,"&gt;0",$I$10),)+IF(#REF!="CO5",SUMIF(#REF!,"&gt;0",#REF!),)+IF(#REF!="CO5",SUMIF(#REF!,"&gt;0",#REF!),)</f>
        <v>#REF!</v>
      </c>
      <c r="X123" s="49" t="e">
        <f t="shared" si="10"/>
        <v>#REF!</v>
      </c>
      <c r="Y123" s="49" t="e">
        <f>IF($D$8="CO6",SUM(D123),)+IF($E$8="CO6",SUM(E123),)+IF($F$8="CO6",SUM(F123),)+IF($G$8="CO6",SUM(G123),)+IF($H$8="CO6",SUM(H123),)+IF($I$8="CO6",SUM(I123),)+IF(#REF!="CO6",SUM(#REF!),)+IF(#REF!="CO6",SUM(#REF!),)</f>
        <v>#REF!</v>
      </c>
      <c r="Z123" s="55" t="e">
        <f>IF($D$8="CO6",SUMIF($D123,"&gt;0",$D$10),)+IF($E$8="CO6",SUMIF($E123,"&gt;0",$E$10),)+IF($F$8="CO6",SUMIF($F123,"&gt;0",$F$10),)+IF($G$8="CO6",SUMIF($G123,"&gt;0",$G$10),)+IF($H$8="CO6",SUMIF($H123,"&gt;0",$H$10),)+IF($I$8="CO6",SUMIF($I123,"&gt;0",$I$10),)+IF(#REF!="CO6",SUMIF(#REF!,"&gt;0",#REF!),)+IF(#REF!="CO6",SUMIF(#REF!,"&gt;0",#REF!),)</f>
        <v>#REF!</v>
      </c>
      <c r="AA123" s="56" t="e">
        <f t="shared" si="11"/>
        <v>#REF!</v>
      </c>
      <c r="AB123" s="6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ht="16.2" spans="1:50">
      <c r="A124" s="29">
        <v>114</v>
      </c>
      <c r="B124" s="30" t="s">
        <v>253</v>
      </c>
      <c r="C124" s="31" t="s">
        <v>254</v>
      </c>
      <c r="D124" s="32">
        <v>10</v>
      </c>
      <c r="E124" s="32">
        <v>10</v>
      </c>
      <c r="F124" s="32">
        <v>14</v>
      </c>
      <c r="G124" s="32">
        <v>14</v>
      </c>
      <c r="H124" s="33">
        <v>48</v>
      </c>
      <c r="I124" s="32">
        <f t="shared" si="12"/>
        <v>48</v>
      </c>
      <c r="J124" s="48" t="e">
        <f>IF($D$8="CO1",SUM(D124),)+IF($E$8="CO1",SUM(E124),)+IF($F$8="CO1",SUM(F124),)+IF($G$8="CO1",SUM(G124),)+IF($H$8="CO1",SUM(H124),)+IF($I$8="CO1",SUM(I124),)+IF(#REF!="CO1",SUM(#REF!),)+IF(#REF!="CO1",SUM(#REF!),)</f>
        <v>#REF!</v>
      </c>
      <c r="K124" s="49" t="e">
        <f>IF($D$8="CO1",SUMIF($D124,"&gt;0",$D$10),)+IF($E$8="CO1",SUMIF($E124,"&gt;0",$E$10),)+IF($F$8="CO1",SUMIF($F124,"&gt;0",$F$10),)+IF($G$8="CO1",SUMIF($G124,"&gt;0",$G$10),)+IF($H$8="CO1",SUMIF($H124,"&gt;0",$H$10),)+IF($I$8="CO1",SUMIF($I124,"&gt;0",$I$10),)+IF(#REF!="CO1",SUMIF(#REF!,"&gt;0",#REF!),)+IF(#REF!="CO1",SUMIF(#REF!,"&gt;0",#REF!),)</f>
        <v>#REF!</v>
      </c>
      <c r="L124" s="49" t="e">
        <f t="shared" si="0"/>
        <v>#REF!</v>
      </c>
      <c r="M124" s="49" t="e">
        <f>IF($D$8="CO2",SUM(D124),)+IF($E$8="CO2",SUM(E124),)+IF($F$8="CO2",SUM(F124),)+IF($G$8="CO2",SUM(G124),)+IF($H$8="CO2",SUM(H124),)+IF($I$8="CO2",SUM(I124),)+IF(#REF!="CO2",SUM(#REF!),)+IF(#REF!="CO2",SUM(#REF!),)</f>
        <v>#REF!</v>
      </c>
      <c r="N124" s="49" t="e">
        <f>IF($D$8="CO2",SUMIF($D124,"&gt;0",$D$10),)+IF($E$8="CO2",SUMIF($E124,"&gt;0",$E$10),)+IF($F$8="CO2",SUMIF($F124,"&gt;0",$F$10),)+IF($G$8="CO2",SUMIF($G124,"&gt;0",$G$10),)+IF($H$8="CO2",SUMIF($H124,"&gt;0",$H$10),)+IF($I$8="CO2",SUMIF($I124,"&gt;0",$I$10),)+IF(#REF!="CO2",SUMIF(#REF!,"&gt;0",#REF!),)+IF(#REF!="CO2",SUMIF(#REF!,"&gt;0",#REF!),)</f>
        <v>#REF!</v>
      </c>
      <c r="O124" s="49" t="e">
        <f t="shared" si="7"/>
        <v>#REF!</v>
      </c>
      <c r="P124" s="49" t="e">
        <f>IF($D$8="CO3",SUM(D124),)+IF($E$8="CO3",SUM(E124),)+IF($F$8="CO3",SUM(F124),)+IF($G$8="CO3",SUM(G124),)+IF($H$8="CO3",SUM(H124),)+IF($I$8="CO3",SUM(I124),)+IF(#REF!="CO3",SUM(#REF!),)+IF(#REF!="CO3",SUM(#REF!),)</f>
        <v>#REF!</v>
      </c>
      <c r="Q124" s="49" t="e">
        <f>IF($D$8="CO3",SUMIF($D124,"&gt;0",$D$10),)+IF($E$8="CO3",SUMIF($E124,"&gt;0",$E$10),)+IF($F$8="CO3",SUMIF($F124,"&gt;0",$F$10),)+IF($G$8="CO3",SUMIF($G124,"&gt;0",$G$10),)+IF($H$8="CO3",SUMIF($H124,"&gt;0",$H$10),)+IF($I$8="CO3",SUMIF($I124,"&gt;0",$I$10),)+IF(#REF!="CO3",SUMIF(#REF!,"&gt;0",#REF!),)+IF(#REF!="CO3",SUMIF(#REF!,"&gt;0",#REF!),)</f>
        <v>#REF!</v>
      </c>
      <c r="R124" s="49" t="e">
        <f t="shared" si="8"/>
        <v>#REF!</v>
      </c>
      <c r="S124" s="49" t="e">
        <f>IF($D$8="CO4",SUM(D124),)+IF($E$8="CO4",SUM(E124),)+IF($F$8="CO4",SUM(F124),)+IF($G$8="CO4",SUM(G124),)+IF($H$8="CO4",SUM(H124),)+IF($I$8="CO4",SUM(I124),)+IF(#REF!="CO4",SUM(#REF!),)+IF(#REF!="CO4",SUM(#REF!),)</f>
        <v>#REF!</v>
      </c>
      <c r="T124" s="49" t="e">
        <f>IF($D$8="CO4",SUMIF($D124,"&gt;0",$D$10),)+IF($E$8="CO4",SUMIF($E124,"&gt;0",$E$10),)+IF($F$8="CO4",SUMIF($F124,"&gt;0",$F$10),)+IF($G$8="CO4",SUMIF($G124,"&gt;0",$G$10),)+IF($H$8="CO4",SUMIF($H124,"&gt;0",$H$10),)+IF($I$8="CO4",SUMIF($I124,"&gt;0",$I$10),)+IF(#REF!="CO4",SUMIF(#REF!,"&gt;0",#REF!),)+IF(#REF!="CO4",SUMIF(#REF!,"&gt;0",#REF!),)</f>
        <v>#REF!</v>
      </c>
      <c r="U124" s="49" t="e">
        <f t="shared" si="9"/>
        <v>#REF!</v>
      </c>
      <c r="V124" s="49" t="e">
        <f>IF($D$8="CO5",SUM(D124),)+IF($E$8="CO5",SUM(E124),)+IF($F$8="CO5",SUM(F124),)+IF($G$8="CO5",SUM(G124),)+IF($H$8="CO5",SUM(H124),)+IF($I$8="CO5",SUM(I124),)+IF(#REF!="CO5",SUM(#REF!),)+IF(#REF!="CO5",SUM(#REF!),)</f>
        <v>#REF!</v>
      </c>
      <c r="W124" s="49" t="e">
        <f>IF($D$8="CO5",SUMIF($D124,"&gt;0",$D$10),)+IF($E$8="CO5",SUMIF($E124,"&gt;0",$E$10),)+IF($F$8="CO5",SUMIF($F124,"&gt;0",$F$10),)+IF($G$8="CO5",SUMIF($G124,"&gt;0",$G$10),)+IF($H$8="CO5",SUMIF($H124,"&gt;0",$H$10),)+IF($I$8="CO5",SUMIF($I124,"&gt;0",$I$10),)+IF(#REF!="CO5",SUMIF(#REF!,"&gt;0",#REF!),)+IF(#REF!="CO5",SUMIF(#REF!,"&gt;0",#REF!),)</f>
        <v>#REF!</v>
      </c>
      <c r="X124" s="49" t="e">
        <f t="shared" si="10"/>
        <v>#REF!</v>
      </c>
      <c r="Y124" s="49" t="e">
        <f>IF($D$8="CO6",SUM(D124),)+IF($E$8="CO6",SUM(E124),)+IF($F$8="CO6",SUM(F124),)+IF($G$8="CO6",SUM(G124),)+IF($H$8="CO6",SUM(H124),)+IF($I$8="CO6",SUM(I124),)+IF(#REF!="CO6",SUM(#REF!),)+IF(#REF!="CO6",SUM(#REF!),)</f>
        <v>#REF!</v>
      </c>
      <c r="Z124" s="55" t="e">
        <f>IF($D$8="CO6",SUMIF($D124,"&gt;0",$D$10),)+IF($E$8="CO6",SUMIF($E124,"&gt;0",$E$10),)+IF($F$8="CO6",SUMIF($F124,"&gt;0",$F$10),)+IF($G$8="CO6",SUMIF($G124,"&gt;0",$G$10),)+IF($H$8="CO6",SUMIF($H124,"&gt;0",$H$10),)+IF($I$8="CO6",SUMIF($I124,"&gt;0",$I$10),)+IF(#REF!="CO6",SUMIF(#REF!,"&gt;0",#REF!),)+IF(#REF!="CO6",SUMIF(#REF!,"&gt;0",#REF!),)</f>
        <v>#REF!</v>
      </c>
      <c r="AA124" s="56" t="e">
        <f t="shared" si="11"/>
        <v>#REF!</v>
      </c>
      <c r="AB124" s="6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ht="16.2" spans="1:50">
      <c r="A125" s="34">
        <v>115</v>
      </c>
      <c r="B125" s="30" t="s">
        <v>255</v>
      </c>
      <c r="C125" s="31" t="s">
        <v>254</v>
      </c>
      <c r="D125" s="32">
        <v>10</v>
      </c>
      <c r="E125" s="32">
        <v>10</v>
      </c>
      <c r="F125" s="32">
        <v>14</v>
      </c>
      <c r="G125" s="32">
        <v>15</v>
      </c>
      <c r="H125" s="33">
        <v>49</v>
      </c>
      <c r="I125" s="32">
        <f t="shared" si="12"/>
        <v>49</v>
      </c>
      <c r="J125" s="48" t="e">
        <f>IF($D$8="CO1",SUM(D125),)+IF($E$8="CO1",SUM(E125),)+IF($F$8="CO1",SUM(F125),)+IF($G$8="CO1",SUM(G125),)+IF($H$8="CO1",SUM(H125),)+IF($I$8="CO1",SUM(I125),)+IF(#REF!="CO1",SUM(#REF!),)+IF(#REF!="CO1",SUM(#REF!),)</f>
        <v>#REF!</v>
      </c>
      <c r="K125" s="49" t="e">
        <f>IF($D$8="CO1",SUMIF($D125,"&gt;0",$D$10),)+IF($E$8="CO1",SUMIF($E125,"&gt;0",$E$10),)+IF($F$8="CO1",SUMIF($F125,"&gt;0",$F$10),)+IF($G$8="CO1",SUMIF($G125,"&gt;0",$G$10),)+IF($H$8="CO1",SUMIF($H125,"&gt;0",$H$10),)+IF($I$8="CO1",SUMIF($I125,"&gt;0",$I$10),)+IF(#REF!="CO1",SUMIF(#REF!,"&gt;0",#REF!),)+IF(#REF!="CO1",SUMIF(#REF!,"&gt;0",#REF!),)</f>
        <v>#REF!</v>
      </c>
      <c r="L125" s="49" t="e">
        <f t="shared" si="0"/>
        <v>#REF!</v>
      </c>
      <c r="M125" s="49" t="e">
        <f>IF($D$8="CO2",SUM(D125),)+IF($E$8="CO2",SUM(E125),)+IF($F$8="CO2",SUM(F125),)+IF($G$8="CO2",SUM(G125),)+IF($H$8="CO2",SUM(H125),)+IF($I$8="CO2",SUM(I125),)+IF(#REF!="CO2",SUM(#REF!),)+IF(#REF!="CO2",SUM(#REF!),)</f>
        <v>#REF!</v>
      </c>
      <c r="N125" s="49" t="e">
        <f>IF($D$8="CO2",SUMIF($D125,"&gt;0",$D$10),)+IF($E$8="CO2",SUMIF($E125,"&gt;0",$E$10),)+IF($F$8="CO2",SUMIF($F125,"&gt;0",$F$10),)+IF($G$8="CO2",SUMIF($G125,"&gt;0",$G$10),)+IF($H$8="CO2",SUMIF($H125,"&gt;0",$H$10),)+IF($I$8="CO2",SUMIF($I125,"&gt;0",$I$10),)+IF(#REF!="CO2",SUMIF(#REF!,"&gt;0",#REF!),)+IF(#REF!="CO2",SUMIF(#REF!,"&gt;0",#REF!),)</f>
        <v>#REF!</v>
      </c>
      <c r="O125" s="49" t="e">
        <f t="shared" si="7"/>
        <v>#REF!</v>
      </c>
      <c r="P125" s="49" t="e">
        <f>IF($D$8="CO3",SUM(D125),)+IF($E$8="CO3",SUM(E125),)+IF($F$8="CO3",SUM(F125),)+IF($G$8="CO3",SUM(G125),)+IF($H$8="CO3",SUM(H125),)+IF($I$8="CO3",SUM(I125),)+IF(#REF!="CO3",SUM(#REF!),)+IF(#REF!="CO3",SUM(#REF!),)</f>
        <v>#REF!</v>
      </c>
      <c r="Q125" s="49" t="e">
        <f>IF($D$8="CO3",SUMIF($D125,"&gt;0",$D$10),)+IF($E$8="CO3",SUMIF($E125,"&gt;0",$E$10),)+IF($F$8="CO3",SUMIF($F125,"&gt;0",$F$10),)+IF($G$8="CO3",SUMIF($G125,"&gt;0",$G$10),)+IF($H$8="CO3",SUMIF($H125,"&gt;0",$H$10),)+IF($I$8="CO3",SUMIF($I125,"&gt;0",$I$10),)+IF(#REF!="CO3",SUMIF(#REF!,"&gt;0",#REF!),)+IF(#REF!="CO3",SUMIF(#REF!,"&gt;0",#REF!),)</f>
        <v>#REF!</v>
      </c>
      <c r="R125" s="49" t="e">
        <f t="shared" si="8"/>
        <v>#REF!</v>
      </c>
      <c r="S125" s="49" t="e">
        <f>IF($D$8="CO4",SUM(D125),)+IF($E$8="CO4",SUM(E125),)+IF($F$8="CO4",SUM(F125),)+IF($G$8="CO4",SUM(G125),)+IF($H$8="CO4",SUM(H125),)+IF($I$8="CO4",SUM(I125),)+IF(#REF!="CO4",SUM(#REF!),)+IF(#REF!="CO4",SUM(#REF!),)</f>
        <v>#REF!</v>
      </c>
      <c r="T125" s="49" t="e">
        <f>IF($D$8="CO4",SUMIF($D125,"&gt;0",$D$10),)+IF($E$8="CO4",SUMIF($E125,"&gt;0",$E$10),)+IF($F$8="CO4",SUMIF($F125,"&gt;0",$F$10),)+IF($G$8="CO4",SUMIF($G125,"&gt;0",$G$10),)+IF($H$8="CO4",SUMIF($H125,"&gt;0",$H$10),)+IF($I$8="CO4",SUMIF($I125,"&gt;0",$I$10),)+IF(#REF!="CO4",SUMIF(#REF!,"&gt;0",#REF!),)+IF(#REF!="CO4",SUMIF(#REF!,"&gt;0",#REF!),)</f>
        <v>#REF!</v>
      </c>
      <c r="U125" s="49" t="e">
        <f t="shared" si="9"/>
        <v>#REF!</v>
      </c>
      <c r="V125" s="49" t="e">
        <f>IF($D$8="CO5",SUM(D125),)+IF($E$8="CO5",SUM(E125),)+IF($F$8="CO5",SUM(F125),)+IF($G$8="CO5",SUM(G125),)+IF($H$8="CO5",SUM(H125),)+IF($I$8="CO5",SUM(I125),)+IF(#REF!="CO5",SUM(#REF!),)+IF(#REF!="CO5",SUM(#REF!),)</f>
        <v>#REF!</v>
      </c>
      <c r="W125" s="49" t="e">
        <f>IF($D$8="CO5",SUMIF($D125,"&gt;0",$D$10),)+IF($E$8="CO5",SUMIF($E125,"&gt;0",$E$10),)+IF($F$8="CO5",SUMIF($F125,"&gt;0",$F$10),)+IF($G$8="CO5",SUMIF($G125,"&gt;0",$G$10),)+IF($H$8="CO5",SUMIF($H125,"&gt;0",$H$10),)+IF($I$8="CO5",SUMIF($I125,"&gt;0",$I$10),)+IF(#REF!="CO5",SUMIF(#REF!,"&gt;0",#REF!),)+IF(#REF!="CO5",SUMIF(#REF!,"&gt;0",#REF!),)</f>
        <v>#REF!</v>
      </c>
      <c r="X125" s="49" t="e">
        <f t="shared" si="10"/>
        <v>#REF!</v>
      </c>
      <c r="Y125" s="49" t="e">
        <f>IF($D$8="CO6",SUM(D125),)+IF($E$8="CO6",SUM(E125),)+IF($F$8="CO6",SUM(F125),)+IF($G$8="CO6",SUM(G125),)+IF($H$8="CO6",SUM(H125),)+IF($I$8="CO6",SUM(I125),)+IF(#REF!="CO6",SUM(#REF!),)+IF(#REF!="CO6",SUM(#REF!),)</f>
        <v>#REF!</v>
      </c>
      <c r="Z125" s="55" t="e">
        <f>IF($D$8="CO6",SUMIF($D125,"&gt;0",$D$10),)+IF($E$8="CO6",SUMIF($E125,"&gt;0",$E$10),)+IF($F$8="CO6",SUMIF($F125,"&gt;0",$F$10),)+IF($G$8="CO6",SUMIF($G125,"&gt;0",$G$10),)+IF($H$8="CO6",SUMIF($H125,"&gt;0",$H$10),)+IF($I$8="CO6",SUMIF($I125,"&gt;0",$I$10),)+IF(#REF!="CO6",SUMIF(#REF!,"&gt;0",#REF!),)+IF(#REF!="CO6",SUMIF(#REF!,"&gt;0",#REF!),)</f>
        <v>#REF!</v>
      </c>
      <c r="AA125" s="56"/>
      <c r="AB125" s="6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ht="16.2" spans="1:50">
      <c r="A126" s="34">
        <v>116</v>
      </c>
      <c r="B126" s="30" t="s">
        <v>256</v>
      </c>
      <c r="C126" s="31" t="s">
        <v>257</v>
      </c>
      <c r="D126" s="32">
        <v>10</v>
      </c>
      <c r="E126" s="32">
        <v>10</v>
      </c>
      <c r="F126" s="32">
        <v>14</v>
      </c>
      <c r="G126" s="32">
        <v>15</v>
      </c>
      <c r="H126" s="33">
        <v>49</v>
      </c>
      <c r="I126" s="32">
        <f t="shared" si="12"/>
        <v>49</v>
      </c>
      <c r="J126" s="48" t="e">
        <f>IF($D$8="CO1",SUM(D126),)+IF($E$8="CO1",SUM(E126),)+IF($F$8="CO1",SUM(F126),)+IF($G$8="CO1",SUM(G126),)+IF($H$8="CO1",SUM(H126),)+IF($I$8="CO1",SUM(I126),)+IF(#REF!="CO1",SUM(#REF!),)+IF(#REF!="CO1",SUM(#REF!),)</f>
        <v>#REF!</v>
      </c>
      <c r="K126" s="49" t="e">
        <f>IF($D$8="CO1",SUMIF($D126,"&gt;0",$D$10),)+IF($E$8="CO1",SUMIF($E126,"&gt;0",$E$10),)+IF($F$8="CO1",SUMIF($F126,"&gt;0",$F$10),)+IF($G$8="CO1",SUMIF($G126,"&gt;0",$G$10),)+IF($H$8="CO1",SUMIF($H126,"&gt;0",$H$10),)+IF($I$8="CO1",SUMIF($I126,"&gt;0",$I$10),)+IF(#REF!="CO1",SUMIF(#REF!,"&gt;0",#REF!),)+IF(#REF!="CO1",SUMIF(#REF!,"&gt;0",#REF!),)</f>
        <v>#REF!</v>
      </c>
      <c r="L126" s="49" t="e">
        <f t="shared" si="0"/>
        <v>#REF!</v>
      </c>
      <c r="M126" s="49" t="e">
        <f>IF($D$8="CO2",SUM(D126),)+IF($E$8="CO2",SUM(E126),)+IF($F$8="CO2",SUM(F126),)+IF($G$8="CO2",SUM(G126),)+IF($H$8="CO2",SUM(H126),)+IF($I$8="CO2",SUM(I126),)+IF(#REF!="CO2",SUM(#REF!),)+IF(#REF!="CO2",SUM(#REF!),)</f>
        <v>#REF!</v>
      </c>
      <c r="N126" s="49" t="e">
        <f>IF($D$8="CO2",SUMIF($D126,"&gt;0",$D$10),)+IF($E$8="CO2",SUMIF($E126,"&gt;0",$E$10),)+IF($F$8="CO2",SUMIF($F126,"&gt;0",$F$10),)+IF($G$8="CO2",SUMIF($G126,"&gt;0",$G$10),)+IF($H$8="CO2",SUMIF($H126,"&gt;0",$H$10),)+IF($I$8="CO2",SUMIF($I126,"&gt;0",$I$10),)+IF(#REF!="CO2",SUMIF(#REF!,"&gt;0",#REF!),)+IF(#REF!="CO2",SUMIF(#REF!,"&gt;0",#REF!),)</f>
        <v>#REF!</v>
      </c>
      <c r="O126" s="49" t="e">
        <f t="shared" si="7"/>
        <v>#REF!</v>
      </c>
      <c r="P126" s="49" t="e">
        <f>IF($D$8="CO3",SUM(D126),)+IF($E$8="CO3",SUM(E126),)+IF($F$8="CO3",SUM(F126),)+IF($G$8="CO3",SUM(G126),)+IF($H$8="CO3",SUM(H126),)+IF($I$8="CO3",SUM(I126),)+IF(#REF!="CO3",SUM(#REF!),)+IF(#REF!="CO3",SUM(#REF!),)</f>
        <v>#REF!</v>
      </c>
      <c r="Q126" s="49" t="e">
        <f>IF($D$8="CO3",SUMIF($D126,"&gt;0",$D$10),)+IF($E$8="CO3",SUMIF($E126,"&gt;0",$E$10),)+IF($F$8="CO3",SUMIF($F126,"&gt;0",$F$10),)+IF($G$8="CO3",SUMIF($G126,"&gt;0",$G$10),)+IF($H$8="CO3",SUMIF($H126,"&gt;0",$H$10),)+IF($I$8="CO3",SUMIF($I126,"&gt;0",$I$10),)+IF(#REF!="CO3",SUMIF(#REF!,"&gt;0",#REF!),)+IF(#REF!="CO3",SUMIF(#REF!,"&gt;0",#REF!),)</f>
        <v>#REF!</v>
      </c>
      <c r="R126" s="49" t="e">
        <f t="shared" si="8"/>
        <v>#REF!</v>
      </c>
      <c r="S126" s="49" t="e">
        <f>IF($D$8="CO4",SUM(D126),)+IF($E$8="CO4",SUM(E126),)+IF($F$8="CO4",SUM(F126),)+IF($G$8="CO4",SUM(G126),)+IF($H$8="CO4",SUM(H126),)+IF($I$8="CO4",SUM(I126),)+IF(#REF!="CO4",SUM(#REF!),)+IF(#REF!="CO4",SUM(#REF!),)</f>
        <v>#REF!</v>
      </c>
      <c r="T126" s="49" t="e">
        <f>IF($D$8="CO4",SUMIF($D126,"&gt;0",$D$10),)+IF($E$8="CO4",SUMIF($E126,"&gt;0",$E$10),)+IF($F$8="CO4",SUMIF($F126,"&gt;0",$F$10),)+IF($G$8="CO4",SUMIF($G126,"&gt;0",$G$10),)+IF($H$8="CO4",SUMIF($H126,"&gt;0",$H$10),)+IF($I$8="CO4",SUMIF($I126,"&gt;0",$I$10),)+IF(#REF!="CO4",SUMIF(#REF!,"&gt;0",#REF!),)+IF(#REF!="CO4",SUMIF(#REF!,"&gt;0",#REF!),)</f>
        <v>#REF!</v>
      </c>
      <c r="U126" s="49" t="e">
        <f t="shared" si="9"/>
        <v>#REF!</v>
      </c>
      <c r="V126" s="49" t="e">
        <f>IF($D$8="CO5",SUM(D126),)+IF($E$8="CO5",SUM(E126),)+IF($F$8="CO5",SUM(F126),)+IF($G$8="CO5",SUM(G126),)+IF($H$8="CO5",SUM(H126),)+IF($I$8="CO5",SUM(I126),)+IF(#REF!="CO5",SUM(#REF!),)+IF(#REF!="CO5",SUM(#REF!),)</f>
        <v>#REF!</v>
      </c>
      <c r="W126" s="49" t="e">
        <f>IF($D$8="CO5",SUMIF($D126,"&gt;0",$D$10),)+IF($E$8="CO5",SUMIF($E126,"&gt;0",$E$10),)+IF($F$8="CO5",SUMIF($F126,"&gt;0",$F$10),)+IF($G$8="CO5",SUMIF($G126,"&gt;0",$G$10),)+IF($H$8="CO5",SUMIF($H126,"&gt;0",$H$10),)+IF($I$8="CO5",SUMIF($I126,"&gt;0",$I$10),)+IF(#REF!="CO5",SUMIF(#REF!,"&gt;0",#REF!),)+IF(#REF!="CO5",SUMIF(#REF!,"&gt;0",#REF!),)</f>
        <v>#REF!</v>
      </c>
      <c r="X126" s="49" t="e">
        <f t="shared" si="10"/>
        <v>#REF!</v>
      </c>
      <c r="Y126" s="49" t="e">
        <f>IF($D$8="CO6",SUM(D126),)+IF($E$8="CO6",SUM(E126),)+IF($F$8="CO6",SUM(F126),)+IF($G$8="CO6",SUM(G126),)+IF($H$8="CO6",SUM(H126),)+IF($I$8="CO6",SUM(I126),)+IF(#REF!="CO6",SUM(#REF!),)+IF(#REF!="CO6",SUM(#REF!),)</f>
        <v>#REF!</v>
      </c>
      <c r="Z126" s="55" t="e">
        <f>IF($D$8="CO6",SUMIF($D126,"&gt;0",$D$10),)+IF($E$8="CO6",SUMIF($E126,"&gt;0",$E$10),)+IF($F$8="CO6",SUMIF($F126,"&gt;0",$F$10),)+IF($G$8="CO6",SUMIF($G126,"&gt;0",$G$10),)+IF($H$8="CO6",SUMIF($H126,"&gt;0",$H$10),)+IF($I$8="CO6",SUMIF($I126,"&gt;0",$I$10),)+IF(#REF!="CO6",SUMIF(#REF!,"&gt;0",#REF!),)+IF(#REF!="CO6",SUMIF(#REF!,"&gt;0",#REF!),)</f>
        <v>#REF!</v>
      </c>
      <c r="AA126" s="56"/>
      <c r="AB126" s="6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ht="16.2" spans="1:50">
      <c r="A127" s="29">
        <v>117</v>
      </c>
      <c r="B127" s="30" t="s">
        <v>258</v>
      </c>
      <c r="C127" s="31" t="s">
        <v>254</v>
      </c>
      <c r="D127" s="32">
        <v>10</v>
      </c>
      <c r="E127" s="32">
        <v>10</v>
      </c>
      <c r="F127" s="32">
        <v>14</v>
      </c>
      <c r="G127" s="32">
        <v>14</v>
      </c>
      <c r="H127" s="33">
        <v>48</v>
      </c>
      <c r="I127" s="32">
        <f t="shared" si="12"/>
        <v>48</v>
      </c>
      <c r="J127" s="48" t="e">
        <f>IF($D$8="CO1",SUM(D127),)+IF($E$8="CO1",SUM(E127),)+IF($F$8="CO1",SUM(F127),)+IF($G$8="CO1",SUM(G127),)+IF($H$8="CO1",SUM(H127),)+IF($I$8="CO1",SUM(I127),)+IF(#REF!="CO1",SUM(#REF!),)+IF(#REF!="CO1",SUM(#REF!),)</f>
        <v>#REF!</v>
      </c>
      <c r="K127" s="49" t="e">
        <f>IF($D$8="CO1",SUMIF($D127,"&gt;0",$D$10),)+IF($E$8="CO1",SUMIF($E127,"&gt;0",$E$10),)+IF($F$8="CO1",SUMIF($F127,"&gt;0",$F$10),)+IF($G$8="CO1",SUMIF($G127,"&gt;0",$G$10),)+IF($H$8="CO1",SUMIF($H127,"&gt;0",$H$10),)+IF($I$8="CO1",SUMIF($I127,"&gt;0",$I$10),)+IF(#REF!="CO1",SUMIF(#REF!,"&gt;0",#REF!),)+IF(#REF!="CO1",SUMIF(#REF!,"&gt;0",#REF!),)</f>
        <v>#REF!</v>
      </c>
      <c r="L127" s="49" t="e">
        <f t="shared" si="0"/>
        <v>#REF!</v>
      </c>
      <c r="M127" s="49" t="e">
        <f>IF($D$8="CO2",SUM(D127),)+IF($E$8="CO2",SUM(E127),)+IF($F$8="CO2",SUM(F127),)+IF($G$8="CO2",SUM(G127),)+IF($H$8="CO2",SUM(H127),)+IF($I$8="CO2",SUM(I127),)+IF(#REF!="CO2",SUM(#REF!),)+IF(#REF!="CO2",SUM(#REF!),)</f>
        <v>#REF!</v>
      </c>
      <c r="N127" s="49" t="e">
        <f>IF($D$8="CO2",SUMIF($D127,"&gt;0",$D$10),)+IF($E$8="CO2",SUMIF($E127,"&gt;0",$E$10),)+IF($F$8="CO2",SUMIF($F127,"&gt;0",$F$10),)+IF($G$8="CO2",SUMIF($G127,"&gt;0",$G$10),)+IF($H$8="CO2",SUMIF($H127,"&gt;0",$H$10),)+IF($I$8="CO2",SUMIF($I127,"&gt;0",$I$10),)+IF(#REF!="CO2",SUMIF(#REF!,"&gt;0",#REF!),)+IF(#REF!="CO2",SUMIF(#REF!,"&gt;0",#REF!),)</f>
        <v>#REF!</v>
      </c>
      <c r="O127" s="49" t="e">
        <f t="shared" si="7"/>
        <v>#REF!</v>
      </c>
      <c r="P127" s="49" t="e">
        <f>IF($D$8="CO3",SUM(D127),)+IF($E$8="CO3",SUM(E127),)+IF($F$8="CO3",SUM(F127),)+IF($G$8="CO3",SUM(G127),)+IF($H$8="CO3",SUM(H127),)+IF($I$8="CO3",SUM(I127),)+IF(#REF!="CO3",SUM(#REF!),)+IF(#REF!="CO3",SUM(#REF!),)</f>
        <v>#REF!</v>
      </c>
      <c r="Q127" s="49" t="e">
        <f>IF($D$8="CO3",SUMIF($D127,"&gt;0",$D$10),)+IF($E$8="CO3",SUMIF($E127,"&gt;0",$E$10),)+IF($F$8="CO3",SUMIF($F127,"&gt;0",$F$10),)+IF($G$8="CO3",SUMIF($G127,"&gt;0",$G$10),)+IF($H$8="CO3",SUMIF($H127,"&gt;0",$H$10),)+IF($I$8="CO3",SUMIF($I127,"&gt;0",$I$10),)+IF(#REF!="CO3",SUMIF(#REF!,"&gt;0",#REF!),)+IF(#REF!="CO3",SUMIF(#REF!,"&gt;0",#REF!),)</f>
        <v>#REF!</v>
      </c>
      <c r="R127" s="49" t="e">
        <f t="shared" si="8"/>
        <v>#REF!</v>
      </c>
      <c r="S127" s="49" t="e">
        <f>IF($D$8="CO4",SUM(D127),)+IF($E$8="CO4",SUM(E127),)+IF($F$8="CO4",SUM(F127),)+IF($G$8="CO4",SUM(G127),)+IF($H$8="CO4",SUM(H127),)+IF($I$8="CO4",SUM(I127),)+IF(#REF!="CO4",SUM(#REF!),)+IF(#REF!="CO4",SUM(#REF!),)</f>
        <v>#REF!</v>
      </c>
      <c r="T127" s="49" t="e">
        <f>IF($D$8="CO4",SUMIF($D127,"&gt;0",$D$10),)+IF($E$8="CO4",SUMIF($E127,"&gt;0",$E$10),)+IF($F$8="CO4",SUMIF($F127,"&gt;0",$F$10),)+IF($G$8="CO4",SUMIF($G127,"&gt;0",$G$10),)+IF($H$8="CO4",SUMIF($H127,"&gt;0",$H$10),)+IF($I$8="CO4",SUMIF($I127,"&gt;0",$I$10),)+IF(#REF!="CO4",SUMIF(#REF!,"&gt;0",#REF!),)+IF(#REF!="CO4",SUMIF(#REF!,"&gt;0",#REF!),)</f>
        <v>#REF!</v>
      </c>
      <c r="U127" s="49" t="e">
        <f t="shared" si="9"/>
        <v>#REF!</v>
      </c>
      <c r="V127" s="49" t="e">
        <f>IF($D$8="CO5",SUM(D127),)+IF($E$8="CO5",SUM(E127),)+IF($F$8="CO5",SUM(F127),)+IF($G$8="CO5",SUM(G127),)+IF($H$8="CO5",SUM(H127),)+IF($I$8="CO5",SUM(I127),)+IF(#REF!="CO5",SUM(#REF!),)+IF(#REF!="CO5",SUM(#REF!),)</f>
        <v>#REF!</v>
      </c>
      <c r="W127" s="49" t="e">
        <f>IF($D$8="CO5",SUMIF($D127,"&gt;0",$D$10),)+IF($E$8="CO5",SUMIF($E127,"&gt;0",$E$10),)+IF($F$8="CO5",SUMIF($F127,"&gt;0",$F$10),)+IF($G$8="CO5",SUMIF($G127,"&gt;0",$G$10),)+IF($H$8="CO5",SUMIF($H127,"&gt;0",$H$10),)+IF($I$8="CO5",SUMIF($I127,"&gt;0",$I$10),)+IF(#REF!="CO5",SUMIF(#REF!,"&gt;0",#REF!),)+IF(#REF!="CO5",SUMIF(#REF!,"&gt;0",#REF!),)</f>
        <v>#REF!</v>
      </c>
      <c r="X127" s="49" t="e">
        <f t="shared" si="10"/>
        <v>#REF!</v>
      </c>
      <c r="Y127" s="49" t="e">
        <f>IF($D$8="CO6",SUM(D127),)+IF($E$8="CO6",SUM(E127),)+IF($F$8="CO6",SUM(F127),)+IF($G$8="CO6",SUM(G127),)+IF($H$8="CO6",SUM(H127),)+IF($I$8="CO6",SUM(I127),)+IF(#REF!="CO6",SUM(#REF!),)+IF(#REF!="CO6",SUM(#REF!),)</f>
        <v>#REF!</v>
      </c>
      <c r="Z127" s="55" t="e">
        <f>IF($D$8="CO6",SUMIF($D127,"&gt;0",$D$10),)+IF($E$8="CO6",SUMIF($E127,"&gt;0",$E$10),)+IF($F$8="CO6",SUMIF($F127,"&gt;0",$F$10),)+IF($G$8="CO6",SUMIF($G127,"&gt;0",$G$10),)+IF($H$8="CO6",SUMIF($H127,"&gt;0",$H$10),)+IF($I$8="CO6",SUMIF($I127,"&gt;0",$I$10),)+IF(#REF!="CO6",SUMIF(#REF!,"&gt;0",#REF!),)+IF(#REF!="CO6",SUMIF(#REF!,"&gt;0",#REF!),)</f>
        <v>#REF!</v>
      </c>
      <c r="AA127" s="56"/>
      <c r="AB127" s="6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ht="16.2" spans="1:50">
      <c r="A128" s="34">
        <v>118</v>
      </c>
      <c r="B128" s="30" t="s">
        <v>259</v>
      </c>
      <c r="C128" s="31" t="s">
        <v>260</v>
      </c>
      <c r="D128" s="32">
        <v>10</v>
      </c>
      <c r="E128" s="32">
        <v>10</v>
      </c>
      <c r="F128" s="32">
        <v>14</v>
      </c>
      <c r="G128" s="32">
        <v>15</v>
      </c>
      <c r="H128" s="33">
        <v>49</v>
      </c>
      <c r="I128" s="32">
        <f t="shared" si="12"/>
        <v>49</v>
      </c>
      <c r="J128" s="48" t="e">
        <f>IF($D$8="CO1",SUM(D128),)+IF($E$8="CO1",SUM(E128),)+IF($F$8="CO1",SUM(F128),)+IF($G$8="CO1",SUM(G128),)+IF($H$8="CO1",SUM(H128),)+IF($I$8="CO1",SUM(I128),)+IF(#REF!="CO1",SUM(#REF!),)+IF(#REF!="CO1",SUM(#REF!),)</f>
        <v>#REF!</v>
      </c>
      <c r="K128" s="49" t="e">
        <f>IF($D$8="CO1",SUMIF($D128,"&gt;0",$D$10),)+IF($E$8="CO1",SUMIF($E128,"&gt;0",$E$10),)+IF($F$8="CO1",SUMIF($F128,"&gt;0",$F$10),)+IF($G$8="CO1",SUMIF($G128,"&gt;0",$G$10),)+IF($H$8="CO1",SUMIF($H128,"&gt;0",$H$10),)+IF($I$8="CO1",SUMIF($I128,"&gt;0",$I$10),)+IF(#REF!="CO1",SUMIF(#REF!,"&gt;0",#REF!),)+IF(#REF!="CO1",SUMIF(#REF!,"&gt;0",#REF!),)</f>
        <v>#REF!</v>
      </c>
      <c r="L128" s="49" t="e">
        <f t="shared" si="0"/>
        <v>#REF!</v>
      </c>
      <c r="M128" s="49" t="e">
        <f>IF($D$8="CO2",SUM(D128),)+IF($E$8="CO2",SUM(E128),)+IF($F$8="CO2",SUM(F128),)+IF($G$8="CO2",SUM(G128),)+IF($H$8="CO2",SUM(H128),)+IF($I$8="CO2",SUM(I128),)+IF(#REF!="CO2",SUM(#REF!),)+IF(#REF!="CO2",SUM(#REF!),)</f>
        <v>#REF!</v>
      </c>
      <c r="N128" s="49" t="e">
        <f>IF($D$8="CO2",SUMIF($D128,"&gt;0",$D$10),)+IF($E$8="CO2",SUMIF($E128,"&gt;0",$E$10),)+IF($F$8="CO2",SUMIF($F128,"&gt;0",$F$10),)+IF($G$8="CO2",SUMIF($G128,"&gt;0",$G$10),)+IF($H$8="CO2",SUMIF($H128,"&gt;0",$H$10),)+IF($I$8="CO2",SUMIF($I128,"&gt;0",$I$10),)+IF(#REF!="CO2",SUMIF(#REF!,"&gt;0",#REF!),)+IF(#REF!="CO2",SUMIF(#REF!,"&gt;0",#REF!),)</f>
        <v>#REF!</v>
      </c>
      <c r="O128" s="49" t="e">
        <f t="shared" si="7"/>
        <v>#REF!</v>
      </c>
      <c r="P128" s="49" t="e">
        <f>IF($D$8="CO3",SUM(D128),)+IF($E$8="CO3",SUM(E128),)+IF($F$8="CO3",SUM(F128),)+IF($G$8="CO3",SUM(G128),)+IF($H$8="CO3",SUM(H128),)+IF($I$8="CO3",SUM(I128),)+IF(#REF!="CO3",SUM(#REF!),)+IF(#REF!="CO3",SUM(#REF!),)</f>
        <v>#REF!</v>
      </c>
      <c r="Q128" s="49" t="e">
        <f>IF($D$8="CO3",SUMIF($D128,"&gt;0",$D$10),)+IF($E$8="CO3",SUMIF($E128,"&gt;0",$E$10),)+IF($F$8="CO3",SUMIF($F128,"&gt;0",$F$10),)+IF($G$8="CO3",SUMIF($G128,"&gt;0",$G$10),)+IF($H$8="CO3",SUMIF($H128,"&gt;0",$H$10),)+IF($I$8="CO3",SUMIF($I128,"&gt;0",$I$10),)+IF(#REF!="CO3",SUMIF(#REF!,"&gt;0",#REF!),)+IF(#REF!="CO3",SUMIF(#REF!,"&gt;0",#REF!),)</f>
        <v>#REF!</v>
      </c>
      <c r="R128" s="49" t="e">
        <f t="shared" si="8"/>
        <v>#REF!</v>
      </c>
      <c r="S128" s="49" t="e">
        <f>IF($D$8="CO4",SUM(D128),)+IF($E$8="CO4",SUM(E128),)+IF($F$8="CO4",SUM(F128),)+IF($G$8="CO4",SUM(G128),)+IF($H$8="CO4",SUM(H128),)+IF($I$8="CO4",SUM(I128),)+IF(#REF!="CO4",SUM(#REF!),)+IF(#REF!="CO4",SUM(#REF!),)</f>
        <v>#REF!</v>
      </c>
      <c r="T128" s="49" t="e">
        <f>IF($D$8="CO4",SUMIF($D128,"&gt;0",$D$10),)+IF($E$8="CO4",SUMIF($E128,"&gt;0",$E$10),)+IF($F$8="CO4",SUMIF($F128,"&gt;0",$F$10),)+IF($G$8="CO4",SUMIF($G128,"&gt;0",$G$10),)+IF($H$8="CO4",SUMIF($H128,"&gt;0",$H$10),)+IF($I$8="CO4",SUMIF($I128,"&gt;0",$I$10),)+IF(#REF!="CO4",SUMIF(#REF!,"&gt;0",#REF!),)+IF(#REF!="CO4",SUMIF(#REF!,"&gt;0",#REF!),)</f>
        <v>#REF!</v>
      </c>
      <c r="U128" s="49" t="e">
        <f t="shared" si="9"/>
        <v>#REF!</v>
      </c>
      <c r="V128" s="49" t="e">
        <f>IF($D$8="CO5",SUM(D128),)+IF($E$8="CO5",SUM(E128),)+IF($F$8="CO5",SUM(F128),)+IF($G$8="CO5",SUM(G128),)+IF($H$8="CO5",SUM(H128),)+IF($I$8="CO5",SUM(I128),)+IF(#REF!="CO5",SUM(#REF!),)+IF(#REF!="CO5",SUM(#REF!),)</f>
        <v>#REF!</v>
      </c>
      <c r="W128" s="49" t="e">
        <f>IF($D$8="CO5",SUMIF($D128,"&gt;0",$D$10),)+IF($E$8="CO5",SUMIF($E128,"&gt;0",$E$10),)+IF($F$8="CO5",SUMIF($F128,"&gt;0",$F$10),)+IF($G$8="CO5",SUMIF($G128,"&gt;0",$G$10),)+IF($H$8="CO5",SUMIF($H128,"&gt;0",$H$10),)+IF($I$8="CO5",SUMIF($I128,"&gt;0",$I$10),)+IF(#REF!="CO5",SUMIF(#REF!,"&gt;0",#REF!),)+IF(#REF!="CO5",SUMIF(#REF!,"&gt;0",#REF!),)</f>
        <v>#REF!</v>
      </c>
      <c r="X128" s="49" t="e">
        <f t="shared" si="10"/>
        <v>#REF!</v>
      </c>
      <c r="Y128" s="49" t="e">
        <f>IF($D$8="CO6",SUM(D128),)+IF($E$8="CO6",SUM(E128),)+IF($F$8="CO6",SUM(F128),)+IF($G$8="CO6",SUM(G128),)+IF($H$8="CO6",SUM(H128),)+IF($I$8="CO6",SUM(I128),)+IF(#REF!="CO6",SUM(#REF!),)+IF(#REF!="CO6",SUM(#REF!),)</f>
        <v>#REF!</v>
      </c>
      <c r="Z128" s="55" t="e">
        <f>IF($D$8="CO6",SUMIF($D128,"&gt;0",$D$10),)+IF($E$8="CO6",SUMIF($E128,"&gt;0",$E$10),)+IF($F$8="CO6",SUMIF($F128,"&gt;0",$F$10),)+IF($G$8="CO6",SUMIF($G128,"&gt;0",$G$10),)+IF($H$8="CO6",SUMIF($H128,"&gt;0",$H$10),)+IF($I$8="CO6",SUMIF($I128,"&gt;0",$I$10),)+IF(#REF!="CO6",SUMIF(#REF!,"&gt;0",#REF!),)+IF(#REF!="CO6",SUMIF(#REF!,"&gt;0",#REF!),)</f>
        <v>#REF!</v>
      </c>
      <c r="AA128" s="56"/>
      <c r="AB128" s="6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ht="16.2" spans="1:50">
      <c r="A129" s="34">
        <v>119</v>
      </c>
      <c r="B129" s="30" t="s">
        <v>261</v>
      </c>
      <c r="C129" s="36" t="s">
        <v>262</v>
      </c>
      <c r="D129" s="32">
        <v>9</v>
      </c>
      <c r="E129" s="32">
        <v>10</v>
      </c>
      <c r="F129" s="32">
        <v>11</v>
      </c>
      <c r="G129" s="32">
        <v>13</v>
      </c>
      <c r="H129" s="33">
        <v>43</v>
      </c>
      <c r="I129" s="32">
        <f t="shared" si="12"/>
        <v>43</v>
      </c>
      <c r="J129" s="48" t="e">
        <f>IF($D$8="CO1",SUM(D129),)+IF($E$8="CO1",SUM(E129),)+IF($F$8="CO1",SUM(F129),)+IF($G$8="CO1",SUM(G129),)+IF($H$8="CO1",SUM(H129),)+IF($I$8="CO1",SUM(I129),)+IF(#REF!="CO1",SUM(#REF!),)+IF(#REF!="CO1",SUM(#REF!),)</f>
        <v>#REF!</v>
      </c>
      <c r="K129" s="49" t="e">
        <f>IF($D$8="CO1",SUMIF($D129,"&gt;0",$D$10),)+IF($E$8="CO1",SUMIF($E129,"&gt;0",$E$10),)+IF($F$8="CO1",SUMIF($F129,"&gt;0",$F$10),)+IF($G$8="CO1",SUMIF($G129,"&gt;0",$G$10),)+IF($H$8="CO1",SUMIF($H129,"&gt;0",$H$10),)+IF($I$8="CO1",SUMIF($I129,"&gt;0",$I$10),)+IF(#REF!="CO1",SUMIF(#REF!,"&gt;0",#REF!),)+IF(#REF!="CO1",SUMIF(#REF!,"&gt;0",#REF!),)</f>
        <v>#REF!</v>
      </c>
      <c r="L129" s="49" t="e">
        <f t="shared" si="0"/>
        <v>#REF!</v>
      </c>
      <c r="M129" s="49" t="e">
        <f>IF($D$8="CO2",SUM(D129),)+IF($E$8="CO2",SUM(E129),)+IF($F$8="CO2",SUM(F129),)+IF($G$8="CO2",SUM(G129),)+IF($H$8="CO2",SUM(H129),)+IF($I$8="CO2",SUM(I129),)+IF(#REF!="CO2",SUM(#REF!),)+IF(#REF!="CO2",SUM(#REF!),)</f>
        <v>#REF!</v>
      </c>
      <c r="N129" s="49" t="e">
        <f>IF($D$8="CO2",SUMIF($D129,"&gt;0",$D$10),)+IF($E$8="CO2",SUMIF($E129,"&gt;0",$E$10),)+IF($F$8="CO2",SUMIF($F129,"&gt;0",$F$10),)+IF($G$8="CO2",SUMIF($G129,"&gt;0",$G$10),)+IF($H$8="CO2",SUMIF($H129,"&gt;0",$H$10),)+IF($I$8="CO2",SUMIF($I129,"&gt;0",$I$10),)+IF(#REF!="CO2",SUMIF(#REF!,"&gt;0",#REF!),)+IF(#REF!="CO2",SUMIF(#REF!,"&gt;0",#REF!),)</f>
        <v>#REF!</v>
      </c>
      <c r="O129" s="49" t="e">
        <f t="shared" si="7"/>
        <v>#REF!</v>
      </c>
      <c r="P129" s="49" t="e">
        <f>IF($D$8="CO3",SUM(D129),)+IF($E$8="CO3",SUM(E129),)+IF($F$8="CO3",SUM(F129),)+IF($G$8="CO3",SUM(G129),)+IF($H$8="CO3",SUM(H129),)+IF($I$8="CO3",SUM(I129),)+IF(#REF!="CO3",SUM(#REF!),)+IF(#REF!="CO3",SUM(#REF!),)</f>
        <v>#REF!</v>
      </c>
      <c r="Q129" s="49" t="e">
        <f>IF($D$8="CO3",SUMIF($D129,"&gt;0",$D$10),)+IF($E$8="CO3",SUMIF($E129,"&gt;0",$E$10),)+IF($F$8="CO3",SUMIF($F129,"&gt;0",$F$10),)+IF($G$8="CO3",SUMIF($G129,"&gt;0",$G$10),)+IF($H$8="CO3",SUMIF($H129,"&gt;0",$H$10),)+IF($I$8="CO3",SUMIF($I129,"&gt;0",$I$10),)+IF(#REF!="CO3",SUMIF(#REF!,"&gt;0",#REF!),)+IF(#REF!="CO3",SUMIF(#REF!,"&gt;0",#REF!),)</f>
        <v>#REF!</v>
      </c>
      <c r="R129" s="49" t="e">
        <f t="shared" si="8"/>
        <v>#REF!</v>
      </c>
      <c r="S129" s="49" t="e">
        <f>IF($D$8="CO4",SUM(D129),)+IF($E$8="CO4",SUM(E129),)+IF($F$8="CO4",SUM(F129),)+IF($G$8="CO4",SUM(G129),)+IF($H$8="CO4",SUM(H129),)+IF($I$8="CO4",SUM(I129),)+IF(#REF!="CO4",SUM(#REF!),)+IF(#REF!="CO4",SUM(#REF!),)</f>
        <v>#REF!</v>
      </c>
      <c r="T129" s="49" t="e">
        <f>IF($D$8="CO4",SUMIF($D129,"&gt;0",$D$10),)+IF($E$8="CO4",SUMIF($E129,"&gt;0",$E$10),)+IF($F$8="CO4",SUMIF($F129,"&gt;0",$F$10),)+IF($G$8="CO4",SUMIF($G129,"&gt;0",$G$10),)+IF($H$8="CO4",SUMIF($H129,"&gt;0",$H$10),)+IF($I$8="CO4",SUMIF($I129,"&gt;0",$I$10),)+IF(#REF!="CO4",SUMIF(#REF!,"&gt;0",#REF!),)+IF(#REF!="CO4",SUMIF(#REF!,"&gt;0",#REF!),)</f>
        <v>#REF!</v>
      </c>
      <c r="U129" s="49" t="e">
        <f t="shared" si="9"/>
        <v>#REF!</v>
      </c>
      <c r="V129" s="49" t="e">
        <f>IF($D$8="CO5",SUM(D129),)+IF($E$8="CO5",SUM(E129),)+IF($F$8="CO5",SUM(F129),)+IF($G$8="CO5",SUM(G129),)+IF($H$8="CO5",SUM(H129),)+IF($I$8="CO5",SUM(I129),)+IF(#REF!="CO5",SUM(#REF!),)+IF(#REF!="CO5",SUM(#REF!),)</f>
        <v>#REF!</v>
      </c>
      <c r="W129" s="49" t="e">
        <f>IF($D$8="CO5",SUMIF($D129,"&gt;0",$D$10),)+IF($E$8="CO5",SUMIF($E129,"&gt;0",$E$10),)+IF($F$8="CO5",SUMIF($F129,"&gt;0",$F$10),)+IF($G$8="CO5",SUMIF($G129,"&gt;0",$G$10),)+IF($H$8="CO5",SUMIF($H129,"&gt;0",$H$10),)+IF($I$8="CO5",SUMIF($I129,"&gt;0",$I$10),)+IF(#REF!="CO5",SUMIF(#REF!,"&gt;0",#REF!),)+IF(#REF!="CO5",SUMIF(#REF!,"&gt;0",#REF!),)</f>
        <v>#REF!</v>
      </c>
      <c r="X129" s="49" t="e">
        <f t="shared" si="10"/>
        <v>#REF!</v>
      </c>
      <c r="Y129" s="49" t="e">
        <f>IF($D$8="CO6",SUM(D129),)+IF($E$8="CO6",SUM(E129),)+IF($F$8="CO6",SUM(F129),)+IF($G$8="CO6",SUM(G129),)+IF($H$8="CO6",SUM(H129),)+IF($I$8="CO6",SUM(I129),)+IF(#REF!="CO6",SUM(#REF!),)+IF(#REF!="CO6",SUM(#REF!),)</f>
        <v>#REF!</v>
      </c>
      <c r="Z129" s="55" t="e">
        <f>IF($D$8="CO6",SUMIF($D129,"&gt;0",$D$10),)+IF($E$8="CO6",SUMIF($E129,"&gt;0",$E$10),)+IF($F$8="CO6",SUMIF($F129,"&gt;0",$F$10),)+IF($G$8="CO6",SUMIF($G129,"&gt;0",$G$10),)+IF($H$8="CO6",SUMIF($H129,"&gt;0",$H$10),)+IF($I$8="CO6",SUMIF($I129,"&gt;0",$I$10),)+IF(#REF!="CO6",SUMIF(#REF!,"&gt;0",#REF!),)+IF(#REF!="CO6",SUMIF(#REF!,"&gt;0",#REF!),)</f>
        <v>#REF!</v>
      </c>
      <c r="AA129" s="56"/>
      <c r="AB129" s="6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ht="16.2" spans="1:50">
      <c r="A130" s="29">
        <v>120</v>
      </c>
      <c r="B130" s="30" t="s">
        <v>263</v>
      </c>
      <c r="C130" s="31" t="s">
        <v>264</v>
      </c>
      <c r="D130" s="32">
        <v>9</v>
      </c>
      <c r="E130" s="32">
        <v>10</v>
      </c>
      <c r="F130" s="32">
        <v>14</v>
      </c>
      <c r="G130" s="32">
        <v>13</v>
      </c>
      <c r="H130" s="33">
        <v>46</v>
      </c>
      <c r="I130" s="32">
        <f t="shared" si="12"/>
        <v>46</v>
      </c>
      <c r="J130" s="48" t="e">
        <f>IF($D$8="CO1",SUM(D130),)+IF($E$8="CO1",SUM(E130),)+IF($F$8="CO1",SUM(F130),)+IF($G$8="CO1",SUM(G130),)+IF($H$8="CO1",SUM(H130),)+IF($I$8="CO1",SUM(I130),)+IF(#REF!="CO1",SUM(#REF!),)+IF(#REF!="CO1",SUM(#REF!),)</f>
        <v>#REF!</v>
      </c>
      <c r="K130" s="49" t="e">
        <f>IF($D$8="CO1",SUMIF($D130,"&gt;0",$D$10),)+IF($E$8="CO1",SUMIF($E130,"&gt;0",$E$10),)+IF($F$8="CO1",SUMIF($F130,"&gt;0",$F$10),)+IF($G$8="CO1",SUMIF($G130,"&gt;0",$G$10),)+IF($H$8="CO1",SUMIF($H130,"&gt;0",$H$10),)+IF($I$8="CO1",SUMIF($I130,"&gt;0",$I$10),)+IF(#REF!="CO1",SUMIF(#REF!,"&gt;0",#REF!),)+IF(#REF!="CO1",SUMIF(#REF!,"&gt;0",#REF!),)</f>
        <v>#REF!</v>
      </c>
      <c r="L130" s="49" t="e">
        <f t="shared" si="0"/>
        <v>#REF!</v>
      </c>
      <c r="M130" s="49" t="e">
        <f>IF($D$8="CO2",SUM(D130),)+IF($E$8="CO2",SUM(E130),)+IF($F$8="CO2",SUM(F130),)+IF($G$8="CO2",SUM(G130),)+IF($H$8="CO2",SUM(H130),)+IF($I$8="CO2",SUM(I130),)+IF(#REF!="CO2",SUM(#REF!),)+IF(#REF!="CO2",SUM(#REF!),)</f>
        <v>#REF!</v>
      </c>
      <c r="N130" s="49" t="e">
        <f>IF($D$8="CO2",SUMIF($D130,"&gt;0",$D$10),)+IF($E$8="CO2",SUMIF($E130,"&gt;0",$E$10),)+IF($F$8="CO2",SUMIF($F130,"&gt;0",$F$10),)+IF($G$8="CO2",SUMIF($G130,"&gt;0",$G$10),)+IF($H$8="CO2",SUMIF($H130,"&gt;0",$H$10),)+IF($I$8="CO2",SUMIF($I130,"&gt;0",$I$10),)+IF(#REF!="CO2",SUMIF(#REF!,"&gt;0",#REF!),)+IF(#REF!="CO2",SUMIF(#REF!,"&gt;0",#REF!),)</f>
        <v>#REF!</v>
      </c>
      <c r="O130" s="49" t="e">
        <f t="shared" si="7"/>
        <v>#REF!</v>
      </c>
      <c r="P130" s="49" t="e">
        <f>IF($D$8="CO3",SUM(D130),)+IF($E$8="CO3",SUM(E130),)+IF($F$8="CO3",SUM(F130),)+IF($G$8="CO3",SUM(G130),)+IF($H$8="CO3",SUM(H130),)+IF($I$8="CO3",SUM(I130),)+IF(#REF!="CO3",SUM(#REF!),)+IF(#REF!="CO3",SUM(#REF!),)</f>
        <v>#REF!</v>
      </c>
      <c r="Q130" s="49" t="e">
        <f>IF($D$8="CO3",SUMIF($D130,"&gt;0",$D$10),)+IF($E$8="CO3",SUMIF($E130,"&gt;0",$E$10),)+IF($F$8="CO3",SUMIF($F130,"&gt;0",$F$10),)+IF($G$8="CO3",SUMIF($G130,"&gt;0",$G$10),)+IF($H$8="CO3",SUMIF($H130,"&gt;0",$H$10),)+IF($I$8="CO3",SUMIF($I130,"&gt;0",$I$10),)+IF(#REF!="CO3",SUMIF(#REF!,"&gt;0",#REF!),)+IF(#REF!="CO3",SUMIF(#REF!,"&gt;0",#REF!),)</f>
        <v>#REF!</v>
      </c>
      <c r="R130" s="49" t="e">
        <f t="shared" si="8"/>
        <v>#REF!</v>
      </c>
      <c r="S130" s="49" t="e">
        <f>IF($D$8="CO4",SUM(D130),)+IF($E$8="CO4",SUM(E130),)+IF($F$8="CO4",SUM(F130),)+IF($G$8="CO4",SUM(G130),)+IF($H$8="CO4",SUM(H130),)+IF($I$8="CO4",SUM(I130),)+IF(#REF!="CO4",SUM(#REF!),)+IF(#REF!="CO4",SUM(#REF!),)</f>
        <v>#REF!</v>
      </c>
      <c r="T130" s="49" t="e">
        <f>IF($D$8="CO4",SUMIF($D130,"&gt;0",$D$10),)+IF($E$8="CO4",SUMIF($E130,"&gt;0",$E$10),)+IF($F$8="CO4",SUMIF($F130,"&gt;0",$F$10),)+IF($G$8="CO4",SUMIF($G130,"&gt;0",$G$10),)+IF($H$8="CO4",SUMIF($H130,"&gt;0",$H$10),)+IF($I$8="CO4",SUMIF($I130,"&gt;0",$I$10),)+IF(#REF!="CO4",SUMIF(#REF!,"&gt;0",#REF!),)+IF(#REF!="CO4",SUMIF(#REF!,"&gt;0",#REF!),)</f>
        <v>#REF!</v>
      </c>
      <c r="U130" s="49" t="e">
        <f t="shared" si="9"/>
        <v>#REF!</v>
      </c>
      <c r="V130" s="49" t="e">
        <f>IF($D$8="CO5",SUM(D130),)+IF($E$8="CO5",SUM(E130),)+IF($F$8="CO5",SUM(F130),)+IF($G$8="CO5",SUM(G130),)+IF($H$8="CO5",SUM(H130),)+IF($I$8="CO5",SUM(I130),)+IF(#REF!="CO5",SUM(#REF!),)+IF(#REF!="CO5",SUM(#REF!),)</f>
        <v>#REF!</v>
      </c>
      <c r="W130" s="49" t="e">
        <f>IF($D$8="CO5",SUMIF($D130,"&gt;0",$D$10),)+IF($E$8="CO5",SUMIF($E130,"&gt;0",$E$10),)+IF($F$8="CO5",SUMIF($F130,"&gt;0",$F$10),)+IF($G$8="CO5",SUMIF($G130,"&gt;0",$G$10),)+IF($H$8="CO5",SUMIF($H130,"&gt;0",$H$10),)+IF($I$8="CO5",SUMIF($I130,"&gt;0",$I$10),)+IF(#REF!="CO5",SUMIF(#REF!,"&gt;0",#REF!),)+IF(#REF!="CO5",SUMIF(#REF!,"&gt;0",#REF!),)</f>
        <v>#REF!</v>
      </c>
      <c r="X130" s="49" t="e">
        <f t="shared" si="10"/>
        <v>#REF!</v>
      </c>
      <c r="Y130" s="49" t="e">
        <f>IF($D$8="CO6",SUM(D130),)+IF($E$8="CO6",SUM(E130),)+IF($F$8="CO6",SUM(F130),)+IF($G$8="CO6",SUM(G130),)+IF($H$8="CO6",SUM(H130),)+IF($I$8="CO6",SUM(I130),)+IF(#REF!="CO6",SUM(#REF!),)+IF(#REF!="CO6",SUM(#REF!),)</f>
        <v>#REF!</v>
      </c>
      <c r="Z130" s="55" t="e">
        <f>IF($D$8="CO6",SUMIF($D130,"&gt;0",$D$10),)+IF($E$8="CO6",SUMIF($E130,"&gt;0",$E$10),)+IF($F$8="CO6",SUMIF($F130,"&gt;0",$F$10),)+IF($G$8="CO6",SUMIF($G130,"&gt;0",$G$10),)+IF($H$8="CO6",SUMIF($H130,"&gt;0",$H$10),)+IF($I$8="CO6",SUMIF($I130,"&gt;0",$I$10),)+IF(#REF!="CO6",SUMIF(#REF!,"&gt;0",#REF!),)+IF(#REF!="CO6",SUMIF(#REF!,"&gt;0",#REF!),)</f>
        <v>#REF!</v>
      </c>
      <c r="AA130" s="56"/>
      <c r="AB130" s="6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ht="16.2" spans="1:50">
      <c r="A131" s="34">
        <v>121</v>
      </c>
      <c r="B131" s="30" t="s">
        <v>265</v>
      </c>
      <c r="C131" s="31" t="s">
        <v>266</v>
      </c>
      <c r="D131" s="32">
        <v>10</v>
      </c>
      <c r="E131" s="32">
        <v>10</v>
      </c>
      <c r="F131" s="32">
        <v>14</v>
      </c>
      <c r="G131" s="32">
        <v>14</v>
      </c>
      <c r="H131" s="33">
        <v>48</v>
      </c>
      <c r="I131" s="32">
        <f t="shared" si="12"/>
        <v>48</v>
      </c>
      <c r="J131" s="48" t="e">
        <f>IF($D$8="CO1",SUM(D131),)+IF($E$8="CO1",SUM(E131),)+IF($F$8="CO1",SUM(F131),)+IF($G$8="CO1",SUM(G131),)+IF($H$8="CO1",SUM(H131),)+IF($I$8="CO1",SUM(I131),)+IF(#REF!="CO1",SUM(#REF!),)+IF(#REF!="CO1",SUM(#REF!),)</f>
        <v>#REF!</v>
      </c>
      <c r="K131" s="49" t="e">
        <f>IF($D$8="CO1",SUMIF($D131,"&gt;0",$D$10),)+IF($E$8="CO1",SUMIF($E131,"&gt;0",$E$10),)+IF($F$8="CO1",SUMIF($F131,"&gt;0",$F$10),)+IF($G$8="CO1",SUMIF($G131,"&gt;0",$G$10),)+IF($H$8="CO1",SUMIF($H131,"&gt;0",$H$10),)+IF($I$8="CO1",SUMIF($I131,"&gt;0",$I$10),)+IF(#REF!="CO1",SUMIF(#REF!,"&gt;0",#REF!),)+IF(#REF!="CO1",SUMIF(#REF!,"&gt;0",#REF!),)</f>
        <v>#REF!</v>
      </c>
      <c r="L131" s="49" t="e">
        <f t="shared" si="0"/>
        <v>#REF!</v>
      </c>
      <c r="M131" s="49" t="e">
        <f>IF($D$8="CO2",SUM(D131),)+IF($E$8="CO2",SUM(E131),)+IF($F$8="CO2",SUM(F131),)+IF($G$8="CO2",SUM(G131),)+IF($H$8="CO2",SUM(H131),)+IF($I$8="CO2",SUM(I131),)+IF(#REF!="CO2",SUM(#REF!),)+IF(#REF!="CO2",SUM(#REF!),)</f>
        <v>#REF!</v>
      </c>
      <c r="N131" s="49" t="e">
        <f>IF($D$8="CO2",SUMIF($D131,"&gt;0",$D$10),)+IF($E$8="CO2",SUMIF($E131,"&gt;0",$E$10),)+IF($F$8="CO2",SUMIF($F131,"&gt;0",$F$10),)+IF($G$8="CO2",SUMIF($G131,"&gt;0",$G$10),)+IF($H$8="CO2",SUMIF($H131,"&gt;0",$H$10),)+IF($I$8="CO2",SUMIF($I131,"&gt;0",$I$10),)+IF(#REF!="CO2",SUMIF(#REF!,"&gt;0",#REF!),)+IF(#REF!="CO2",SUMIF(#REF!,"&gt;0",#REF!),)</f>
        <v>#REF!</v>
      </c>
      <c r="O131" s="49" t="e">
        <f t="shared" si="7"/>
        <v>#REF!</v>
      </c>
      <c r="P131" s="49" t="e">
        <f>IF($D$8="CO3",SUM(D131),)+IF($E$8="CO3",SUM(E131),)+IF($F$8="CO3",SUM(F131),)+IF($G$8="CO3",SUM(G131),)+IF($H$8="CO3",SUM(H131),)+IF($I$8="CO3",SUM(I131),)+IF(#REF!="CO3",SUM(#REF!),)+IF(#REF!="CO3",SUM(#REF!),)</f>
        <v>#REF!</v>
      </c>
      <c r="Q131" s="49" t="e">
        <f>IF($D$8="CO3",SUMIF($D131,"&gt;0",$D$10),)+IF($E$8="CO3",SUMIF($E131,"&gt;0",$E$10),)+IF($F$8="CO3",SUMIF($F131,"&gt;0",$F$10),)+IF($G$8="CO3",SUMIF($G131,"&gt;0",$G$10),)+IF($H$8="CO3",SUMIF($H131,"&gt;0",$H$10),)+IF($I$8="CO3",SUMIF($I131,"&gt;0",$I$10),)+IF(#REF!="CO3",SUMIF(#REF!,"&gt;0",#REF!),)+IF(#REF!="CO3",SUMIF(#REF!,"&gt;0",#REF!),)</f>
        <v>#REF!</v>
      </c>
      <c r="R131" s="49" t="e">
        <f t="shared" si="8"/>
        <v>#REF!</v>
      </c>
      <c r="S131" s="49" t="e">
        <f>IF($D$8="CO4",SUM(D131),)+IF($E$8="CO4",SUM(E131),)+IF($F$8="CO4",SUM(F131),)+IF($G$8="CO4",SUM(G131),)+IF($H$8="CO4",SUM(H131),)+IF($I$8="CO4",SUM(I131),)+IF(#REF!="CO4",SUM(#REF!),)+IF(#REF!="CO4",SUM(#REF!),)</f>
        <v>#REF!</v>
      </c>
      <c r="T131" s="49" t="e">
        <f>IF($D$8="CO4",SUMIF($D131,"&gt;0",$D$10),)+IF($E$8="CO4",SUMIF($E131,"&gt;0",$E$10),)+IF($F$8="CO4",SUMIF($F131,"&gt;0",$F$10),)+IF($G$8="CO4",SUMIF($G131,"&gt;0",$G$10),)+IF($H$8="CO4",SUMIF($H131,"&gt;0",$H$10),)+IF($I$8="CO4",SUMIF($I131,"&gt;0",$I$10),)+IF(#REF!="CO4",SUMIF(#REF!,"&gt;0",#REF!),)+IF(#REF!="CO4",SUMIF(#REF!,"&gt;0",#REF!),)</f>
        <v>#REF!</v>
      </c>
      <c r="U131" s="49" t="e">
        <f t="shared" si="9"/>
        <v>#REF!</v>
      </c>
      <c r="V131" s="49" t="e">
        <f>IF($D$8="CO5",SUM(D131),)+IF($E$8="CO5",SUM(E131),)+IF($F$8="CO5",SUM(F131),)+IF($G$8="CO5",SUM(G131),)+IF($H$8="CO5",SUM(H131),)+IF($I$8="CO5",SUM(I131),)+IF(#REF!="CO5",SUM(#REF!),)+IF(#REF!="CO5",SUM(#REF!),)</f>
        <v>#REF!</v>
      </c>
      <c r="W131" s="49" t="e">
        <f>IF($D$8="CO5",SUMIF($D131,"&gt;0",$D$10),)+IF($E$8="CO5",SUMIF($E131,"&gt;0",$E$10),)+IF($F$8="CO5",SUMIF($F131,"&gt;0",$F$10),)+IF($G$8="CO5",SUMIF($G131,"&gt;0",$G$10),)+IF($H$8="CO5",SUMIF($H131,"&gt;0",$H$10),)+IF($I$8="CO5",SUMIF($I131,"&gt;0",$I$10),)+IF(#REF!="CO5",SUMIF(#REF!,"&gt;0",#REF!),)+IF(#REF!="CO5",SUMIF(#REF!,"&gt;0",#REF!),)</f>
        <v>#REF!</v>
      </c>
      <c r="X131" s="49" t="e">
        <f t="shared" si="10"/>
        <v>#REF!</v>
      </c>
      <c r="Y131" s="49" t="e">
        <f>IF($D$8="CO6",SUM(D131),)+IF($E$8="CO6",SUM(E131),)+IF($F$8="CO6",SUM(F131),)+IF($G$8="CO6",SUM(G131),)+IF($H$8="CO6",SUM(H131),)+IF($I$8="CO6",SUM(I131),)+IF(#REF!="CO6",SUM(#REF!),)+IF(#REF!="CO6",SUM(#REF!),)</f>
        <v>#REF!</v>
      </c>
      <c r="Z131" s="55" t="e">
        <f>IF($D$8="CO6",SUMIF($D131,"&gt;0",$D$10),)+IF($E$8="CO6",SUMIF($E131,"&gt;0",$E$10),)+IF($F$8="CO6",SUMIF($F131,"&gt;0",$F$10),)+IF($G$8="CO6",SUMIF($G131,"&gt;0",$G$10),)+IF($H$8="CO6",SUMIF($H131,"&gt;0",$H$10),)+IF($I$8="CO6",SUMIF($I131,"&gt;0",$I$10),)+IF(#REF!="CO6",SUMIF(#REF!,"&gt;0",#REF!),)+IF(#REF!="CO6",SUMIF(#REF!,"&gt;0",#REF!),)</f>
        <v>#REF!</v>
      </c>
      <c r="AA131" s="56"/>
      <c r="AB131" s="6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ht="16.2" spans="1:50">
      <c r="A132" s="34">
        <v>122</v>
      </c>
      <c r="B132" s="30" t="s">
        <v>267</v>
      </c>
      <c r="C132" s="31" t="s">
        <v>266</v>
      </c>
      <c r="D132" s="32">
        <v>10</v>
      </c>
      <c r="E132" s="32">
        <v>10</v>
      </c>
      <c r="F132" s="32">
        <v>14</v>
      </c>
      <c r="G132" s="32">
        <v>14</v>
      </c>
      <c r="H132" s="33">
        <v>48</v>
      </c>
      <c r="I132" s="32">
        <f t="shared" si="12"/>
        <v>48</v>
      </c>
      <c r="J132" s="48" t="e">
        <f>IF($D$8="CO1",SUM(D132),)+IF($E$8="CO1",SUM(E132),)+IF($F$8="CO1",SUM(F132),)+IF($G$8="CO1",SUM(G132),)+IF($H$8="CO1",SUM(H132),)+IF($I$8="CO1",SUM(I132),)+IF(#REF!="CO1",SUM(#REF!),)+IF(#REF!="CO1",SUM(#REF!),)</f>
        <v>#REF!</v>
      </c>
      <c r="K132" s="49" t="e">
        <f>IF($D$8="CO1",SUMIF($D132,"&gt;0",$D$10),)+IF($E$8="CO1",SUMIF($E132,"&gt;0",$E$10),)+IF($F$8="CO1",SUMIF($F132,"&gt;0",$F$10),)+IF($G$8="CO1",SUMIF($G132,"&gt;0",$G$10),)+IF($H$8="CO1",SUMIF($H132,"&gt;0",$H$10),)+IF($I$8="CO1",SUMIF($I132,"&gt;0",$I$10),)+IF(#REF!="CO1",SUMIF(#REF!,"&gt;0",#REF!),)+IF(#REF!="CO1",SUMIF(#REF!,"&gt;0",#REF!),)</f>
        <v>#REF!</v>
      </c>
      <c r="L132" s="49" t="e">
        <f t="shared" si="0"/>
        <v>#REF!</v>
      </c>
      <c r="M132" s="49" t="e">
        <f>IF($D$8="CO2",SUM(D132),)+IF($E$8="CO2",SUM(E132),)+IF($F$8="CO2",SUM(F132),)+IF($G$8="CO2",SUM(G132),)+IF($H$8="CO2",SUM(H132),)+IF($I$8="CO2",SUM(I132),)+IF(#REF!="CO2",SUM(#REF!),)+IF(#REF!="CO2",SUM(#REF!),)</f>
        <v>#REF!</v>
      </c>
      <c r="N132" s="49" t="e">
        <f>IF($D$8="CO2",SUMIF($D132,"&gt;0",$D$10),)+IF($E$8="CO2",SUMIF($E132,"&gt;0",$E$10),)+IF($F$8="CO2",SUMIF($F132,"&gt;0",$F$10),)+IF($G$8="CO2",SUMIF($G132,"&gt;0",$G$10),)+IF($H$8="CO2",SUMIF($H132,"&gt;0",$H$10),)+IF($I$8="CO2",SUMIF($I132,"&gt;0",$I$10),)+IF(#REF!="CO2",SUMIF(#REF!,"&gt;0",#REF!),)+IF(#REF!="CO2",SUMIF(#REF!,"&gt;0",#REF!),)</f>
        <v>#REF!</v>
      </c>
      <c r="O132" s="49" t="e">
        <f t="shared" si="7"/>
        <v>#REF!</v>
      </c>
      <c r="P132" s="49" t="e">
        <f>IF($D$8="CO3",SUM(D132),)+IF($E$8="CO3",SUM(E132),)+IF($F$8="CO3",SUM(F132),)+IF($G$8="CO3",SUM(G132),)+IF($H$8="CO3",SUM(H132),)+IF($I$8="CO3",SUM(I132),)+IF(#REF!="CO3",SUM(#REF!),)+IF(#REF!="CO3",SUM(#REF!),)</f>
        <v>#REF!</v>
      </c>
      <c r="Q132" s="49" t="e">
        <f>IF($D$8="CO3",SUMIF($D132,"&gt;0",$D$10),)+IF($E$8="CO3",SUMIF($E132,"&gt;0",$E$10),)+IF($F$8="CO3",SUMIF($F132,"&gt;0",$F$10),)+IF($G$8="CO3",SUMIF($G132,"&gt;0",$G$10),)+IF($H$8="CO3",SUMIF($H132,"&gt;0",$H$10),)+IF($I$8="CO3",SUMIF($I132,"&gt;0",$I$10),)+IF(#REF!="CO3",SUMIF(#REF!,"&gt;0",#REF!),)+IF(#REF!="CO3",SUMIF(#REF!,"&gt;0",#REF!),)</f>
        <v>#REF!</v>
      </c>
      <c r="R132" s="49" t="e">
        <f t="shared" si="8"/>
        <v>#REF!</v>
      </c>
      <c r="S132" s="49" t="e">
        <f>IF($D$8="CO4",SUM(D132),)+IF($E$8="CO4",SUM(E132),)+IF($F$8="CO4",SUM(F132),)+IF($G$8="CO4",SUM(G132),)+IF($H$8="CO4",SUM(H132),)+IF($I$8="CO4",SUM(I132),)+IF(#REF!="CO4",SUM(#REF!),)+IF(#REF!="CO4",SUM(#REF!),)</f>
        <v>#REF!</v>
      </c>
      <c r="T132" s="49" t="e">
        <f>IF($D$8="CO4",SUMIF($D132,"&gt;0",$D$10),)+IF($E$8="CO4",SUMIF($E132,"&gt;0",$E$10),)+IF($F$8="CO4",SUMIF($F132,"&gt;0",$F$10),)+IF($G$8="CO4",SUMIF($G132,"&gt;0",$G$10),)+IF($H$8="CO4",SUMIF($H132,"&gt;0",$H$10),)+IF($I$8="CO4",SUMIF($I132,"&gt;0",$I$10),)+IF(#REF!="CO4",SUMIF(#REF!,"&gt;0",#REF!),)+IF(#REF!="CO4",SUMIF(#REF!,"&gt;0",#REF!),)</f>
        <v>#REF!</v>
      </c>
      <c r="U132" s="49" t="e">
        <f t="shared" si="9"/>
        <v>#REF!</v>
      </c>
      <c r="V132" s="49" t="e">
        <f>IF($D$8="CO5",SUM(D132),)+IF($E$8="CO5",SUM(E132),)+IF($F$8="CO5",SUM(F132),)+IF($G$8="CO5",SUM(G132),)+IF($H$8="CO5",SUM(H132),)+IF($I$8="CO5",SUM(I132),)+IF(#REF!="CO5",SUM(#REF!),)+IF(#REF!="CO5",SUM(#REF!),)</f>
        <v>#REF!</v>
      </c>
      <c r="W132" s="49" t="e">
        <f>IF($D$8="CO5",SUMIF($D132,"&gt;0",$D$10),)+IF($E$8="CO5",SUMIF($E132,"&gt;0",$E$10),)+IF($F$8="CO5",SUMIF($F132,"&gt;0",$F$10),)+IF($G$8="CO5",SUMIF($G132,"&gt;0",$G$10),)+IF($H$8="CO5",SUMIF($H132,"&gt;0",$H$10),)+IF($I$8="CO5",SUMIF($I132,"&gt;0",$I$10),)+IF(#REF!="CO5",SUMIF(#REF!,"&gt;0",#REF!),)+IF(#REF!="CO5",SUMIF(#REF!,"&gt;0",#REF!),)</f>
        <v>#REF!</v>
      </c>
      <c r="X132" s="49" t="e">
        <f t="shared" si="10"/>
        <v>#REF!</v>
      </c>
      <c r="Y132" s="49" t="e">
        <f>IF($D$8="CO6",SUM(D132),)+IF($E$8="CO6",SUM(E132),)+IF($F$8="CO6",SUM(F132),)+IF($G$8="CO6",SUM(G132),)+IF($H$8="CO6",SUM(H132),)+IF($I$8="CO6",SUM(I132),)+IF(#REF!="CO6",SUM(#REF!),)+IF(#REF!="CO6",SUM(#REF!),)</f>
        <v>#REF!</v>
      </c>
      <c r="Z132" s="55" t="e">
        <f>IF($D$8="CO6",SUMIF($D132,"&gt;0",$D$10),)+IF($E$8="CO6",SUMIF($E132,"&gt;0",$E$10),)+IF($F$8="CO6",SUMIF($F132,"&gt;0",$F$10),)+IF($G$8="CO6",SUMIF($G132,"&gt;0",$G$10),)+IF($H$8="CO6",SUMIF($H132,"&gt;0",$H$10),)+IF($I$8="CO6",SUMIF($I132,"&gt;0",$I$10),)+IF(#REF!="CO6",SUMIF(#REF!,"&gt;0",#REF!),)+IF(#REF!="CO6",SUMIF(#REF!,"&gt;0",#REF!),)</f>
        <v>#REF!</v>
      </c>
      <c r="AA132" s="56"/>
      <c r="AB132" s="6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ht="16.2" spans="1:50">
      <c r="A133" s="29">
        <v>123</v>
      </c>
      <c r="B133" s="30" t="s">
        <v>268</v>
      </c>
      <c r="C133" s="31" t="s">
        <v>269</v>
      </c>
      <c r="D133" s="32">
        <v>10</v>
      </c>
      <c r="E133" s="32">
        <v>9</v>
      </c>
      <c r="F133" s="32">
        <v>13</v>
      </c>
      <c r="G133" s="32">
        <v>13</v>
      </c>
      <c r="H133" s="33">
        <v>45</v>
      </c>
      <c r="I133" s="32">
        <f t="shared" si="12"/>
        <v>45</v>
      </c>
      <c r="J133" s="48" t="e">
        <f>IF($D$8="CO1",SUM(D133),)+IF($E$8="CO1",SUM(E133),)+IF($F$8="CO1",SUM(F133),)+IF($G$8="CO1",SUM(G133),)+IF($H$8="CO1",SUM(H133),)+IF($I$8="CO1",SUM(I133),)+IF(#REF!="CO1",SUM(#REF!),)+IF(#REF!="CO1",SUM(#REF!),)</f>
        <v>#REF!</v>
      </c>
      <c r="K133" s="49" t="e">
        <f>IF($D$8="CO1",SUMIF($D133,"&gt;0",$D$10),)+IF($E$8="CO1",SUMIF($E133,"&gt;0",$E$10),)+IF($F$8="CO1",SUMIF($F133,"&gt;0",$F$10),)+IF($G$8="CO1",SUMIF($G133,"&gt;0",$G$10),)+IF($H$8="CO1",SUMIF($H133,"&gt;0",$H$10),)+IF($I$8="CO1",SUMIF($I133,"&gt;0",$I$10),)+IF(#REF!="CO1",SUMIF(#REF!,"&gt;0",#REF!),)+IF(#REF!="CO1",SUMIF(#REF!,"&gt;0",#REF!),)</f>
        <v>#REF!</v>
      </c>
      <c r="L133" s="49" t="e">
        <f t="shared" si="0"/>
        <v>#REF!</v>
      </c>
      <c r="M133" s="49" t="e">
        <f>IF($D$8="CO2",SUM(D133),)+IF($E$8="CO2",SUM(E133),)+IF($F$8="CO2",SUM(F133),)+IF($G$8="CO2",SUM(G133),)+IF($H$8="CO2",SUM(H133),)+IF($I$8="CO2",SUM(I133),)+IF(#REF!="CO2",SUM(#REF!),)+IF(#REF!="CO2",SUM(#REF!),)</f>
        <v>#REF!</v>
      </c>
      <c r="N133" s="49" t="e">
        <f>IF($D$8="CO2",SUMIF($D133,"&gt;0",$D$10),)+IF($E$8="CO2",SUMIF($E133,"&gt;0",$E$10),)+IF($F$8="CO2",SUMIF($F133,"&gt;0",$F$10),)+IF($G$8="CO2",SUMIF($G133,"&gt;0",$G$10),)+IF($H$8="CO2",SUMIF($H133,"&gt;0",$H$10),)+IF($I$8="CO2",SUMIF($I133,"&gt;0",$I$10),)+IF(#REF!="CO2",SUMIF(#REF!,"&gt;0",#REF!),)+IF(#REF!="CO2",SUMIF(#REF!,"&gt;0",#REF!),)</f>
        <v>#REF!</v>
      </c>
      <c r="O133" s="49" t="e">
        <f t="shared" si="7"/>
        <v>#REF!</v>
      </c>
      <c r="P133" s="49" t="e">
        <f>IF($D$8="CO3",SUM(D133),)+IF($E$8="CO3",SUM(E133),)+IF($F$8="CO3",SUM(F133),)+IF($G$8="CO3",SUM(G133),)+IF($H$8="CO3",SUM(H133),)+IF($I$8="CO3",SUM(I133),)+IF(#REF!="CO3",SUM(#REF!),)+IF(#REF!="CO3",SUM(#REF!),)</f>
        <v>#REF!</v>
      </c>
      <c r="Q133" s="49" t="e">
        <f>IF($D$8="CO3",SUMIF($D133,"&gt;0",$D$10),)+IF($E$8="CO3",SUMIF($E133,"&gt;0",$E$10),)+IF($F$8="CO3",SUMIF($F133,"&gt;0",$F$10),)+IF($G$8="CO3",SUMIF($G133,"&gt;0",$G$10),)+IF($H$8="CO3",SUMIF($H133,"&gt;0",$H$10),)+IF($I$8="CO3",SUMIF($I133,"&gt;0",$I$10),)+IF(#REF!="CO3",SUMIF(#REF!,"&gt;0",#REF!),)+IF(#REF!="CO3",SUMIF(#REF!,"&gt;0",#REF!),)</f>
        <v>#REF!</v>
      </c>
      <c r="R133" s="49" t="e">
        <f t="shared" si="8"/>
        <v>#REF!</v>
      </c>
      <c r="S133" s="49" t="e">
        <f>IF($D$8="CO4",SUM(D133),)+IF($E$8="CO4",SUM(E133),)+IF($F$8="CO4",SUM(F133),)+IF($G$8="CO4",SUM(G133),)+IF($H$8="CO4",SUM(H133),)+IF($I$8="CO4",SUM(I133),)+IF(#REF!="CO4",SUM(#REF!),)+IF(#REF!="CO4",SUM(#REF!),)</f>
        <v>#REF!</v>
      </c>
      <c r="T133" s="49" t="e">
        <f>IF($D$8="CO4",SUMIF($D133,"&gt;0",$D$10),)+IF($E$8="CO4",SUMIF($E133,"&gt;0",$E$10),)+IF($F$8="CO4",SUMIF($F133,"&gt;0",$F$10),)+IF($G$8="CO4",SUMIF($G133,"&gt;0",$G$10),)+IF($H$8="CO4",SUMIF($H133,"&gt;0",$H$10),)+IF($I$8="CO4",SUMIF($I133,"&gt;0",$I$10),)+IF(#REF!="CO4",SUMIF(#REF!,"&gt;0",#REF!),)+IF(#REF!="CO4",SUMIF(#REF!,"&gt;0",#REF!),)</f>
        <v>#REF!</v>
      </c>
      <c r="U133" s="49" t="e">
        <f t="shared" si="9"/>
        <v>#REF!</v>
      </c>
      <c r="V133" s="49" t="e">
        <f>IF($D$8="CO5",SUM(D133),)+IF($E$8="CO5",SUM(E133),)+IF($F$8="CO5",SUM(F133),)+IF($G$8="CO5",SUM(G133),)+IF($H$8="CO5",SUM(H133),)+IF($I$8="CO5",SUM(I133),)+IF(#REF!="CO5",SUM(#REF!),)+IF(#REF!="CO5",SUM(#REF!),)</f>
        <v>#REF!</v>
      </c>
      <c r="W133" s="49" t="e">
        <f>IF($D$8="CO5",SUMIF($D133,"&gt;0",$D$10),)+IF($E$8="CO5",SUMIF($E133,"&gt;0",$E$10),)+IF($F$8="CO5",SUMIF($F133,"&gt;0",$F$10),)+IF($G$8="CO5",SUMIF($G133,"&gt;0",$G$10),)+IF($H$8="CO5",SUMIF($H133,"&gt;0",$H$10),)+IF($I$8="CO5",SUMIF($I133,"&gt;0",$I$10),)+IF(#REF!="CO5",SUMIF(#REF!,"&gt;0",#REF!),)+IF(#REF!="CO5",SUMIF(#REF!,"&gt;0",#REF!),)</f>
        <v>#REF!</v>
      </c>
      <c r="X133" s="49" t="e">
        <f t="shared" si="10"/>
        <v>#REF!</v>
      </c>
      <c r="Y133" s="49" t="e">
        <f>IF($D$8="CO6",SUM(D133),)+IF($E$8="CO6",SUM(E133),)+IF($F$8="CO6",SUM(F133),)+IF($G$8="CO6",SUM(G133),)+IF($H$8="CO6",SUM(H133),)+IF($I$8="CO6",SUM(I133),)+IF(#REF!="CO6",SUM(#REF!),)+IF(#REF!="CO6",SUM(#REF!),)</f>
        <v>#REF!</v>
      </c>
      <c r="Z133" s="55" t="e">
        <f>IF($D$8="CO6",SUMIF($D133,"&gt;0",$D$10),)+IF($E$8="CO6",SUMIF($E133,"&gt;0",$E$10),)+IF($F$8="CO6",SUMIF($F133,"&gt;0",$F$10),)+IF($G$8="CO6",SUMIF($G133,"&gt;0",$G$10),)+IF($H$8="CO6",SUMIF($H133,"&gt;0",$H$10),)+IF($I$8="CO6",SUMIF($I133,"&gt;0",$I$10),)+IF(#REF!="CO6",SUMIF(#REF!,"&gt;0",#REF!),)+IF(#REF!="CO6",SUMIF(#REF!,"&gt;0",#REF!),)</f>
        <v>#REF!</v>
      </c>
      <c r="AA133" s="56"/>
      <c r="AB133" s="6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ht="16.2" spans="1:50">
      <c r="A134" s="34">
        <v>124</v>
      </c>
      <c r="B134" s="30" t="s">
        <v>270</v>
      </c>
      <c r="C134" s="31" t="s">
        <v>271</v>
      </c>
      <c r="D134" s="32">
        <v>9</v>
      </c>
      <c r="E134" s="32">
        <v>10</v>
      </c>
      <c r="F134" s="32">
        <v>11</v>
      </c>
      <c r="G134" s="32">
        <v>12</v>
      </c>
      <c r="H134" s="33">
        <v>42</v>
      </c>
      <c r="I134" s="32">
        <f t="shared" si="12"/>
        <v>42</v>
      </c>
      <c r="J134" s="48" t="e">
        <f>IF($D$8="CO1",SUM(D134),)+IF($E$8="CO1",SUM(E134),)+IF($F$8="CO1",SUM(F134),)+IF($G$8="CO1",SUM(G134),)+IF($H$8="CO1",SUM(H134),)+IF($I$8="CO1",SUM(I134),)+IF(#REF!="CO1",SUM(#REF!),)+IF(#REF!="CO1",SUM(#REF!),)</f>
        <v>#REF!</v>
      </c>
      <c r="K134" s="49" t="e">
        <f>IF($D$8="CO1",SUMIF($D134,"&gt;0",$D$10),)+IF($E$8="CO1",SUMIF($E134,"&gt;0",$E$10),)+IF($F$8="CO1",SUMIF($F134,"&gt;0",$F$10),)+IF($G$8="CO1",SUMIF($G134,"&gt;0",$G$10),)+IF($H$8="CO1",SUMIF($H134,"&gt;0",$H$10),)+IF($I$8="CO1",SUMIF($I134,"&gt;0",$I$10),)+IF(#REF!="CO1",SUMIF(#REF!,"&gt;0",#REF!),)+IF(#REF!="CO1",SUMIF(#REF!,"&gt;0",#REF!),)</f>
        <v>#REF!</v>
      </c>
      <c r="L134" s="49" t="e">
        <f t="shared" si="0"/>
        <v>#REF!</v>
      </c>
      <c r="M134" s="49" t="e">
        <f>IF($D$8="CO2",SUM(D134),)+IF($E$8="CO2",SUM(E134),)+IF($F$8="CO2",SUM(F134),)+IF($G$8="CO2",SUM(G134),)+IF($H$8="CO2",SUM(H134),)+IF($I$8="CO2",SUM(I134),)+IF(#REF!="CO2",SUM(#REF!),)+IF(#REF!="CO2",SUM(#REF!),)</f>
        <v>#REF!</v>
      </c>
      <c r="N134" s="49" t="e">
        <f>IF($D$8="CO2",SUMIF($D134,"&gt;0",$D$10),)+IF($E$8="CO2",SUMIF($E134,"&gt;0",$E$10),)+IF($F$8="CO2",SUMIF($F134,"&gt;0",$F$10),)+IF($G$8="CO2",SUMIF($G134,"&gt;0",$G$10),)+IF($H$8="CO2",SUMIF($H134,"&gt;0",$H$10),)+IF($I$8="CO2",SUMIF($I134,"&gt;0",$I$10),)+IF(#REF!="CO2",SUMIF(#REF!,"&gt;0",#REF!),)+IF(#REF!="CO2",SUMIF(#REF!,"&gt;0",#REF!),)</f>
        <v>#REF!</v>
      </c>
      <c r="O134" s="49" t="e">
        <f t="shared" si="7"/>
        <v>#REF!</v>
      </c>
      <c r="P134" s="49" t="e">
        <f>IF($D$8="CO3",SUM(D134),)+IF($E$8="CO3",SUM(E134),)+IF($F$8="CO3",SUM(F134),)+IF($G$8="CO3",SUM(G134),)+IF($H$8="CO3",SUM(H134),)+IF($I$8="CO3",SUM(I134),)+IF(#REF!="CO3",SUM(#REF!),)+IF(#REF!="CO3",SUM(#REF!),)</f>
        <v>#REF!</v>
      </c>
      <c r="Q134" s="49" t="e">
        <f>IF($D$8="CO3",SUMIF($D134,"&gt;0",$D$10),)+IF($E$8="CO3",SUMIF($E134,"&gt;0",$E$10),)+IF($F$8="CO3",SUMIF($F134,"&gt;0",$F$10),)+IF($G$8="CO3",SUMIF($G134,"&gt;0",$G$10),)+IF($H$8="CO3",SUMIF($H134,"&gt;0",$H$10),)+IF($I$8="CO3",SUMIF($I134,"&gt;0",$I$10),)+IF(#REF!="CO3",SUMIF(#REF!,"&gt;0",#REF!),)+IF(#REF!="CO3",SUMIF(#REF!,"&gt;0",#REF!),)</f>
        <v>#REF!</v>
      </c>
      <c r="R134" s="49" t="e">
        <f t="shared" si="8"/>
        <v>#REF!</v>
      </c>
      <c r="S134" s="49" t="e">
        <f>IF($D$8="CO4",SUM(D134),)+IF($E$8="CO4",SUM(E134),)+IF($F$8="CO4",SUM(F134),)+IF($G$8="CO4",SUM(G134),)+IF($H$8="CO4",SUM(H134),)+IF($I$8="CO4",SUM(I134),)+IF(#REF!="CO4",SUM(#REF!),)+IF(#REF!="CO4",SUM(#REF!),)</f>
        <v>#REF!</v>
      </c>
      <c r="T134" s="49" t="e">
        <f>IF($D$8="CO4",SUMIF($D134,"&gt;0",$D$10),)+IF($E$8="CO4",SUMIF($E134,"&gt;0",$E$10),)+IF($F$8="CO4",SUMIF($F134,"&gt;0",$F$10),)+IF($G$8="CO4",SUMIF($G134,"&gt;0",$G$10),)+IF($H$8="CO4",SUMIF($H134,"&gt;0",$H$10),)+IF($I$8="CO4",SUMIF($I134,"&gt;0",$I$10),)+IF(#REF!="CO4",SUMIF(#REF!,"&gt;0",#REF!),)+IF(#REF!="CO4",SUMIF(#REF!,"&gt;0",#REF!),)</f>
        <v>#REF!</v>
      </c>
      <c r="U134" s="49" t="e">
        <f t="shared" si="9"/>
        <v>#REF!</v>
      </c>
      <c r="V134" s="49" t="e">
        <f>IF($D$8="CO5",SUM(D134),)+IF($E$8="CO5",SUM(E134),)+IF($F$8="CO5",SUM(F134),)+IF($G$8="CO5",SUM(G134),)+IF($H$8="CO5",SUM(H134),)+IF($I$8="CO5",SUM(I134),)+IF(#REF!="CO5",SUM(#REF!),)+IF(#REF!="CO5",SUM(#REF!),)</f>
        <v>#REF!</v>
      </c>
      <c r="W134" s="49" t="e">
        <f>IF($D$8="CO5",SUMIF($D134,"&gt;0",$D$10),)+IF($E$8="CO5",SUMIF($E134,"&gt;0",$E$10),)+IF($F$8="CO5",SUMIF($F134,"&gt;0",$F$10),)+IF($G$8="CO5",SUMIF($G134,"&gt;0",$G$10),)+IF($H$8="CO5",SUMIF($H134,"&gt;0",$H$10),)+IF($I$8="CO5",SUMIF($I134,"&gt;0",$I$10),)+IF(#REF!="CO5",SUMIF(#REF!,"&gt;0",#REF!),)+IF(#REF!="CO5",SUMIF(#REF!,"&gt;0",#REF!),)</f>
        <v>#REF!</v>
      </c>
      <c r="X134" s="49" t="e">
        <f t="shared" si="10"/>
        <v>#REF!</v>
      </c>
      <c r="Y134" s="49" t="e">
        <f>IF($D$8="CO6",SUM(D134),)+IF($E$8="CO6",SUM(E134),)+IF($F$8="CO6",SUM(F134),)+IF($G$8="CO6",SUM(G134),)+IF($H$8="CO6",SUM(H134),)+IF($I$8="CO6",SUM(I134),)+IF(#REF!="CO6",SUM(#REF!),)+IF(#REF!="CO6",SUM(#REF!),)</f>
        <v>#REF!</v>
      </c>
      <c r="Z134" s="55" t="e">
        <f>IF($D$8="CO6",SUMIF($D134,"&gt;0",$D$10),)+IF($E$8="CO6",SUMIF($E134,"&gt;0",$E$10),)+IF($F$8="CO6",SUMIF($F134,"&gt;0",$F$10),)+IF($G$8="CO6",SUMIF($G134,"&gt;0",$G$10),)+IF($H$8="CO6",SUMIF($H134,"&gt;0",$H$10),)+IF($I$8="CO6",SUMIF($I134,"&gt;0",$I$10),)+IF(#REF!="CO6",SUMIF(#REF!,"&gt;0",#REF!),)+IF(#REF!="CO6",SUMIF(#REF!,"&gt;0",#REF!),)</f>
        <v>#REF!</v>
      </c>
      <c r="AA134" s="56"/>
      <c r="AB134" s="6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ht="16.2" spans="1:50">
      <c r="A135" s="34">
        <v>125</v>
      </c>
      <c r="B135" s="30" t="s">
        <v>272</v>
      </c>
      <c r="C135" s="31" t="s">
        <v>273</v>
      </c>
      <c r="D135" s="32">
        <v>10</v>
      </c>
      <c r="E135" s="32">
        <v>9</v>
      </c>
      <c r="F135" s="32">
        <v>13</v>
      </c>
      <c r="G135" s="32">
        <v>13</v>
      </c>
      <c r="H135" s="33">
        <v>45</v>
      </c>
      <c r="I135" s="32">
        <f t="shared" si="12"/>
        <v>45</v>
      </c>
      <c r="J135" s="48" t="e">
        <f>IF($D$8="CO1",SUM(D135),)+IF($E$8="CO1",SUM(E135),)+IF($F$8="CO1",SUM(F135),)+IF($G$8="CO1",SUM(G135),)+IF($H$8="CO1",SUM(H135),)+IF($I$8="CO1",SUM(I135),)+IF(#REF!="CO1",SUM(#REF!),)+IF(#REF!="CO1",SUM(#REF!),)</f>
        <v>#REF!</v>
      </c>
      <c r="K135" s="49" t="e">
        <f>IF($D$8="CO1",SUMIF($D135,"&gt;0",$D$10),)+IF($E$8="CO1",SUMIF($E135,"&gt;0",$E$10),)+IF($F$8="CO1",SUMIF($F135,"&gt;0",$F$10),)+IF($G$8="CO1",SUMIF($G135,"&gt;0",$G$10),)+IF($H$8="CO1",SUMIF($H135,"&gt;0",$H$10),)+IF($I$8="CO1",SUMIF($I135,"&gt;0",$I$10),)+IF(#REF!="CO1",SUMIF(#REF!,"&gt;0",#REF!),)+IF(#REF!="CO1",SUMIF(#REF!,"&gt;0",#REF!),)</f>
        <v>#REF!</v>
      </c>
      <c r="L135" s="49" t="e">
        <f t="shared" si="0"/>
        <v>#REF!</v>
      </c>
      <c r="M135" s="49" t="e">
        <f>IF($D$8="CO2",SUM(D135),)+IF($E$8="CO2",SUM(E135),)+IF($F$8="CO2",SUM(F135),)+IF($G$8="CO2",SUM(G135),)+IF($H$8="CO2",SUM(H135),)+IF($I$8="CO2",SUM(I135),)+IF(#REF!="CO2",SUM(#REF!),)+IF(#REF!="CO2",SUM(#REF!),)</f>
        <v>#REF!</v>
      </c>
      <c r="N135" s="49" t="e">
        <f>IF($D$8="CO2",SUMIF($D135,"&gt;0",$D$10),)+IF($E$8="CO2",SUMIF($E135,"&gt;0",$E$10),)+IF($F$8="CO2",SUMIF($F135,"&gt;0",$F$10),)+IF($G$8="CO2",SUMIF($G135,"&gt;0",$G$10),)+IF($H$8="CO2",SUMIF($H135,"&gt;0",$H$10),)+IF($I$8="CO2",SUMIF($I135,"&gt;0",$I$10),)+IF(#REF!="CO2",SUMIF(#REF!,"&gt;0",#REF!),)+IF(#REF!="CO2",SUMIF(#REF!,"&gt;0",#REF!),)</f>
        <v>#REF!</v>
      </c>
      <c r="O135" s="49" t="e">
        <f t="shared" si="7"/>
        <v>#REF!</v>
      </c>
      <c r="P135" s="49" t="e">
        <f>IF($D$8="CO3",SUM(D135),)+IF($E$8="CO3",SUM(E135),)+IF($F$8="CO3",SUM(F135),)+IF($G$8="CO3",SUM(G135),)+IF($H$8="CO3",SUM(H135),)+IF($I$8="CO3",SUM(I135),)+IF(#REF!="CO3",SUM(#REF!),)+IF(#REF!="CO3",SUM(#REF!),)</f>
        <v>#REF!</v>
      </c>
      <c r="Q135" s="49" t="e">
        <f>IF($D$8="CO3",SUMIF($D135,"&gt;0",$D$10),)+IF($E$8="CO3",SUMIF($E135,"&gt;0",$E$10),)+IF($F$8="CO3",SUMIF($F135,"&gt;0",$F$10),)+IF($G$8="CO3",SUMIF($G135,"&gt;0",$G$10),)+IF($H$8="CO3",SUMIF($H135,"&gt;0",$H$10),)+IF($I$8="CO3",SUMIF($I135,"&gt;0",$I$10),)+IF(#REF!="CO3",SUMIF(#REF!,"&gt;0",#REF!),)+IF(#REF!="CO3",SUMIF(#REF!,"&gt;0",#REF!),)</f>
        <v>#REF!</v>
      </c>
      <c r="R135" s="49" t="e">
        <f t="shared" si="8"/>
        <v>#REF!</v>
      </c>
      <c r="S135" s="49" t="e">
        <f>IF($D$8="CO4",SUM(D135),)+IF($E$8="CO4",SUM(E135),)+IF($F$8="CO4",SUM(F135),)+IF($G$8="CO4",SUM(G135),)+IF($H$8="CO4",SUM(H135),)+IF($I$8="CO4",SUM(I135),)+IF(#REF!="CO4",SUM(#REF!),)+IF(#REF!="CO4",SUM(#REF!),)</f>
        <v>#REF!</v>
      </c>
      <c r="T135" s="49" t="e">
        <f>IF($D$8="CO4",SUMIF($D135,"&gt;0",$D$10),)+IF($E$8="CO4",SUMIF($E135,"&gt;0",$E$10),)+IF($F$8="CO4",SUMIF($F135,"&gt;0",$F$10),)+IF($G$8="CO4",SUMIF($G135,"&gt;0",$G$10),)+IF($H$8="CO4",SUMIF($H135,"&gt;0",$H$10),)+IF($I$8="CO4",SUMIF($I135,"&gt;0",$I$10),)+IF(#REF!="CO4",SUMIF(#REF!,"&gt;0",#REF!),)+IF(#REF!="CO4",SUMIF(#REF!,"&gt;0",#REF!),)</f>
        <v>#REF!</v>
      </c>
      <c r="U135" s="49" t="e">
        <f t="shared" si="9"/>
        <v>#REF!</v>
      </c>
      <c r="V135" s="49" t="e">
        <f>IF($D$8="CO5",SUM(D135),)+IF($E$8="CO5",SUM(E135),)+IF($F$8="CO5",SUM(F135),)+IF($G$8="CO5",SUM(G135),)+IF($H$8="CO5",SUM(H135),)+IF($I$8="CO5",SUM(I135),)+IF(#REF!="CO5",SUM(#REF!),)+IF(#REF!="CO5",SUM(#REF!),)</f>
        <v>#REF!</v>
      </c>
      <c r="W135" s="49" t="e">
        <f>IF($D$8="CO5",SUMIF($D135,"&gt;0",$D$10),)+IF($E$8="CO5",SUMIF($E135,"&gt;0",$E$10),)+IF($F$8="CO5",SUMIF($F135,"&gt;0",$F$10),)+IF($G$8="CO5",SUMIF($G135,"&gt;0",$G$10),)+IF($H$8="CO5",SUMIF($H135,"&gt;0",$H$10),)+IF($I$8="CO5",SUMIF($I135,"&gt;0",$I$10),)+IF(#REF!="CO5",SUMIF(#REF!,"&gt;0",#REF!),)+IF(#REF!="CO5",SUMIF(#REF!,"&gt;0",#REF!),)</f>
        <v>#REF!</v>
      </c>
      <c r="X135" s="49" t="e">
        <f t="shared" si="10"/>
        <v>#REF!</v>
      </c>
      <c r="Y135" s="49" t="e">
        <f>IF($D$8="CO6",SUM(D135),)+IF($E$8="CO6",SUM(E135),)+IF($F$8="CO6",SUM(F135),)+IF($G$8="CO6",SUM(G135),)+IF($H$8="CO6",SUM(H135),)+IF($I$8="CO6",SUM(I135),)+IF(#REF!="CO6",SUM(#REF!),)+IF(#REF!="CO6",SUM(#REF!),)</f>
        <v>#REF!</v>
      </c>
      <c r="Z135" s="55" t="e">
        <f>IF($D$8="CO6",SUMIF($D135,"&gt;0",$D$10),)+IF($E$8="CO6",SUMIF($E135,"&gt;0",$E$10),)+IF($F$8="CO6",SUMIF($F135,"&gt;0",$F$10),)+IF($G$8="CO6",SUMIF($G135,"&gt;0",$G$10),)+IF($H$8="CO6",SUMIF($H135,"&gt;0",$H$10),)+IF($I$8="CO6",SUMIF($I135,"&gt;0",$I$10),)+IF(#REF!="CO6",SUMIF(#REF!,"&gt;0",#REF!),)+IF(#REF!="CO6",SUMIF(#REF!,"&gt;0",#REF!),)</f>
        <v>#REF!</v>
      </c>
      <c r="AA135" s="56"/>
      <c r="AB135" s="6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ht="16.2" spans="1:50">
      <c r="A136" s="29"/>
      <c r="B136" s="59"/>
      <c r="C136" s="59"/>
      <c r="D136" s="60"/>
      <c r="E136" s="60"/>
      <c r="F136" s="60"/>
      <c r="G136" s="60"/>
      <c r="H136" s="60"/>
      <c r="I136" s="60"/>
      <c r="J136" s="48" t="e">
        <f>IF($D$8="CO1",SUM(D136),)+IF($E$8="CO1",SUM(E136),)+IF($F$8="CO1",SUM(F136),)+IF($G$8="CO1",SUM(G136),)+IF($H$8="CO1",SUM(H136),)+IF($I$8="CO1",SUM(I136),)+IF(#REF!="CO1",SUM(#REF!),)+IF(#REF!="CO1",SUM(#REF!),)</f>
        <v>#REF!</v>
      </c>
      <c r="K136" s="49" t="e">
        <f>IF($D$8="CO1",SUMIF($D136,"&gt;0",$D$10),)+IF($E$8="CO1",SUMIF($E136,"&gt;0",$E$10),)+IF($F$8="CO1",SUMIF($F136,"&gt;0",$F$10),)+IF($G$8="CO1",SUMIF($G136,"&gt;0",$G$10),)+IF($H$8="CO1",SUMIF($H136,"&gt;0",$H$10),)+IF($I$8="CO1",SUMIF($I136,"&gt;0",$I$10),)+IF(#REF!="CO1",SUMIF(#REF!,"&gt;0",#REF!),)+IF(#REF!="CO1",SUMIF(#REF!,"&gt;0",#REF!),)</f>
        <v>#REF!</v>
      </c>
      <c r="L136" s="49" t="e">
        <f t="shared" si="0"/>
        <v>#REF!</v>
      </c>
      <c r="M136" s="49" t="e">
        <f>IF($D$8="CO2",SUM(D136),)+IF($E$8="CO2",SUM(E136),)+IF($F$8="CO2",SUM(F136),)+IF($G$8="CO2",SUM(G136),)+IF($H$8="CO2",SUM(H136),)+IF($I$8="CO2",SUM(I136),)+IF(#REF!="CO2",SUM(#REF!),)+IF(#REF!="CO2",SUM(#REF!),)</f>
        <v>#REF!</v>
      </c>
      <c r="N136" s="49" t="e">
        <f>IF($D$8="CO2",SUMIF($D136,"&gt;0",$D$10),)+IF($E$8="CO2",SUMIF($E136,"&gt;0",$E$10),)+IF($F$8="CO2",SUMIF($F136,"&gt;0",$F$10),)+IF($G$8="CO2",SUMIF($G136,"&gt;0",$G$10),)+IF($H$8="CO2",SUMIF($H136,"&gt;0",$H$10),)+IF($I$8="CO2",SUMIF($I136,"&gt;0",$I$10),)+IF(#REF!="CO2",SUMIF(#REF!,"&gt;0",#REF!),)+IF(#REF!="CO2",SUMIF(#REF!,"&gt;0",#REF!),)</f>
        <v>#REF!</v>
      </c>
      <c r="O136" s="49" t="e">
        <f t="shared" si="7"/>
        <v>#REF!</v>
      </c>
      <c r="P136" s="49" t="e">
        <f>IF($D$8="CO3",SUM(D136),)+IF($E$8="CO3",SUM(E136),)+IF($F$8="CO3",SUM(F136),)+IF($G$8="CO3",SUM(G136),)+IF($H$8="CO3",SUM(H136),)+IF($I$8="CO3",SUM(I136),)+IF(#REF!="CO3",SUM(#REF!),)+IF(#REF!="CO3",SUM(#REF!),)</f>
        <v>#REF!</v>
      </c>
      <c r="Q136" s="49" t="e">
        <f>IF($D$8="CO3",SUMIF($D136,"&gt;0",$D$10),)+IF($E$8="CO3",SUMIF($E136,"&gt;0",$E$10),)+IF($F$8="CO3",SUMIF($F136,"&gt;0",$F$10),)+IF($G$8="CO3",SUMIF($G136,"&gt;0",$G$10),)+IF($H$8="CO3",SUMIF($H136,"&gt;0",$H$10),)+IF($I$8="CO3",SUMIF($I136,"&gt;0",$I$10),)+IF(#REF!="CO3",SUMIF(#REF!,"&gt;0",#REF!),)+IF(#REF!="CO3",SUMIF(#REF!,"&gt;0",#REF!),)</f>
        <v>#REF!</v>
      </c>
      <c r="R136" s="49" t="e">
        <f t="shared" si="8"/>
        <v>#REF!</v>
      </c>
      <c r="S136" s="49" t="e">
        <f>IF($D$8="CO4",SUM(D136),)+IF($E$8="CO4",SUM(E136),)+IF($F$8="CO4",SUM(F136),)+IF($G$8="CO4",SUM(G136),)+IF($H$8="CO4",SUM(H136),)+IF($I$8="CO4",SUM(I136),)+IF(#REF!="CO4",SUM(#REF!),)+IF(#REF!="CO4",SUM(#REF!),)</f>
        <v>#REF!</v>
      </c>
      <c r="T136" s="49" t="e">
        <f>IF($D$8="CO4",SUMIF($D136,"&gt;0",$D$10),)+IF($E$8="CO4",SUMIF($E136,"&gt;0",$E$10),)+IF($F$8="CO4",SUMIF($F136,"&gt;0",$F$10),)+IF($G$8="CO4",SUMIF($G136,"&gt;0",$G$10),)+IF($H$8="CO4",SUMIF($H136,"&gt;0",$H$10),)+IF($I$8="CO4",SUMIF($I136,"&gt;0",$I$10),)+IF(#REF!="CO4",SUMIF(#REF!,"&gt;0",#REF!),)+IF(#REF!="CO4",SUMIF(#REF!,"&gt;0",#REF!),)</f>
        <v>#REF!</v>
      </c>
      <c r="U136" s="49" t="e">
        <f t="shared" si="9"/>
        <v>#REF!</v>
      </c>
      <c r="V136" s="49" t="e">
        <f>IF($D$8="CO5",SUM(D136),)+IF($E$8="CO5",SUM(E136),)+IF($F$8="CO5",SUM(F136),)+IF($G$8="CO5",SUM(G136),)+IF($H$8="CO5",SUM(H136),)+IF($I$8="CO5",SUM(I136),)+IF(#REF!="CO5",SUM(#REF!),)+IF(#REF!="CO5",SUM(#REF!),)</f>
        <v>#REF!</v>
      </c>
      <c r="W136" s="49" t="e">
        <f>IF($D$8="CO5",SUMIF($D136,"&gt;0",$D$10),)+IF($E$8="CO5",SUMIF($E136,"&gt;0",$E$10),)+IF($F$8="CO5",SUMIF($F136,"&gt;0",$F$10),)+IF($G$8="CO5",SUMIF($G136,"&gt;0",$G$10),)+IF($H$8="CO5",SUMIF($H136,"&gt;0",$H$10),)+IF($I$8="CO5",SUMIF($I136,"&gt;0",$I$10),)+IF(#REF!="CO5",SUMIF(#REF!,"&gt;0",#REF!),)+IF(#REF!="CO5",SUMIF(#REF!,"&gt;0",#REF!),)</f>
        <v>#REF!</v>
      </c>
      <c r="X136" s="49" t="e">
        <f t="shared" si="10"/>
        <v>#REF!</v>
      </c>
      <c r="Y136" s="49" t="e">
        <f>IF($D$8="CO6",SUM(D136),)+IF($E$8="CO6",SUM(E136),)+IF($F$8="CO6",SUM(F136),)+IF($G$8="CO6",SUM(G136),)+IF($H$8="CO6",SUM(H136),)+IF($I$8="CO6",SUM(I136),)+IF(#REF!="CO6",SUM(#REF!),)+IF(#REF!="CO6",SUM(#REF!),)</f>
        <v>#REF!</v>
      </c>
      <c r="Z136" s="55" t="e">
        <f>IF($D$8="CO6",SUMIF($D136,"&gt;0",$D$10),)+IF($E$8="CO6",SUMIF($E136,"&gt;0",$E$10),)+IF($F$8="CO6",SUMIF($F136,"&gt;0",$F$10),)+IF($G$8="CO6",SUMIF($G136,"&gt;0",$G$10),)+IF($H$8="CO6",SUMIF($H136,"&gt;0",$H$10),)+IF($I$8="CO6",SUMIF($I136,"&gt;0",$I$10),)+IF(#REF!="CO6",SUMIF(#REF!,"&gt;0",#REF!),)+IF(#REF!="CO6",SUMIF(#REF!,"&gt;0",#REF!),)</f>
        <v>#REF!</v>
      </c>
      <c r="AA136" s="56"/>
      <c r="AB136" s="6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ht="16.2" spans="1:50">
      <c r="A137" s="34"/>
      <c r="B137" s="59"/>
      <c r="C137" s="59"/>
      <c r="D137" s="60"/>
      <c r="E137" s="60"/>
      <c r="F137" s="60"/>
      <c r="G137" s="60"/>
      <c r="H137" s="60"/>
      <c r="I137" s="60"/>
      <c r="J137" s="48" t="e">
        <f>IF($D$8="CO1",SUM(D137),)+IF($E$8="CO1",SUM(E137),)+IF($F$8="CO1",SUM(F137),)+IF($G$8="CO1",SUM(G137),)+IF($H$8="CO1",SUM(H137),)+IF($I$8="CO1",SUM(I137),)+IF(#REF!="CO1",SUM(#REF!),)+IF(#REF!="CO1",SUM(#REF!),)</f>
        <v>#REF!</v>
      </c>
      <c r="K137" s="49" t="e">
        <f>IF($D$8="CO1",SUMIF($D137,"&gt;0",$D$10),)+IF($E$8="CO1",SUMIF($E137,"&gt;0",$E$10),)+IF($F$8="CO1",SUMIF($F137,"&gt;0",$F$10),)+IF($G$8="CO1",SUMIF($G137,"&gt;0",$G$10),)+IF($H$8="CO1",SUMIF($H137,"&gt;0",$H$10),)+IF($I$8="CO1",SUMIF($I137,"&gt;0",$I$10),)+IF(#REF!="CO1",SUMIF(#REF!,"&gt;0",#REF!),)+IF(#REF!="CO1",SUMIF(#REF!,"&gt;0",#REF!),)</f>
        <v>#REF!</v>
      </c>
      <c r="L137" s="49" t="e">
        <f t="shared" si="0"/>
        <v>#REF!</v>
      </c>
      <c r="M137" s="49" t="e">
        <f>IF($D$8="CO2",SUM(D137),)+IF($E$8="CO2",SUM(E137),)+IF($F$8="CO2",SUM(F137),)+IF($G$8="CO2",SUM(G137),)+IF($H$8="CO2",SUM(H137),)+IF($I$8="CO2",SUM(I137),)+IF(#REF!="CO2",SUM(#REF!),)+IF(#REF!="CO2",SUM(#REF!),)</f>
        <v>#REF!</v>
      </c>
      <c r="N137" s="49" t="e">
        <f>IF($D$8="CO2",SUMIF($D137,"&gt;0",$D$10),)+IF($E$8="CO2",SUMIF($E137,"&gt;0",$E$10),)+IF($F$8="CO2",SUMIF($F137,"&gt;0",$F$10),)+IF($G$8="CO2",SUMIF($G137,"&gt;0",$G$10),)+IF($H$8="CO2",SUMIF($H137,"&gt;0",$H$10),)+IF($I$8="CO2",SUMIF($I137,"&gt;0",$I$10),)+IF(#REF!="CO2",SUMIF(#REF!,"&gt;0",#REF!),)+IF(#REF!="CO2",SUMIF(#REF!,"&gt;0",#REF!),)</f>
        <v>#REF!</v>
      </c>
      <c r="O137" s="49" t="e">
        <f t="shared" si="7"/>
        <v>#REF!</v>
      </c>
      <c r="P137" s="49" t="e">
        <f>IF($D$8="CO3",SUM(D137),)+IF($E$8="CO3",SUM(E137),)+IF($F$8="CO3",SUM(F137),)+IF($G$8="CO3",SUM(G137),)+IF($H$8="CO3",SUM(H137),)+IF($I$8="CO3",SUM(I137),)+IF(#REF!="CO3",SUM(#REF!),)+IF(#REF!="CO3",SUM(#REF!),)</f>
        <v>#REF!</v>
      </c>
      <c r="Q137" s="49" t="e">
        <f>IF($D$8="CO3",SUMIF($D137,"&gt;0",$D$10),)+IF($E$8="CO3",SUMIF($E137,"&gt;0",$E$10),)+IF($F$8="CO3",SUMIF($F137,"&gt;0",$F$10),)+IF($G$8="CO3",SUMIF($G137,"&gt;0",$G$10),)+IF($H$8="CO3",SUMIF($H137,"&gt;0",$H$10),)+IF($I$8="CO3",SUMIF($I137,"&gt;0",$I$10),)+IF(#REF!="CO3",SUMIF(#REF!,"&gt;0",#REF!),)+IF(#REF!="CO3",SUMIF(#REF!,"&gt;0",#REF!),)</f>
        <v>#REF!</v>
      </c>
      <c r="R137" s="49" t="e">
        <f t="shared" si="8"/>
        <v>#REF!</v>
      </c>
      <c r="S137" s="49" t="e">
        <f>IF($D$8="CO4",SUM(D137),)+IF($E$8="CO4",SUM(E137),)+IF($F$8="CO4",SUM(F137),)+IF($G$8="CO4",SUM(G137),)+IF($H$8="CO4",SUM(H137),)+IF($I$8="CO4",SUM(I137),)+IF(#REF!="CO4",SUM(#REF!),)+IF(#REF!="CO4",SUM(#REF!),)</f>
        <v>#REF!</v>
      </c>
      <c r="T137" s="49" t="e">
        <f>IF($D$8="CO4",SUMIF($D137,"&gt;0",$D$10),)+IF($E$8="CO4",SUMIF($E137,"&gt;0",$E$10),)+IF($F$8="CO4",SUMIF($F137,"&gt;0",$F$10),)+IF($G$8="CO4",SUMIF($G137,"&gt;0",$G$10),)+IF($H$8="CO4",SUMIF($H137,"&gt;0",$H$10),)+IF($I$8="CO4",SUMIF($I137,"&gt;0",$I$10),)+IF(#REF!="CO4",SUMIF(#REF!,"&gt;0",#REF!),)+IF(#REF!="CO4",SUMIF(#REF!,"&gt;0",#REF!),)</f>
        <v>#REF!</v>
      </c>
      <c r="U137" s="49" t="e">
        <f t="shared" si="9"/>
        <v>#REF!</v>
      </c>
      <c r="V137" s="49" t="e">
        <f>IF($D$8="CO5",SUM(D137),)+IF($E$8="CO5",SUM(E137),)+IF($F$8="CO5",SUM(F137),)+IF($G$8="CO5",SUM(G137),)+IF($H$8="CO5",SUM(H137),)+IF($I$8="CO5",SUM(I137),)+IF(#REF!="CO5",SUM(#REF!),)+IF(#REF!="CO5",SUM(#REF!),)</f>
        <v>#REF!</v>
      </c>
      <c r="W137" s="49" t="e">
        <f>IF($D$8="CO5",SUMIF($D137,"&gt;0",$D$10),)+IF($E$8="CO5",SUMIF($E137,"&gt;0",$E$10),)+IF($F$8="CO5",SUMIF($F137,"&gt;0",$F$10),)+IF($G$8="CO5",SUMIF($G137,"&gt;0",$G$10),)+IF($H$8="CO5",SUMIF($H137,"&gt;0",$H$10),)+IF($I$8="CO5",SUMIF($I137,"&gt;0",$I$10),)+IF(#REF!="CO5",SUMIF(#REF!,"&gt;0",#REF!),)+IF(#REF!="CO5",SUMIF(#REF!,"&gt;0",#REF!),)</f>
        <v>#REF!</v>
      </c>
      <c r="X137" s="49" t="e">
        <f t="shared" si="10"/>
        <v>#REF!</v>
      </c>
      <c r="Y137" s="49" t="e">
        <f>IF($D$8="CO6",SUM(D137),)+IF($E$8="CO6",SUM(E137),)+IF($F$8="CO6",SUM(F137),)+IF($G$8="CO6",SUM(G137),)+IF($H$8="CO6",SUM(H137),)+IF($I$8="CO6",SUM(I137),)+IF(#REF!="CO6",SUM(#REF!),)+IF(#REF!="CO6",SUM(#REF!),)</f>
        <v>#REF!</v>
      </c>
      <c r="Z137" s="55" t="e">
        <f>IF($D$8="CO6",SUMIF($D137,"&gt;0",$D$10),)+IF($E$8="CO6",SUMIF($E137,"&gt;0",$E$10),)+IF($F$8="CO6",SUMIF($F137,"&gt;0",$F$10),)+IF($G$8="CO6",SUMIF($G137,"&gt;0",$G$10),)+IF($H$8="CO6",SUMIF($H137,"&gt;0",$H$10),)+IF($I$8="CO6",SUMIF($I137,"&gt;0",$I$10),)+IF(#REF!="CO6",SUMIF(#REF!,"&gt;0",#REF!),)+IF(#REF!="CO6",SUMIF(#REF!,"&gt;0",#REF!),)</f>
        <v>#REF!</v>
      </c>
      <c r="AA137" s="56"/>
      <c r="AB137" s="6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ht="16.2" spans="1:50">
      <c r="A138" s="34"/>
      <c r="B138" s="59"/>
      <c r="C138" s="59"/>
      <c r="D138" s="60"/>
      <c r="E138" s="60"/>
      <c r="F138" s="60"/>
      <c r="G138" s="60"/>
      <c r="H138" s="60"/>
      <c r="I138" s="60"/>
      <c r="J138" s="48" t="e">
        <f>IF($D$8="CO1",SUM(D138),)+IF($E$8="CO1",SUM(E138),)+IF($F$8="CO1",SUM(F138),)+IF($G$8="CO1",SUM(G138),)+IF($H$8="CO1",SUM(H138),)+IF($I$8="CO1",SUM(I138),)+IF(#REF!="CO1",SUM(#REF!),)+IF(#REF!="CO1",SUM(#REF!),)</f>
        <v>#REF!</v>
      </c>
      <c r="K138" s="49" t="e">
        <f>IF($D$8="CO1",SUMIF($D138,"&gt;0",$D$10),)+IF($E$8="CO1",SUMIF($E138,"&gt;0",$E$10),)+IF($F$8="CO1",SUMIF($F138,"&gt;0",$F$10),)+IF($G$8="CO1",SUMIF($G138,"&gt;0",$G$10),)+IF($H$8="CO1",SUMIF($H138,"&gt;0",$H$10),)+IF($I$8="CO1",SUMIF($I138,"&gt;0",$I$10),)+IF(#REF!="CO1",SUMIF(#REF!,"&gt;0",#REF!),)+IF(#REF!="CO1",SUMIF(#REF!,"&gt;0",#REF!),)</f>
        <v>#REF!</v>
      </c>
      <c r="L138" s="49" t="e">
        <f t="shared" si="0"/>
        <v>#REF!</v>
      </c>
      <c r="M138" s="49" t="e">
        <f>IF($D$8="CO2",SUM(D138),)+IF($E$8="CO2",SUM(E138),)+IF($F$8="CO2",SUM(F138),)+IF($G$8="CO2",SUM(G138),)+IF($H$8="CO2",SUM(H138),)+IF($I$8="CO2",SUM(I138),)+IF(#REF!="CO2",SUM(#REF!),)+IF(#REF!="CO2",SUM(#REF!),)</f>
        <v>#REF!</v>
      </c>
      <c r="N138" s="49" t="e">
        <f>IF($D$8="CO2",SUMIF($D138,"&gt;0",$D$10),)+IF($E$8="CO2",SUMIF($E138,"&gt;0",$E$10),)+IF($F$8="CO2",SUMIF($F138,"&gt;0",$F$10),)+IF($G$8="CO2",SUMIF($G138,"&gt;0",$G$10),)+IF($H$8="CO2",SUMIF($H138,"&gt;0",$H$10),)+IF($I$8="CO2",SUMIF($I138,"&gt;0",$I$10),)+IF(#REF!="CO2",SUMIF(#REF!,"&gt;0",#REF!),)+IF(#REF!="CO2",SUMIF(#REF!,"&gt;0",#REF!),)</f>
        <v>#REF!</v>
      </c>
      <c r="O138" s="49" t="e">
        <f t="shared" si="7"/>
        <v>#REF!</v>
      </c>
      <c r="P138" s="49" t="e">
        <f>IF($D$8="CO3",SUM(D138),)+IF($E$8="CO3",SUM(E138),)+IF($F$8="CO3",SUM(F138),)+IF($G$8="CO3",SUM(G138),)+IF($H$8="CO3",SUM(H138),)+IF($I$8="CO3",SUM(I138),)+IF(#REF!="CO3",SUM(#REF!),)+IF(#REF!="CO3",SUM(#REF!),)</f>
        <v>#REF!</v>
      </c>
      <c r="Q138" s="49" t="e">
        <f>IF($D$8="CO3",SUMIF($D138,"&gt;0",$D$10),)+IF($E$8="CO3",SUMIF($E138,"&gt;0",$E$10),)+IF($F$8="CO3",SUMIF($F138,"&gt;0",$F$10),)+IF($G$8="CO3",SUMIF($G138,"&gt;0",$G$10),)+IF($H$8="CO3",SUMIF($H138,"&gt;0",$H$10),)+IF($I$8="CO3",SUMIF($I138,"&gt;0",$I$10),)+IF(#REF!="CO3",SUMIF(#REF!,"&gt;0",#REF!),)+IF(#REF!="CO3",SUMIF(#REF!,"&gt;0",#REF!),)</f>
        <v>#REF!</v>
      </c>
      <c r="R138" s="49" t="e">
        <f t="shared" si="8"/>
        <v>#REF!</v>
      </c>
      <c r="S138" s="49" t="e">
        <f>IF($D$8="CO4",SUM(D138),)+IF($E$8="CO4",SUM(E138),)+IF($F$8="CO4",SUM(F138),)+IF($G$8="CO4",SUM(G138),)+IF($H$8="CO4",SUM(H138),)+IF($I$8="CO4",SUM(I138),)+IF(#REF!="CO4",SUM(#REF!),)+IF(#REF!="CO4",SUM(#REF!),)</f>
        <v>#REF!</v>
      </c>
      <c r="T138" s="49" t="e">
        <f>IF($D$8="CO4",SUMIF($D138,"&gt;0",$D$10),)+IF($E$8="CO4",SUMIF($E138,"&gt;0",$E$10),)+IF($F$8="CO4",SUMIF($F138,"&gt;0",$F$10),)+IF($G$8="CO4",SUMIF($G138,"&gt;0",$G$10),)+IF($H$8="CO4",SUMIF($H138,"&gt;0",$H$10),)+IF($I$8="CO4",SUMIF($I138,"&gt;0",$I$10),)+IF(#REF!="CO4",SUMIF(#REF!,"&gt;0",#REF!),)+IF(#REF!="CO4",SUMIF(#REF!,"&gt;0",#REF!),)</f>
        <v>#REF!</v>
      </c>
      <c r="U138" s="49" t="e">
        <f t="shared" si="9"/>
        <v>#REF!</v>
      </c>
      <c r="V138" s="49" t="e">
        <f>IF($D$8="CO5",SUM(D138),)+IF($E$8="CO5",SUM(E138),)+IF($F$8="CO5",SUM(F138),)+IF($G$8="CO5",SUM(G138),)+IF($H$8="CO5",SUM(H138),)+IF($I$8="CO5",SUM(I138),)+IF(#REF!="CO5",SUM(#REF!),)+IF(#REF!="CO5",SUM(#REF!),)</f>
        <v>#REF!</v>
      </c>
      <c r="W138" s="49" t="e">
        <f>IF($D$8="CO5",SUMIF($D138,"&gt;0",$D$10),)+IF($E$8="CO5",SUMIF($E138,"&gt;0",$E$10),)+IF($F$8="CO5",SUMIF($F138,"&gt;0",$F$10),)+IF($G$8="CO5",SUMIF($G138,"&gt;0",$G$10),)+IF($H$8="CO5",SUMIF($H138,"&gt;0",$H$10),)+IF($I$8="CO5",SUMIF($I138,"&gt;0",$I$10),)+IF(#REF!="CO5",SUMIF(#REF!,"&gt;0",#REF!),)+IF(#REF!="CO5",SUMIF(#REF!,"&gt;0",#REF!),)</f>
        <v>#REF!</v>
      </c>
      <c r="X138" s="49" t="e">
        <f t="shared" si="10"/>
        <v>#REF!</v>
      </c>
      <c r="Y138" s="49" t="e">
        <f>IF($D$8="CO6",SUM(D138),)+IF($E$8="CO6",SUM(E138),)+IF($F$8="CO6",SUM(F138),)+IF($G$8="CO6",SUM(G138),)+IF($H$8="CO6",SUM(H138),)+IF($I$8="CO6",SUM(I138),)+IF(#REF!="CO6",SUM(#REF!),)+IF(#REF!="CO6",SUM(#REF!),)</f>
        <v>#REF!</v>
      </c>
      <c r="Z138" s="55" t="e">
        <f>IF($D$8="CO6",SUMIF($D138,"&gt;0",$D$10),)+IF($E$8="CO6",SUMIF($E138,"&gt;0",$E$10),)+IF($F$8="CO6",SUMIF($F138,"&gt;0",$F$10),)+IF($G$8="CO6",SUMIF($G138,"&gt;0",$G$10),)+IF($H$8="CO6",SUMIF($H138,"&gt;0",$H$10),)+IF($I$8="CO6",SUMIF($I138,"&gt;0",$I$10),)+IF(#REF!="CO6",SUMIF(#REF!,"&gt;0",#REF!),)+IF(#REF!="CO6",SUMIF(#REF!,"&gt;0",#REF!),)</f>
        <v>#REF!</v>
      </c>
      <c r="AA138" s="56"/>
      <c r="AB138" s="6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ht="16.2" spans="1:50">
      <c r="A139" s="29"/>
      <c r="B139" s="59"/>
      <c r="C139" s="59"/>
      <c r="D139" s="60"/>
      <c r="E139" s="60"/>
      <c r="F139" s="60"/>
      <c r="G139" s="60"/>
      <c r="H139" s="60"/>
      <c r="I139" s="60"/>
      <c r="J139" s="48" t="e">
        <f>IF($D$8="CO1",SUM(D139),)+IF($E$8="CO1",SUM(E139),)+IF($F$8="CO1",SUM(F139),)+IF($G$8="CO1",SUM(G139),)+IF($H$8="CO1",SUM(H139),)+IF($I$8="CO1",SUM(I139),)+IF(#REF!="CO1",SUM(#REF!),)+IF(#REF!="CO1",SUM(#REF!),)</f>
        <v>#REF!</v>
      </c>
      <c r="K139" s="49" t="e">
        <f>IF($D$8="CO1",SUMIF($D139,"&gt;0",$D$10),)+IF($E$8="CO1",SUMIF($E139,"&gt;0",$E$10),)+IF($F$8="CO1",SUMIF($F139,"&gt;0",$F$10),)+IF($G$8="CO1",SUMIF($G139,"&gt;0",$G$10),)+IF($H$8="CO1",SUMIF($H139,"&gt;0",$H$10),)+IF($I$8="CO1",SUMIF($I139,"&gt;0",$I$10),)+IF(#REF!="CO1",SUMIF(#REF!,"&gt;0",#REF!),)+IF(#REF!="CO1",SUMIF(#REF!,"&gt;0",#REF!),)</f>
        <v>#REF!</v>
      </c>
      <c r="L139" s="49" t="e">
        <f t="shared" si="0"/>
        <v>#REF!</v>
      </c>
      <c r="M139" s="49" t="e">
        <f>IF($D$8="CO2",SUM(D139),)+IF($E$8="CO2",SUM(E139),)+IF($F$8="CO2",SUM(F139),)+IF($G$8="CO2",SUM(G139),)+IF($H$8="CO2",SUM(H139),)+IF($I$8="CO2",SUM(I139),)+IF(#REF!="CO2",SUM(#REF!),)+IF(#REF!="CO2",SUM(#REF!),)</f>
        <v>#REF!</v>
      </c>
      <c r="N139" s="49" t="e">
        <f>IF($D$8="CO2",SUMIF($D139,"&gt;0",$D$10),)+IF($E$8="CO2",SUMIF($E139,"&gt;0",$E$10),)+IF($F$8="CO2",SUMIF($F139,"&gt;0",$F$10),)+IF($G$8="CO2",SUMIF($G139,"&gt;0",$G$10),)+IF($H$8="CO2",SUMIF($H139,"&gt;0",$H$10),)+IF($I$8="CO2",SUMIF($I139,"&gt;0",$I$10),)+IF(#REF!="CO2",SUMIF(#REF!,"&gt;0",#REF!),)+IF(#REF!="CO2",SUMIF(#REF!,"&gt;0",#REF!),)</f>
        <v>#REF!</v>
      </c>
      <c r="O139" s="49" t="e">
        <f t="shared" ref="O139:O147" si="13">IF(M139=0," ",M139/N139*100)</f>
        <v>#REF!</v>
      </c>
      <c r="P139" s="49" t="e">
        <f>IF($D$8="CO3",SUM(D139),)+IF($E$8="CO3",SUM(E139),)+IF($F$8="CO3",SUM(F139),)+IF($G$8="CO3",SUM(G139),)+IF($H$8="CO3",SUM(H139),)+IF($I$8="CO3",SUM(I139),)+IF(#REF!="CO3",SUM(#REF!),)+IF(#REF!="CO3",SUM(#REF!),)</f>
        <v>#REF!</v>
      </c>
      <c r="Q139" s="49" t="e">
        <f>IF($D$8="CO3",SUMIF($D139,"&gt;0",$D$10),)+IF($E$8="CO3",SUMIF($E139,"&gt;0",$E$10),)+IF($F$8="CO3",SUMIF($F139,"&gt;0",$F$10),)+IF($G$8="CO3",SUMIF($G139,"&gt;0",$G$10),)+IF($H$8="CO3",SUMIF($H139,"&gt;0",$H$10),)+IF($I$8="CO3",SUMIF($I139,"&gt;0",$I$10),)+IF(#REF!="CO3",SUMIF(#REF!,"&gt;0",#REF!),)+IF(#REF!="CO3",SUMIF(#REF!,"&gt;0",#REF!),)</f>
        <v>#REF!</v>
      </c>
      <c r="R139" s="49" t="e">
        <f t="shared" ref="R139:R147" si="14">IF(P139=0," ",P139/Q139*100)</f>
        <v>#REF!</v>
      </c>
      <c r="S139" s="49" t="e">
        <f>IF($D$8="CO4",SUM(D139),)+IF($E$8="CO4",SUM(E139),)+IF($F$8="CO4",SUM(F139),)+IF($G$8="CO4",SUM(G139),)+IF($H$8="CO4",SUM(H139),)+IF($I$8="CO4",SUM(I139),)+IF(#REF!="CO4",SUM(#REF!),)+IF(#REF!="CO4",SUM(#REF!),)</f>
        <v>#REF!</v>
      </c>
      <c r="T139" s="49" t="e">
        <f>IF($D$8="CO4",SUMIF($D139,"&gt;0",$D$10),)+IF($E$8="CO4",SUMIF($E139,"&gt;0",$E$10),)+IF($F$8="CO4",SUMIF($F139,"&gt;0",$F$10),)+IF($G$8="CO4",SUMIF($G139,"&gt;0",$G$10),)+IF($H$8="CO4",SUMIF($H139,"&gt;0",$H$10),)+IF($I$8="CO4",SUMIF($I139,"&gt;0",$I$10),)+IF(#REF!="CO4",SUMIF(#REF!,"&gt;0",#REF!),)+IF(#REF!="CO4",SUMIF(#REF!,"&gt;0",#REF!),)</f>
        <v>#REF!</v>
      </c>
      <c r="U139" s="49" t="e">
        <f t="shared" ref="U139:U147" si="15">IF(S139=0," ",S139/T139*100)</f>
        <v>#REF!</v>
      </c>
      <c r="V139" s="49" t="e">
        <f>IF($D$8="CO5",SUM(D139),)+IF($E$8="CO5",SUM(E139),)+IF($F$8="CO5",SUM(F139),)+IF($G$8="CO5",SUM(G139),)+IF($H$8="CO5",SUM(H139),)+IF($I$8="CO5",SUM(I139),)+IF(#REF!="CO5",SUM(#REF!),)+IF(#REF!="CO5",SUM(#REF!),)</f>
        <v>#REF!</v>
      </c>
      <c r="W139" s="49" t="e">
        <f>IF($D$8="CO5",SUMIF($D139,"&gt;0",$D$10),)+IF($E$8="CO5",SUMIF($E139,"&gt;0",$E$10),)+IF($F$8="CO5",SUMIF($F139,"&gt;0",$F$10),)+IF($G$8="CO5",SUMIF($G139,"&gt;0",$G$10),)+IF($H$8="CO5",SUMIF($H139,"&gt;0",$H$10),)+IF($I$8="CO5",SUMIF($I139,"&gt;0",$I$10),)+IF(#REF!="CO5",SUMIF(#REF!,"&gt;0",#REF!),)+IF(#REF!="CO5",SUMIF(#REF!,"&gt;0",#REF!),)</f>
        <v>#REF!</v>
      </c>
      <c r="X139" s="49" t="e">
        <f t="shared" ref="X139:X147" si="16">IF(V139=0," ",V139/W139*100)</f>
        <v>#REF!</v>
      </c>
      <c r="Y139" s="49" t="e">
        <f>IF($D$8="CO6",SUM(D139),)+IF($E$8="CO6",SUM(E139),)+IF($F$8="CO6",SUM(F139),)+IF($G$8="CO6",SUM(G139),)+IF($H$8="CO6",SUM(H139),)+IF($I$8="CO6",SUM(I139),)+IF(#REF!="CO6",SUM(#REF!),)+IF(#REF!="CO6",SUM(#REF!),)</f>
        <v>#REF!</v>
      </c>
      <c r="Z139" s="55" t="e">
        <f>IF($D$8="CO6",SUMIF($D139,"&gt;0",$D$10),)+IF($E$8="CO6",SUMIF($E139,"&gt;0",$E$10),)+IF($F$8="CO6",SUMIF($F139,"&gt;0",$F$10),)+IF($G$8="CO6",SUMIF($G139,"&gt;0",$G$10),)+IF($H$8="CO6",SUMIF($H139,"&gt;0",$H$10),)+IF($I$8="CO6",SUMIF($I139,"&gt;0",$I$10),)+IF(#REF!="CO6",SUMIF(#REF!,"&gt;0",#REF!),)+IF(#REF!="CO6",SUMIF(#REF!,"&gt;0",#REF!),)</f>
        <v>#REF!</v>
      </c>
      <c r="AA139" s="56"/>
      <c r="AB139" s="6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ht="16.2" spans="1:50">
      <c r="A140" s="34"/>
      <c r="B140" s="59"/>
      <c r="C140" s="59"/>
      <c r="D140" s="60"/>
      <c r="E140" s="60"/>
      <c r="F140" s="60"/>
      <c r="G140" s="60"/>
      <c r="H140" s="60"/>
      <c r="I140" s="60"/>
      <c r="J140" s="48" t="e">
        <f>IF($D$8="CO1",SUM(D140),)+IF($E$8="CO1",SUM(E140),)+IF($F$8="CO1",SUM(F140),)+IF($G$8="CO1",SUM(G140),)+IF($H$8="CO1",SUM(H140),)+IF($I$8="CO1",SUM(I140),)+IF(#REF!="CO1",SUM(#REF!),)+IF(#REF!="CO1",SUM(#REF!),)</f>
        <v>#REF!</v>
      </c>
      <c r="K140" s="49" t="e">
        <f>IF($D$8="CO1",SUMIF($D140,"&gt;0",$D$10),)+IF($E$8="CO1",SUMIF($E140,"&gt;0",$E$10),)+IF($F$8="CO1",SUMIF($F140,"&gt;0",$F$10),)+IF($G$8="CO1",SUMIF($G140,"&gt;0",$G$10),)+IF($H$8="CO1",SUMIF($H140,"&gt;0",$H$10),)+IF($I$8="CO1",SUMIF($I140,"&gt;0",$I$10),)+IF(#REF!="CO1",SUMIF(#REF!,"&gt;0",#REF!),)+IF(#REF!="CO1",SUMIF(#REF!,"&gt;0",#REF!),)</f>
        <v>#REF!</v>
      </c>
      <c r="L140" s="49" t="e">
        <f t="shared" si="0"/>
        <v>#REF!</v>
      </c>
      <c r="M140" s="49" t="e">
        <f>IF($D$8="CO2",SUM(D140),)+IF($E$8="CO2",SUM(E140),)+IF($F$8="CO2",SUM(F140),)+IF($G$8="CO2",SUM(G140),)+IF($H$8="CO2",SUM(H140),)+IF($I$8="CO2",SUM(I140),)+IF(#REF!="CO2",SUM(#REF!),)+IF(#REF!="CO2",SUM(#REF!),)</f>
        <v>#REF!</v>
      </c>
      <c r="N140" s="49" t="e">
        <f>IF($D$8="CO2",SUMIF($D140,"&gt;0",$D$10),)+IF($E$8="CO2",SUMIF($E140,"&gt;0",$E$10),)+IF($F$8="CO2",SUMIF($F140,"&gt;0",$F$10),)+IF($G$8="CO2",SUMIF($G140,"&gt;0",$G$10),)+IF($H$8="CO2",SUMIF($H140,"&gt;0",$H$10),)+IF($I$8="CO2",SUMIF($I140,"&gt;0",$I$10),)+IF(#REF!="CO2",SUMIF(#REF!,"&gt;0",#REF!),)+IF(#REF!="CO2",SUMIF(#REF!,"&gt;0",#REF!),)</f>
        <v>#REF!</v>
      </c>
      <c r="O140" s="49" t="e">
        <f t="shared" si="13"/>
        <v>#REF!</v>
      </c>
      <c r="P140" s="49" t="e">
        <f>IF($D$8="CO3",SUM(D140),)+IF($E$8="CO3",SUM(E140),)+IF($F$8="CO3",SUM(F140),)+IF($G$8="CO3",SUM(G140),)+IF($H$8="CO3",SUM(H140),)+IF($I$8="CO3",SUM(I140),)+IF(#REF!="CO3",SUM(#REF!),)+IF(#REF!="CO3",SUM(#REF!),)</f>
        <v>#REF!</v>
      </c>
      <c r="Q140" s="49" t="e">
        <f>IF($D$8="CO3",SUMIF($D140,"&gt;0",$D$10),)+IF($E$8="CO3",SUMIF($E140,"&gt;0",$E$10),)+IF($F$8="CO3",SUMIF($F140,"&gt;0",$F$10),)+IF($G$8="CO3",SUMIF($G140,"&gt;0",$G$10),)+IF($H$8="CO3",SUMIF($H140,"&gt;0",$H$10),)+IF($I$8="CO3",SUMIF($I140,"&gt;0",$I$10),)+IF(#REF!="CO3",SUMIF(#REF!,"&gt;0",#REF!),)+IF(#REF!="CO3",SUMIF(#REF!,"&gt;0",#REF!),)</f>
        <v>#REF!</v>
      </c>
      <c r="R140" s="49" t="e">
        <f t="shared" si="14"/>
        <v>#REF!</v>
      </c>
      <c r="S140" s="49" t="e">
        <f>IF($D$8="CO4",SUM(D140),)+IF($E$8="CO4",SUM(E140),)+IF($F$8="CO4",SUM(F140),)+IF($G$8="CO4",SUM(G140),)+IF($H$8="CO4",SUM(H140),)+IF($I$8="CO4",SUM(I140),)+IF(#REF!="CO4",SUM(#REF!),)+IF(#REF!="CO4",SUM(#REF!),)</f>
        <v>#REF!</v>
      </c>
      <c r="T140" s="49" t="e">
        <f>IF($D$8="CO4",SUMIF($D140,"&gt;0",$D$10),)+IF($E$8="CO4",SUMIF($E140,"&gt;0",$E$10),)+IF($F$8="CO4",SUMIF($F140,"&gt;0",$F$10),)+IF($G$8="CO4",SUMIF($G140,"&gt;0",$G$10),)+IF($H$8="CO4",SUMIF($H140,"&gt;0",$H$10),)+IF($I$8="CO4",SUMIF($I140,"&gt;0",$I$10),)+IF(#REF!="CO4",SUMIF(#REF!,"&gt;0",#REF!),)+IF(#REF!="CO4",SUMIF(#REF!,"&gt;0",#REF!),)</f>
        <v>#REF!</v>
      </c>
      <c r="U140" s="49" t="e">
        <f t="shared" si="15"/>
        <v>#REF!</v>
      </c>
      <c r="V140" s="49" t="e">
        <f>IF($D$8="CO5",SUM(D140),)+IF($E$8="CO5",SUM(E140),)+IF($F$8="CO5",SUM(F140),)+IF($G$8="CO5",SUM(G140),)+IF($H$8="CO5",SUM(H140),)+IF($I$8="CO5",SUM(I140),)+IF(#REF!="CO5",SUM(#REF!),)+IF(#REF!="CO5",SUM(#REF!),)</f>
        <v>#REF!</v>
      </c>
      <c r="W140" s="49" t="e">
        <f>IF($D$8="CO5",SUMIF($D140,"&gt;0",$D$10),)+IF($E$8="CO5",SUMIF($E140,"&gt;0",$E$10),)+IF($F$8="CO5",SUMIF($F140,"&gt;0",$F$10),)+IF($G$8="CO5",SUMIF($G140,"&gt;0",$G$10),)+IF($H$8="CO5",SUMIF($H140,"&gt;0",$H$10),)+IF($I$8="CO5",SUMIF($I140,"&gt;0",$I$10),)+IF(#REF!="CO5",SUMIF(#REF!,"&gt;0",#REF!),)+IF(#REF!="CO5",SUMIF(#REF!,"&gt;0",#REF!),)</f>
        <v>#REF!</v>
      </c>
      <c r="X140" s="49" t="e">
        <f t="shared" si="16"/>
        <v>#REF!</v>
      </c>
      <c r="Y140" s="49" t="e">
        <f>IF($D$8="CO6",SUM(D140),)+IF($E$8="CO6",SUM(E140),)+IF($F$8="CO6",SUM(F140),)+IF($G$8="CO6",SUM(G140),)+IF($H$8="CO6",SUM(H140),)+IF($I$8="CO6",SUM(I140),)+IF(#REF!="CO6",SUM(#REF!),)+IF(#REF!="CO6",SUM(#REF!),)</f>
        <v>#REF!</v>
      </c>
      <c r="Z140" s="55" t="e">
        <f>IF($D$8="CO6",SUMIF($D140,"&gt;0",$D$10),)+IF($E$8="CO6",SUMIF($E140,"&gt;0",$E$10),)+IF($F$8="CO6",SUMIF($F140,"&gt;0",$F$10),)+IF($G$8="CO6",SUMIF($G140,"&gt;0",$G$10),)+IF($H$8="CO6",SUMIF($H140,"&gt;0",$H$10),)+IF($I$8="CO6",SUMIF($I140,"&gt;0",$I$10),)+IF(#REF!="CO6",SUMIF(#REF!,"&gt;0",#REF!),)+IF(#REF!="CO6",SUMIF(#REF!,"&gt;0",#REF!),)</f>
        <v>#REF!</v>
      </c>
      <c r="AA140" s="56"/>
      <c r="AB140" s="6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ht="16.2" spans="1:50">
      <c r="A141" s="34"/>
      <c r="B141" s="59"/>
      <c r="C141" s="59"/>
      <c r="D141" s="60"/>
      <c r="E141" s="60"/>
      <c r="F141" s="60"/>
      <c r="G141" s="60"/>
      <c r="H141" s="60"/>
      <c r="I141" s="60"/>
      <c r="J141" s="48" t="e">
        <f>IF($D$8="CO1",SUM(D141),)+IF($E$8="CO1",SUM(E141),)+IF($F$8="CO1",SUM(F141),)+IF($G$8="CO1",SUM(G141),)+IF($H$8="CO1",SUM(H141),)+IF($I$8="CO1",SUM(I141),)+IF(#REF!="CO1",SUM(#REF!),)+IF(#REF!="CO1",SUM(#REF!),)</f>
        <v>#REF!</v>
      </c>
      <c r="K141" s="49" t="e">
        <f>IF($D$8="CO1",SUMIF($D141,"&gt;0",$D$10),)+IF($E$8="CO1",SUMIF($E141,"&gt;0",$E$10),)+IF($F$8="CO1",SUMIF($F141,"&gt;0",$F$10),)+IF($G$8="CO1",SUMIF($G141,"&gt;0",$G$10),)+IF($H$8="CO1",SUMIF($H141,"&gt;0",$H$10),)+IF($I$8="CO1",SUMIF($I141,"&gt;0",$I$10),)+IF(#REF!="CO1",SUMIF(#REF!,"&gt;0",#REF!),)+IF(#REF!="CO1",SUMIF(#REF!,"&gt;0",#REF!),)</f>
        <v>#REF!</v>
      </c>
      <c r="L141" s="49" t="e">
        <f t="shared" si="0"/>
        <v>#REF!</v>
      </c>
      <c r="M141" s="49" t="e">
        <f>IF($D$8="CO2",SUM(D141),)+IF($E$8="CO2",SUM(E141),)+IF($F$8="CO2",SUM(F141),)+IF($G$8="CO2",SUM(G141),)+IF($H$8="CO2",SUM(H141),)+IF($I$8="CO2",SUM(I141),)+IF(#REF!="CO2",SUM(#REF!),)+IF(#REF!="CO2",SUM(#REF!),)</f>
        <v>#REF!</v>
      </c>
      <c r="N141" s="49" t="e">
        <f>IF($D$8="CO2",SUMIF($D141,"&gt;0",$D$10),)+IF($E$8="CO2",SUMIF($E141,"&gt;0",$E$10),)+IF($F$8="CO2",SUMIF($F141,"&gt;0",$F$10),)+IF($G$8="CO2",SUMIF($G141,"&gt;0",$G$10),)+IF($H$8="CO2",SUMIF($H141,"&gt;0",$H$10),)+IF($I$8="CO2",SUMIF($I141,"&gt;0",$I$10),)+IF(#REF!="CO2",SUMIF(#REF!,"&gt;0",#REF!),)+IF(#REF!="CO2",SUMIF(#REF!,"&gt;0",#REF!),)</f>
        <v>#REF!</v>
      </c>
      <c r="O141" s="49" t="e">
        <f t="shared" si="13"/>
        <v>#REF!</v>
      </c>
      <c r="P141" s="49" t="e">
        <f>IF($D$8="CO3",SUM(D141),)+IF($E$8="CO3",SUM(E141),)+IF($F$8="CO3",SUM(F141),)+IF($G$8="CO3",SUM(G141),)+IF($H$8="CO3",SUM(H141),)+IF($I$8="CO3",SUM(I141),)+IF(#REF!="CO3",SUM(#REF!),)+IF(#REF!="CO3",SUM(#REF!),)</f>
        <v>#REF!</v>
      </c>
      <c r="Q141" s="49" t="e">
        <f>IF($D$8="CO3",SUMIF($D141,"&gt;0",$D$10),)+IF($E$8="CO3",SUMIF($E141,"&gt;0",$E$10),)+IF($F$8="CO3",SUMIF($F141,"&gt;0",$F$10),)+IF($G$8="CO3",SUMIF($G141,"&gt;0",$G$10),)+IF($H$8="CO3",SUMIF($H141,"&gt;0",$H$10),)+IF($I$8="CO3",SUMIF($I141,"&gt;0",$I$10),)+IF(#REF!="CO3",SUMIF(#REF!,"&gt;0",#REF!),)+IF(#REF!="CO3",SUMIF(#REF!,"&gt;0",#REF!),)</f>
        <v>#REF!</v>
      </c>
      <c r="R141" s="49" t="e">
        <f t="shared" si="14"/>
        <v>#REF!</v>
      </c>
      <c r="S141" s="49" t="e">
        <f>IF($D$8="CO4",SUM(D141),)+IF($E$8="CO4",SUM(E141),)+IF($F$8="CO4",SUM(F141),)+IF($G$8="CO4",SUM(G141),)+IF($H$8="CO4",SUM(H141),)+IF($I$8="CO4",SUM(I141),)+IF(#REF!="CO4",SUM(#REF!),)+IF(#REF!="CO4",SUM(#REF!),)</f>
        <v>#REF!</v>
      </c>
      <c r="T141" s="49" t="e">
        <f>IF($D$8="CO4",SUMIF($D141,"&gt;0",$D$10),)+IF($E$8="CO4",SUMIF($E141,"&gt;0",$E$10),)+IF($F$8="CO4",SUMIF($F141,"&gt;0",$F$10),)+IF($G$8="CO4",SUMIF($G141,"&gt;0",$G$10),)+IF($H$8="CO4",SUMIF($H141,"&gt;0",$H$10),)+IF($I$8="CO4",SUMIF($I141,"&gt;0",$I$10),)+IF(#REF!="CO4",SUMIF(#REF!,"&gt;0",#REF!),)+IF(#REF!="CO4",SUMIF(#REF!,"&gt;0",#REF!),)</f>
        <v>#REF!</v>
      </c>
      <c r="U141" s="49" t="e">
        <f t="shared" si="15"/>
        <v>#REF!</v>
      </c>
      <c r="V141" s="49" t="e">
        <f>IF($D$8="CO5",SUM(D141),)+IF($E$8="CO5",SUM(E141),)+IF($F$8="CO5",SUM(F141),)+IF($G$8="CO5",SUM(G141),)+IF($H$8="CO5",SUM(H141),)+IF($I$8="CO5",SUM(I141),)+IF(#REF!="CO5",SUM(#REF!),)+IF(#REF!="CO5",SUM(#REF!),)</f>
        <v>#REF!</v>
      </c>
      <c r="W141" s="49" t="e">
        <f>IF($D$8="CO5",SUMIF($D141,"&gt;0",$D$10),)+IF($E$8="CO5",SUMIF($E141,"&gt;0",$E$10),)+IF($F$8="CO5",SUMIF($F141,"&gt;0",$F$10),)+IF($G$8="CO5",SUMIF($G141,"&gt;0",$G$10),)+IF($H$8="CO5",SUMIF($H141,"&gt;0",$H$10),)+IF($I$8="CO5",SUMIF($I141,"&gt;0",$I$10),)+IF(#REF!="CO5",SUMIF(#REF!,"&gt;0",#REF!),)+IF(#REF!="CO5",SUMIF(#REF!,"&gt;0",#REF!),)</f>
        <v>#REF!</v>
      </c>
      <c r="X141" s="49" t="e">
        <f t="shared" si="16"/>
        <v>#REF!</v>
      </c>
      <c r="Y141" s="49" t="e">
        <f>IF($D$8="CO6",SUM(D141),)+IF($E$8="CO6",SUM(E141),)+IF($F$8="CO6",SUM(F141),)+IF($G$8="CO6",SUM(G141),)+IF($H$8="CO6",SUM(H141),)+IF($I$8="CO6",SUM(I141),)+IF(#REF!="CO6",SUM(#REF!),)+IF(#REF!="CO6",SUM(#REF!),)</f>
        <v>#REF!</v>
      </c>
      <c r="Z141" s="55" t="e">
        <f>IF($D$8="CO6",SUMIF($D141,"&gt;0",$D$10),)+IF($E$8="CO6",SUMIF($E141,"&gt;0",$E$10),)+IF($F$8="CO6",SUMIF($F141,"&gt;0",$F$10),)+IF($G$8="CO6",SUMIF($G141,"&gt;0",$G$10),)+IF($H$8="CO6",SUMIF($H141,"&gt;0",$H$10),)+IF($I$8="CO6",SUMIF($I141,"&gt;0",$I$10),)+IF(#REF!="CO6",SUMIF(#REF!,"&gt;0",#REF!),)+IF(#REF!="CO6",SUMIF(#REF!,"&gt;0",#REF!),)</f>
        <v>#REF!</v>
      </c>
      <c r="AA141" s="56"/>
      <c r="AB141" s="6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ht="16.2" spans="1:50">
      <c r="A142" s="29"/>
      <c r="B142" s="59"/>
      <c r="C142" s="59"/>
      <c r="D142" s="60"/>
      <c r="E142" s="60"/>
      <c r="F142" s="60"/>
      <c r="G142" s="60"/>
      <c r="H142" s="60"/>
      <c r="I142" s="60"/>
      <c r="J142" s="48" t="e">
        <f>IF($D$8="CO1",SUM(D142),)+IF($E$8="CO1",SUM(E142),)+IF($F$8="CO1",SUM(F142),)+IF($G$8="CO1",SUM(G142),)+IF($H$8="CO1",SUM(H142),)+IF($I$8="CO1",SUM(I142),)+IF(#REF!="CO1",SUM(#REF!),)+IF(#REF!="CO1",SUM(#REF!),)</f>
        <v>#REF!</v>
      </c>
      <c r="K142" s="49" t="e">
        <f>IF($D$8="CO1",SUMIF($D142,"&gt;0",$D$10),)+IF($E$8="CO1",SUMIF($E142,"&gt;0",$E$10),)+IF($F$8="CO1",SUMIF($F142,"&gt;0",$F$10),)+IF($G$8="CO1",SUMIF($G142,"&gt;0",$G$10),)+IF($H$8="CO1",SUMIF($H142,"&gt;0",$H$10),)+IF($I$8="CO1",SUMIF($I142,"&gt;0",$I$10),)+IF(#REF!="CO1",SUMIF(#REF!,"&gt;0",#REF!),)+IF(#REF!="CO1",SUMIF(#REF!,"&gt;0",#REF!),)</f>
        <v>#REF!</v>
      </c>
      <c r="L142" s="49" t="e">
        <f t="shared" si="0"/>
        <v>#REF!</v>
      </c>
      <c r="M142" s="49" t="e">
        <f>IF($D$8="CO2",SUM(D142),)+IF($E$8="CO2",SUM(E142),)+IF($F$8="CO2",SUM(F142),)+IF($G$8="CO2",SUM(G142),)+IF($H$8="CO2",SUM(H142),)+IF($I$8="CO2",SUM(I142),)+IF(#REF!="CO2",SUM(#REF!),)+IF(#REF!="CO2",SUM(#REF!),)</f>
        <v>#REF!</v>
      </c>
      <c r="N142" s="49" t="e">
        <f>IF($D$8="CO2",SUMIF($D142,"&gt;0",$D$10),)+IF($E$8="CO2",SUMIF($E142,"&gt;0",$E$10),)+IF($F$8="CO2",SUMIF($F142,"&gt;0",$F$10),)+IF($G$8="CO2",SUMIF($G142,"&gt;0",$G$10),)+IF($H$8="CO2",SUMIF($H142,"&gt;0",$H$10),)+IF($I$8="CO2",SUMIF($I142,"&gt;0",$I$10),)+IF(#REF!="CO2",SUMIF(#REF!,"&gt;0",#REF!),)+IF(#REF!="CO2",SUMIF(#REF!,"&gt;0",#REF!),)</f>
        <v>#REF!</v>
      </c>
      <c r="O142" s="49" t="e">
        <f t="shared" si="13"/>
        <v>#REF!</v>
      </c>
      <c r="P142" s="49" t="e">
        <f>IF($D$8="CO3",SUM(D142),)+IF($E$8="CO3",SUM(E142),)+IF($F$8="CO3",SUM(F142),)+IF($G$8="CO3",SUM(G142),)+IF($H$8="CO3",SUM(H142),)+IF($I$8="CO3",SUM(I142),)+IF(#REF!="CO3",SUM(#REF!),)+IF(#REF!="CO3",SUM(#REF!),)</f>
        <v>#REF!</v>
      </c>
      <c r="Q142" s="49" t="e">
        <f>IF($D$8="CO3",SUMIF($D142,"&gt;0",$D$10),)+IF($E$8="CO3",SUMIF($E142,"&gt;0",$E$10),)+IF($F$8="CO3",SUMIF($F142,"&gt;0",$F$10),)+IF($G$8="CO3",SUMIF($G142,"&gt;0",$G$10),)+IF($H$8="CO3",SUMIF($H142,"&gt;0",$H$10),)+IF($I$8="CO3",SUMIF($I142,"&gt;0",$I$10),)+IF(#REF!="CO3",SUMIF(#REF!,"&gt;0",#REF!),)+IF(#REF!="CO3",SUMIF(#REF!,"&gt;0",#REF!),)</f>
        <v>#REF!</v>
      </c>
      <c r="R142" s="49" t="e">
        <f t="shared" si="14"/>
        <v>#REF!</v>
      </c>
      <c r="S142" s="49" t="e">
        <f>IF($D$8="CO4",SUM(D142),)+IF($E$8="CO4",SUM(E142),)+IF($F$8="CO4",SUM(F142),)+IF($G$8="CO4",SUM(G142),)+IF($H$8="CO4",SUM(H142),)+IF($I$8="CO4",SUM(I142),)+IF(#REF!="CO4",SUM(#REF!),)+IF(#REF!="CO4",SUM(#REF!),)</f>
        <v>#REF!</v>
      </c>
      <c r="T142" s="49" t="e">
        <f>IF($D$8="CO4",SUMIF($D142,"&gt;0",$D$10),)+IF($E$8="CO4",SUMIF($E142,"&gt;0",$E$10),)+IF($F$8="CO4",SUMIF($F142,"&gt;0",$F$10),)+IF($G$8="CO4",SUMIF($G142,"&gt;0",$G$10),)+IF($H$8="CO4",SUMIF($H142,"&gt;0",$H$10),)+IF($I$8="CO4",SUMIF($I142,"&gt;0",$I$10),)+IF(#REF!="CO4",SUMIF(#REF!,"&gt;0",#REF!),)+IF(#REF!="CO4",SUMIF(#REF!,"&gt;0",#REF!),)</f>
        <v>#REF!</v>
      </c>
      <c r="U142" s="49" t="e">
        <f t="shared" si="15"/>
        <v>#REF!</v>
      </c>
      <c r="V142" s="49" t="e">
        <f>IF($D$8="CO5",SUM(D142),)+IF($E$8="CO5",SUM(E142),)+IF($F$8="CO5",SUM(F142),)+IF($G$8="CO5",SUM(G142),)+IF($H$8="CO5",SUM(H142),)+IF($I$8="CO5",SUM(I142),)+IF(#REF!="CO5",SUM(#REF!),)+IF(#REF!="CO5",SUM(#REF!),)</f>
        <v>#REF!</v>
      </c>
      <c r="W142" s="49" t="e">
        <f>IF($D$8="CO5",SUMIF($D142,"&gt;0",$D$10),)+IF($E$8="CO5",SUMIF($E142,"&gt;0",$E$10),)+IF($F$8="CO5",SUMIF($F142,"&gt;0",$F$10),)+IF($G$8="CO5",SUMIF($G142,"&gt;0",$G$10),)+IF($H$8="CO5",SUMIF($H142,"&gt;0",$H$10),)+IF($I$8="CO5",SUMIF($I142,"&gt;0",$I$10),)+IF(#REF!="CO5",SUMIF(#REF!,"&gt;0",#REF!),)+IF(#REF!="CO5",SUMIF(#REF!,"&gt;0",#REF!),)</f>
        <v>#REF!</v>
      </c>
      <c r="X142" s="49" t="e">
        <f t="shared" si="16"/>
        <v>#REF!</v>
      </c>
      <c r="Y142" s="49" t="e">
        <f>IF($D$8="CO6",SUM(D142),)+IF($E$8="CO6",SUM(E142),)+IF($F$8="CO6",SUM(F142),)+IF($G$8="CO6",SUM(G142),)+IF($H$8="CO6",SUM(H142),)+IF($I$8="CO6",SUM(I142),)+IF(#REF!="CO6",SUM(#REF!),)+IF(#REF!="CO6",SUM(#REF!),)</f>
        <v>#REF!</v>
      </c>
      <c r="Z142" s="55" t="e">
        <f>IF($D$8="CO6",SUMIF($D142,"&gt;0",$D$10),)+IF($E$8="CO6",SUMIF($E142,"&gt;0",$E$10),)+IF($F$8="CO6",SUMIF($F142,"&gt;0",$F$10),)+IF($G$8="CO6",SUMIF($G142,"&gt;0",$G$10),)+IF($H$8="CO6",SUMIF($H142,"&gt;0",$H$10),)+IF($I$8="CO6",SUMIF($I142,"&gt;0",$I$10),)+IF(#REF!="CO6",SUMIF(#REF!,"&gt;0",#REF!),)+IF(#REF!="CO6",SUMIF(#REF!,"&gt;0",#REF!),)</f>
        <v>#REF!</v>
      </c>
      <c r="AA142" s="56"/>
      <c r="AB142" s="6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ht="16.2" spans="1:50">
      <c r="A143" s="34"/>
      <c r="B143" s="59"/>
      <c r="C143" s="59"/>
      <c r="D143" s="60"/>
      <c r="E143" s="60"/>
      <c r="F143" s="60"/>
      <c r="G143" s="60"/>
      <c r="H143" s="60"/>
      <c r="I143" s="60"/>
      <c r="J143" s="48" t="e">
        <f>IF($D$8="CO1",SUM(D143),)+IF($E$8="CO1",SUM(E143),)+IF($F$8="CO1",SUM(F143),)+IF($G$8="CO1",SUM(G143),)+IF($H$8="CO1",SUM(H143),)+IF($I$8="CO1",SUM(I143),)+IF(#REF!="CO1",SUM(#REF!),)+IF(#REF!="CO1",SUM(#REF!),)</f>
        <v>#REF!</v>
      </c>
      <c r="K143" s="49" t="e">
        <f>IF($D$8="CO1",SUMIF($D143,"&gt;0",$D$10),)+IF($E$8="CO1",SUMIF($E143,"&gt;0",$E$10),)+IF($F$8="CO1",SUMIF($F143,"&gt;0",$F$10),)+IF($G$8="CO1",SUMIF($G143,"&gt;0",$G$10),)+IF($H$8="CO1",SUMIF($H143,"&gt;0",$H$10),)+IF($I$8="CO1",SUMIF($I143,"&gt;0",$I$10),)+IF(#REF!="CO1",SUMIF(#REF!,"&gt;0",#REF!),)+IF(#REF!="CO1",SUMIF(#REF!,"&gt;0",#REF!),)</f>
        <v>#REF!</v>
      </c>
      <c r="L143" s="49" t="e">
        <f t="shared" si="0"/>
        <v>#REF!</v>
      </c>
      <c r="M143" s="49" t="e">
        <f>IF($D$8="CO2",SUM(D143),)+IF($E$8="CO2",SUM(E143),)+IF($F$8="CO2",SUM(F143),)+IF($G$8="CO2",SUM(G143),)+IF($H$8="CO2",SUM(H143),)+IF($I$8="CO2",SUM(I143),)+IF(#REF!="CO2",SUM(#REF!),)+IF(#REF!="CO2",SUM(#REF!),)</f>
        <v>#REF!</v>
      </c>
      <c r="N143" s="49" t="e">
        <f>IF($D$8="CO2",SUMIF($D143,"&gt;0",$D$10),)+IF($E$8="CO2",SUMIF($E143,"&gt;0",$E$10),)+IF($F$8="CO2",SUMIF($F143,"&gt;0",$F$10),)+IF($G$8="CO2",SUMIF($G143,"&gt;0",$G$10),)+IF($H$8="CO2",SUMIF($H143,"&gt;0",$H$10),)+IF($I$8="CO2",SUMIF($I143,"&gt;0",$I$10),)+IF(#REF!="CO2",SUMIF(#REF!,"&gt;0",#REF!),)+IF(#REF!="CO2",SUMIF(#REF!,"&gt;0",#REF!),)</f>
        <v>#REF!</v>
      </c>
      <c r="O143" s="49" t="e">
        <f t="shared" si="13"/>
        <v>#REF!</v>
      </c>
      <c r="P143" s="49" t="e">
        <f>IF($D$8="CO3",SUM(D143),)+IF($E$8="CO3",SUM(E143),)+IF($F$8="CO3",SUM(F143),)+IF($G$8="CO3",SUM(G143),)+IF($H$8="CO3",SUM(H143),)+IF($I$8="CO3",SUM(I143),)+IF(#REF!="CO3",SUM(#REF!),)+IF(#REF!="CO3",SUM(#REF!),)</f>
        <v>#REF!</v>
      </c>
      <c r="Q143" s="49" t="e">
        <f>IF($D$8="CO3",SUMIF($D143,"&gt;0",$D$10),)+IF($E$8="CO3",SUMIF($E143,"&gt;0",$E$10),)+IF($F$8="CO3",SUMIF($F143,"&gt;0",$F$10),)+IF($G$8="CO3",SUMIF($G143,"&gt;0",$G$10),)+IF($H$8="CO3",SUMIF($H143,"&gt;0",$H$10),)+IF($I$8="CO3",SUMIF($I143,"&gt;0",$I$10),)+IF(#REF!="CO3",SUMIF(#REF!,"&gt;0",#REF!),)+IF(#REF!="CO3",SUMIF(#REF!,"&gt;0",#REF!),)</f>
        <v>#REF!</v>
      </c>
      <c r="R143" s="49" t="e">
        <f t="shared" si="14"/>
        <v>#REF!</v>
      </c>
      <c r="S143" s="49" t="e">
        <f>IF($D$8="CO4",SUM(D143),)+IF($E$8="CO4",SUM(E143),)+IF($F$8="CO4",SUM(F143),)+IF($G$8="CO4",SUM(G143),)+IF($H$8="CO4",SUM(H143),)+IF($I$8="CO4",SUM(I143),)+IF(#REF!="CO4",SUM(#REF!),)+IF(#REF!="CO4",SUM(#REF!),)</f>
        <v>#REF!</v>
      </c>
      <c r="T143" s="49" t="e">
        <f>IF($D$8="CO4",SUMIF($D143,"&gt;0",$D$10),)+IF($E$8="CO4",SUMIF($E143,"&gt;0",$E$10),)+IF($F$8="CO4",SUMIF($F143,"&gt;0",$F$10),)+IF($G$8="CO4",SUMIF($G143,"&gt;0",$G$10),)+IF($H$8="CO4",SUMIF($H143,"&gt;0",$H$10),)+IF($I$8="CO4",SUMIF($I143,"&gt;0",$I$10),)+IF(#REF!="CO4",SUMIF(#REF!,"&gt;0",#REF!),)+IF(#REF!="CO4",SUMIF(#REF!,"&gt;0",#REF!),)</f>
        <v>#REF!</v>
      </c>
      <c r="U143" s="49" t="e">
        <f t="shared" si="15"/>
        <v>#REF!</v>
      </c>
      <c r="V143" s="49" t="e">
        <f>IF($D$8="CO5",SUM(D143),)+IF($E$8="CO5",SUM(E143),)+IF($F$8="CO5",SUM(F143),)+IF($G$8="CO5",SUM(G143),)+IF($H$8="CO5",SUM(H143),)+IF($I$8="CO5",SUM(I143),)+IF(#REF!="CO5",SUM(#REF!),)+IF(#REF!="CO5",SUM(#REF!),)</f>
        <v>#REF!</v>
      </c>
      <c r="W143" s="49" t="e">
        <f>IF($D$8="CO5",SUMIF($D143,"&gt;0",$D$10),)+IF($E$8="CO5",SUMIF($E143,"&gt;0",$E$10),)+IF($F$8="CO5",SUMIF($F143,"&gt;0",$F$10),)+IF($G$8="CO5",SUMIF($G143,"&gt;0",$G$10),)+IF($H$8="CO5",SUMIF($H143,"&gt;0",$H$10),)+IF($I$8="CO5",SUMIF($I143,"&gt;0",$I$10),)+IF(#REF!="CO5",SUMIF(#REF!,"&gt;0",#REF!),)+IF(#REF!="CO5",SUMIF(#REF!,"&gt;0",#REF!),)</f>
        <v>#REF!</v>
      </c>
      <c r="X143" s="49" t="e">
        <f t="shared" si="16"/>
        <v>#REF!</v>
      </c>
      <c r="Y143" s="49" t="e">
        <f>IF($D$8="CO6",SUM(D143),)+IF($E$8="CO6",SUM(E143),)+IF($F$8="CO6",SUM(F143),)+IF($G$8="CO6",SUM(G143),)+IF($H$8="CO6",SUM(H143),)+IF($I$8="CO6",SUM(I143),)+IF(#REF!="CO6",SUM(#REF!),)+IF(#REF!="CO6",SUM(#REF!),)</f>
        <v>#REF!</v>
      </c>
      <c r="Z143" s="55" t="e">
        <f>IF($D$8="CO6",SUMIF($D143,"&gt;0",$D$10),)+IF($E$8="CO6",SUMIF($E143,"&gt;0",$E$10),)+IF($F$8="CO6",SUMIF($F143,"&gt;0",$F$10),)+IF($G$8="CO6",SUMIF($G143,"&gt;0",$G$10),)+IF($H$8="CO6",SUMIF($H143,"&gt;0",$H$10),)+IF($I$8="CO6",SUMIF($I143,"&gt;0",$I$10),)+IF(#REF!="CO6",SUMIF(#REF!,"&gt;0",#REF!),)+IF(#REF!="CO6",SUMIF(#REF!,"&gt;0",#REF!),)</f>
        <v>#REF!</v>
      </c>
      <c r="AA143" s="56" t="e">
        <f t="shared" ref="AA143:AA147" si="17">IF(Y143=0," ",Y143/Z143*100)</f>
        <v>#REF!</v>
      </c>
      <c r="AB143" s="6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ht="16.2" spans="1:50">
      <c r="A144" s="34"/>
      <c r="B144" s="59"/>
      <c r="C144" s="59"/>
      <c r="D144" s="60"/>
      <c r="E144" s="60"/>
      <c r="F144" s="60"/>
      <c r="G144" s="60"/>
      <c r="H144" s="60"/>
      <c r="I144" s="60"/>
      <c r="J144" s="48" t="e">
        <f>IF($D$8="CO1",SUM(D144),)+IF($E$8="CO1",SUM(E144),)+IF($F$8="CO1",SUM(F144),)+IF($G$8="CO1",SUM(G144),)+IF($H$8="CO1",SUM(H144),)+IF($I$8="CO1",SUM(I144),)+IF(#REF!="CO1",SUM(#REF!),)+IF(#REF!="CO1",SUM(#REF!),)</f>
        <v>#REF!</v>
      </c>
      <c r="K144" s="49" t="e">
        <f>IF($D$8="CO1",SUMIF($D144,"&gt;0",$D$10),)+IF($E$8="CO1",SUMIF($E144,"&gt;0",$E$10),)+IF($F$8="CO1",SUMIF($F144,"&gt;0",$F$10),)+IF($G$8="CO1",SUMIF($G144,"&gt;0",$G$10),)+IF($H$8="CO1",SUMIF($H144,"&gt;0",$H$10),)+IF($I$8="CO1",SUMIF($I144,"&gt;0",$I$10),)+IF(#REF!="CO1",SUMIF(#REF!,"&gt;0",#REF!),)+IF(#REF!="CO1",SUMIF(#REF!,"&gt;0",#REF!),)</f>
        <v>#REF!</v>
      </c>
      <c r="L144" s="49" t="e">
        <f t="shared" si="0"/>
        <v>#REF!</v>
      </c>
      <c r="M144" s="49" t="e">
        <f>IF($D$8="CO2",SUM(D144),)+IF($E$8="CO2",SUM(E144),)+IF($F$8="CO2",SUM(F144),)+IF($G$8="CO2",SUM(G144),)+IF($H$8="CO2",SUM(H144),)+IF($I$8="CO2",SUM(I144),)+IF(#REF!="CO2",SUM(#REF!),)+IF(#REF!="CO2",SUM(#REF!),)</f>
        <v>#REF!</v>
      </c>
      <c r="N144" s="49" t="e">
        <f>IF($D$8="CO2",SUMIF($D144,"&gt;0",$D$10),)+IF($E$8="CO2",SUMIF($E144,"&gt;0",$E$10),)+IF($F$8="CO2",SUMIF($F144,"&gt;0",$F$10),)+IF($G$8="CO2",SUMIF($G144,"&gt;0",$G$10),)+IF($H$8="CO2",SUMIF($H144,"&gt;0",$H$10),)+IF($I$8="CO2",SUMIF($I144,"&gt;0",$I$10),)+IF(#REF!="CO2",SUMIF(#REF!,"&gt;0",#REF!),)+IF(#REF!="CO2",SUMIF(#REF!,"&gt;0",#REF!),)</f>
        <v>#REF!</v>
      </c>
      <c r="O144" s="49" t="e">
        <f t="shared" si="13"/>
        <v>#REF!</v>
      </c>
      <c r="P144" s="49" t="e">
        <f>IF($D$8="CO3",SUM(D144),)+IF($E$8="CO3",SUM(E144),)+IF($F$8="CO3",SUM(F144),)+IF($G$8="CO3",SUM(G144),)+IF($H$8="CO3",SUM(H144),)+IF($I$8="CO3",SUM(I144),)+IF(#REF!="CO3",SUM(#REF!),)+IF(#REF!="CO3",SUM(#REF!),)</f>
        <v>#REF!</v>
      </c>
      <c r="Q144" s="49" t="e">
        <f>IF($D$8="CO3",SUMIF($D144,"&gt;0",$D$10),)+IF($E$8="CO3",SUMIF($E144,"&gt;0",$E$10),)+IF($F$8="CO3",SUMIF($F144,"&gt;0",$F$10),)+IF($G$8="CO3",SUMIF($G144,"&gt;0",$G$10),)+IF($H$8="CO3",SUMIF($H144,"&gt;0",$H$10),)+IF($I$8="CO3",SUMIF($I144,"&gt;0",$I$10),)+IF(#REF!="CO3",SUMIF(#REF!,"&gt;0",#REF!),)+IF(#REF!="CO3",SUMIF(#REF!,"&gt;0",#REF!),)</f>
        <v>#REF!</v>
      </c>
      <c r="R144" s="49" t="e">
        <f t="shared" si="14"/>
        <v>#REF!</v>
      </c>
      <c r="S144" s="49" t="e">
        <f>IF($D$8="CO4",SUM(D144),)+IF($E$8="CO4",SUM(E144),)+IF($F$8="CO4",SUM(F144),)+IF($G$8="CO4",SUM(G144),)+IF($H$8="CO4",SUM(H144),)+IF($I$8="CO4",SUM(I144),)+IF(#REF!="CO4",SUM(#REF!),)+IF(#REF!="CO4",SUM(#REF!),)</f>
        <v>#REF!</v>
      </c>
      <c r="T144" s="49" t="e">
        <f>IF($D$8="CO4",SUMIF($D144,"&gt;0",$D$10),)+IF($E$8="CO4",SUMIF($E144,"&gt;0",$E$10),)+IF($F$8="CO4",SUMIF($F144,"&gt;0",$F$10),)+IF($G$8="CO4",SUMIF($G144,"&gt;0",$G$10),)+IF($H$8="CO4",SUMIF($H144,"&gt;0",$H$10),)+IF($I$8="CO4",SUMIF($I144,"&gt;0",$I$10),)+IF(#REF!="CO4",SUMIF(#REF!,"&gt;0",#REF!),)+IF(#REF!="CO4",SUMIF(#REF!,"&gt;0",#REF!),)</f>
        <v>#REF!</v>
      </c>
      <c r="U144" s="49" t="e">
        <f t="shared" si="15"/>
        <v>#REF!</v>
      </c>
      <c r="V144" s="49" t="e">
        <f>IF($D$8="CO5",SUM(D144),)+IF($E$8="CO5",SUM(E144),)+IF($F$8="CO5",SUM(F144),)+IF($G$8="CO5",SUM(G144),)+IF($H$8="CO5",SUM(H144),)+IF($I$8="CO5",SUM(I144),)+IF(#REF!="CO5",SUM(#REF!),)+IF(#REF!="CO5",SUM(#REF!),)</f>
        <v>#REF!</v>
      </c>
      <c r="W144" s="49" t="e">
        <f>IF($D$8="CO5",SUMIF($D144,"&gt;0",$D$10),)+IF($E$8="CO5",SUMIF($E144,"&gt;0",$E$10),)+IF($F$8="CO5",SUMIF($F144,"&gt;0",$F$10),)+IF($G$8="CO5",SUMIF($G144,"&gt;0",$G$10),)+IF($H$8="CO5",SUMIF($H144,"&gt;0",$H$10),)+IF($I$8="CO5",SUMIF($I144,"&gt;0",$I$10),)+IF(#REF!="CO5",SUMIF(#REF!,"&gt;0",#REF!),)+IF(#REF!="CO5",SUMIF(#REF!,"&gt;0",#REF!),)</f>
        <v>#REF!</v>
      </c>
      <c r="X144" s="49" t="e">
        <f t="shared" si="16"/>
        <v>#REF!</v>
      </c>
      <c r="Y144" s="49" t="e">
        <f>IF($D$8="CO6",SUM(D144),)+IF($E$8="CO6",SUM(E144),)+IF($F$8="CO6",SUM(F144),)+IF($G$8="CO6",SUM(G144),)+IF($H$8="CO6",SUM(H144),)+IF($I$8="CO6",SUM(I144),)+IF(#REF!="CO6",SUM(#REF!),)+IF(#REF!="CO6",SUM(#REF!),)</f>
        <v>#REF!</v>
      </c>
      <c r="Z144" s="55" t="e">
        <f>IF($D$8="CO6",SUMIF($D144,"&gt;0",$D$10),)+IF($E$8="CO6",SUMIF($E144,"&gt;0",$E$10),)+IF($F$8="CO6",SUMIF($F144,"&gt;0",$F$10),)+IF($G$8="CO6",SUMIF($G144,"&gt;0",$G$10),)+IF($H$8="CO6",SUMIF($H144,"&gt;0",$H$10),)+IF($I$8="CO6",SUMIF($I144,"&gt;0",$I$10),)+IF(#REF!="CO6",SUMIF(#REF!,"&gt;0",#REF!),)+IF(#REF!="CO6",SUMIF(#REF!,"&gt;0",#REF!),)</f>
        <v>#REF!</v>
      </c>
      <c r="AA144" s="56" t="e">
        <f t="shared" si="17"/>
        <v>#REF!</v>
      </c>
      <c r="AB144" s="6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ht="16.2" spans="1:50">
      <c r="A145" s="29"/>
      <c r="B145" s="61"/>
      <c r="C145" s="62"/>
      <c r="D145" s="63"/>
      <c r="E145" s="63"/>
      <c r="F145" s="63"/>
      <c r="G145" s="63"/>
      <c r="H145" s="63"/>
      <c r="I145" s="63"/>
      <c r="J145" s="48" t="e">
        <f>IF($D$8="CO1",SUM(D145),)+IF($E$8="CO1",SUM(E145),)+IF($F$8="CO1",SUM(F145),)+IF($G$8="CO1",SUM(G145),)+IF($H$8="CO1",SUM(H145),)+IF($I$8="CO1",SUM(I145),)+IF(#REF!="CO1",SUM(#REF!),)+IF(#REF!="CO1",SUM(#REF!),)</f>
        <v>#REF!</v>
      </c>
      <c r="K145" s="49" t="e">
        <f>IF($D$8="CO1",SUMIF($D145,"&gt;0",$D$10),)+IF($E$8="CO1",SUMIF($E145,"&gt;0",$E$10),)+IF($F$8="CO1",SUMIF($F145,"&gt;0",$F$10),)+IF($G$8="CO1",SUMIF($G145,"&gt;0",$G$10),)+IF($H$8="CO1",SUMIF($H145,"&gt;0",$H$10),)+IF($I$8="CO1",SUMIF($I145,"&gt;0",$I$10),)+IF(#REF!="CO1",SUMIF(#REF!,"&gt;0",#REF!),)+IF(#REF!="CO1",SUMIF(#REF!,"&gt;0",#REF!),)</f>
        <v>#REF!</v>
      </c>
      <c r="L145" s="49" t="e">
        <f t="shared" si="0"/>
        <v>#REF!</v>
      </c>
      <c r="M145" s="49" t="e">
        <f>IF($D$8="CO2",SUM(D145),)+IF($E$8="CO2",SUM(E145),)+IF($F$8="CO2",SUM(F145),)+IF($G$8="CO2",SUM(G145),)+IF($H$8="CO2",SUM(H145),)+IF($I$8="CO2",SUM(I145),)+IF(#REF!="CO2",SUM(#REF!),)+IF(#REF!="CO2",SUM(#REF!),)</f>
        <v>#REF!</v>
      </c>
      <c r="N145" s="49" t="e">
        <f>IF($D$8="CO2",SUMIF($D145,"&gt;0",$D$10),)+IF($E$8="CO2",SUMIF($E145,"&gt;0",$E$10),)+IF($F$8="CO2",SUMIF($F145,"&gt;0",$F$10),)+IF($G$8="CO2",SUMIF($G145,"&gt;0",$G$10),)+IF($H$8="CO2",SUMIF($H145,"&gt;0",$H$10),)+IF($I$8="CO2",SUMIF($I145,"&gt;0",$I$10),)+IF(#REF!="CO2",SUMIF(#REF!,"&gt;0",#REF!),)+IF(#REF!="CO2",SUMIF(#REF!,"&gt;0",#REF!),)</f>
        <v>#REF!</v>
      </c>
      <c r="O145" s="49" t="e">
        <f t="shared" si="13"/>
        <v>#REF!</v>
      </c>
      <c r="P145" s="49" t="e">
        <f>IF($D$8="CO3",SUM(D145),)+IF($E$8="CO3",SUM(E145),)+IF($F$8="CO3",SUM(F145),)+IF($G$8="CO3",SUM(G145),)+IF($H$8="CO3",SUM(H145),)+IF($I$8="CO3",SUM(I145),)+IF(#REF!="CO3",SUM(#REF!),)+IF(#REF!="CO3",SUM(#REF!),)</f>
        <v>#REF!</v>
      </c>
      <c r="Q145" s="49" t="e">
        <f>IF($D$8="CO3",SUMIF($D145,"&gt;0",$D$10),)+IF($E$8="CO3",SUMIF($E145,"&gt;0",$E$10),)+IF($F$8="CO3",SUMIF($F145,"&gt;0",$F$10),)+IF($G$8="CO3",SUMIF($G145,"&gt;0",$G$10),)+IF($H$8="CO3",SUMIF($H145,"&gt;0",$H$10),)+IF($I$8="CO3",SUMIF($I145,"&gt;0",$I$10),)+IF(#REF!="CO3",SUMIF(#REF!,"&gt;0",#REF!),)+IF(#REF!="CO3",SUMIF(#REF!,"&gt;0",#REF!),)</f>
        <v>#REF!</v>
      </c>
      <c r="R145" s="49" t="e">
        <f t="shared" si="14"/>
        <v>#REF!</v>
      </c>
      <c r="S145" s="49" t="e">
        <f>IF($D$8="CO4",SUM(D145),)+IF($E$8="CO4",SUM(E145),)+IF($F$8="CO4",SUM(F145),)+IF($G$8="CO4",SUM(G145),)+IF($H$8="CO4",SUM(H145),)+IF($I$8="CO4",SUM(I145),)+IF(#REF!="CO4",SUM(#REF!),)+IF(#REF!="CO4",SUM(#REF!),)</f>
        <v>#REF!</v>
      </c>
      <c r="T145" s="49" t="e">
        <f>IF($D$8="CO4",SUMIF($D145,"&gt;0",$D$10),)+IF($E$8="CO4",SUMIF($E145,"&gt;0",$E$10),)+IF($F$8="CO4",SUMIF($F145,"&gt;0",$F$10),)+IF($G$8="CO4",SUMIF($G145,"&gt;0",$G$10),)+IF($H$8="CO4",SUMIF($H145,"&gt;0",$H$10),)+IF($I$8="CO4",SUMIF($I145,"&gt;0",$I$10),)+IF(#REF!="CO4",SUMIF(#REF!,"&gt;0",#REF!),)+IF(#REF!="CO4",SUMIF(#REF!,"&gt;0",#REF!),)</f>
        <v>#REF!</v>
      </c>
      <c r="U145" s="49" t="e">
        <f t="shared" si="15"/>
        <v>#REF!</v>
      </c>
      <c r="V145" s="49" t="e">
        <f>IF($D$8="CO5",SUM(D145),)+IF($E$8="CO5",SUM(E145),)+IF($F$8="CO5",SUM(F145),)+IF($G$8="CO5",SUM(G145),)+IF($H$8="CO5",SUM(H145),)+IF($I$8="CO5",SUM(I145),)+IF(#REF!="CO5",SUM(#REF!),)+IF(#REF!="CO5",SUM(#REF!),)</f>
        <v>#REF!</v>
      </c>
      <c r="W145" s="49" t="e">
        <f>IF($D$8="CO5",SUMIF($D145,"&gt;0",$D$10),)+IF($E$8="CO5",SUMIF($E145,"&gt;0",$E$10),)+IF($F$8="CO5",SUMIF($F145,"&gt;0",$F$10),)+IF($G$8="CO5",SUMIF($G145,"&gt;0",$G$10),)+IF($H$8="CO5",SUMIF($H145,"&gt;0",$H$10),)+IF($I$8="CO5",SUMIF($I145,"&gt;0",$I$10),)+IF(#REF!="CO5",SUMIF(#REF!,"&gt;0",#REF!),)+IF(#REF!="CO5",SUMIF(#REF!,"&gt;0",#REF!),)</f>
        <v>#REF!</v>
      </c>
      <c r="X145" s="49" t="e">
        <f t="shared" si="16"/>
        <v>#REF!</v>
      </c>
      <c r="Y145" s="49" t="e">
        <f>IF($D$8="CO6",SUM(D145),)+IF($E$8="CO6",SUM(E145),)+IF($F$8="CO6",SUM(F145),)+IF($G$8="CO6",SUM(G145),)+IF($H$8="CO6",SUM(H145),)+IF($I$8="CO6",SUM(I145),)+IF(#REF!="CO6",SUM(#REF!),)+IF(#REF!="CO6",SUM(#REF!),)</f>
        <v>#REF!</v>
      </c>
      <c r="Z145" s="55" t="e">
        <f>IF($D$8="CO6",SUMIF($D145,"&gt;0",$D$10),)+IF($E$8="CO6",SUMIF($E145,"&gt;0",$E$10),)+IF($F$8="CO6",SUMIF($F145,"&gt;0",$F$10),)+IF($G$8="CO6",SUMIF($G145,"&gt;0",$G$10),)+IF($H$8="CO6",SUMIF($H145,"&gt;0",$H$10),)+IF($I$8="CO6",SUMIF($I145,"&gt;0",$I$10),)+IF(#REF!="CO6",SUMIF(#REF!,"&gt;0",#REF!),)+IF(#REF!="CO6",SUMIF(#REF!,"&gt;0",#REF!),)</f>
        <v>#REF!</v>
      </c>
      <c r="AA145" s="56" t="e">
        <f t="shared" si="17"/>
        <v>#REF!</v>
      </c>
      <c r="AB145" s="6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ht="16.2" spans="1:50">
      <c r="A146" s="34"/>
      <c r="B146" s="61"/>
      <c r="C146" s="62"/>
      <c r="D146" s="63"/>
      <c r="E146" s="63"/>
      <c r="F146" s="63"/>
      <c r="G146" s="63"/>
      <c r="H146" s="63"/>
      <c r="I146" s="63"/>
      <c r="J146" s="48" t="e">
        <f>IF($D$8="CO1",SUM(D146),)+IF($E$8="CO1",SUM(E146),)+IF($F$8="CO1",SUM(F146),)+IF($G$8="CO1",SUM(G146),)+IF($H$8="CO1",SUM(H146),)+IF($I$8="CO1",SUM(I146),)+IF(#REF!="CO1",SUM(#REF!),)+IF(#REF!="CO1",SUM(#REF!),)</f>
        <v>#REF!</v>
      </c>
      <c r="K146" s="49" t="e">
        <f>IF($D$8="CO1",SUMIF($D146,"&gt;0",$D$10),)+IF($E$8="CO1",SUMIF($E146,"&gt;0",$E$10),)+IF($F$8="CO1",SUMIF($F146,"&gt;0",$F$10),)+IF($G$8="CO1",SUMIF($G146,"&gt;0",$G$10),)+IF($H$8="CO1",SUMIF($H146,"&gt;0",$H$10),)+IF($I$8="CO1",SUMIF($I146,"&gt;0",$I$10),)+IF(#REF!="CO1",SUMIF(#REF!,"&gt;0",#REF!),)+IF(#REF!="CO1",SUMIF(#REF!,"&gt;0",#REF!),)</f>
        <v>#REF!</v>
      </c>
      <c r="L146" s="49" t="e">
        <f t="shared" si="0"/>
        <v>#REF!</v>
      </c>
      <c r="M146" s="49" t="e">
        <f>IF($D$8="CO2",SUM(D146),)+IF($E$8="CO2",SUM(E146),)+IF($F$8="CO2",SUM(F146),)+IF($G$8="CO2",SUM(G146),)+IF($H$8="CO2",SUM(H146),)+IF($I$8="CO2",SUM(I146),)+IF(#REF!="CO2",SUM(#REF!),)+IF(#REF!="CO2",SUM(#REF!),)</f>
        <v>#REF!</v>
      </c>
      <c r="N146" s="49" t="e">
        <f>IF($D$8="CO2",SUMIF($D146,"&gt;0",$D$10),)+IF($E$8="CO2",SUMIF($E146,"&gt;0",$E$10),)+IF($F$8="CO2",SUMIF($F146,"&gt;0",$F$10),)+IF($G$8="CO2",SUMIF($G146,"&gt;0",$G$10),)+IF($H$8="CO2",SUMIF($H146,"&gt;0",$H$10),)+IF($I$8="CO2",SUMIF($I146,"&gt;0",$I$10),)+IF(#REF!="CO2",SUMIF(#REF!,"&gt;0",#REF!),)+IF(#REF!="CO2",SUMIF(#REF!,"&gt;0",#REF!),)</f>
        <v>#REF!</v>
      </c>
      <c r="O146" s="49" t="e">
        <f t="shared" si="13"/>
        <v>#REF!</v>
      </c>
      <c r="P146" s="49" t="e">
        <f>IF($D$8="CO3",SUM(D146),)+IF($E$8="CO3",SUM(E146),)+IF($F$8="CO3",SUM(F146),)+IF($G$8="CO3",SUM(G146),)+IF($H$8="CO3",SUM(H146),)+IF($I$8="CO3",SUM(I146),)+IF(#REF!="CO3",SUM(#REF!),)+IF(#REF!="CO3",SUM(#REF!),)</f>
        <v>#REF!</v>
      </c>
      <c r="Q146" s="49" t="e">
        <f>IF($D$8="CO3",SUMIF($D146,"&gt;0",$D$10),)+IF($E$8="CO3",SUMIF($E146,"&gt;0",$E$10),)+IF($F$8="CO3",SUMIF($F146,"&gt;0",$F$10),)+IF($G$8="CO3",SUMIF($G146,"&gt;0",$G$10),)+IF($H$8="CO3",SUMIF($H146,"&gt;0",$H$10),)+IF($I$8="CO3",SUMIF($I146,"&gt;0",$I$10),)+IF(#REF!="CO3",SUMIF(#REF!,"&gt;0",#REF!),)+IF(#REF!="CO3",SUMIF(#REF!,"&gt;0",#REF!),)</f>
        <v>#REF!</v>
      </c>
      <c r="R146" s="49" t="e">
        <f t="shared" si="14"/>
        <v>#REF!</v>
      </c>
      <c r="S146" s="49" t="e">
        <f>IF($D$8="CO4",SUM(D146),)+IF($E$8="CO4",SUM(E146),)+IF($F$8="CO4",SUM(F146),)+IF($G$8="CO4",SUM(G146),)+IF($H$8="CO4",SUM(H146),)+IF($I$8="CO4",SUM(I146),)+IF(#REF!="CO4",SUM(#REF!),)+IF(#REF!="CO4",SUM(#REF!),)</f>
        <v>#REF!</v>
      </c>
      <c r="T146" s="49" t="e">
        <f>IF($D$8="CO4",SUMIF($D146,"&gt;0",$D$10),)+IF($E$8="CO4",SUMIF($E146,"&gt;0",$E$10),)+IF($F$8="CO4",SUMIF($F146,"&gt;0",$F$10),)+IF($G$8="CO4",SUMIF($G146,"&gt;0",$G$10),)+IF($H$8="CO4",SUMIF($H146,"&gt;0",$H$10),)+IF($I$8="CO4",SUMIF($I146,"&gt;0",$I$10),)+IF(#REF!="CO4",SUMIF(#REF!,"&gt;0",#REF!),)+IF(#REF!="CO4",SUMIF(#REF!,"&gt;0",#REF!),)</f>
        <v>#REF!</v>
      </c>
      <c r="U146" s="49" t="e">
        <f t="shared" si="15"/>
        <v>#REF!</v>
      </c>
      <c r="V146" s="49" t="e">
        <f>IF($D$8="CO5",SUM(D146),)+IF($E$8="CO5",SUM(E146),)+IF($F$8="CO5",SUM(F146),)+IF($G$8="CO5",SUM(G146),)+IF($H$8="CO5",SUM(H146),)+IF($I$8="CO5",SUM(I146),)+IF(#REF!="CO5",SUM(#REF!),)+IF(#REF!="CO5",SUM(#REF!),)</f>
        <v>#REF!</v>
      </c>
      <c r="W146" s="49" t="e">
        <f>IF($D$8="CO5",SUMIF($D146,"&gt;0",$D$10),)+IF($E$8="CO5",SUMIF($E146,"&gt;0",$E$10),)+IF($F$8="CO5",SUMIF($F146,"&gt;0",$F$10),)+IF($G$8="CO5",SUMIF($G146,"&gt;0",$G$10),)+IF($H$8="CO5",SUMIF($H146,"&gt;0",$H$10),)+IF($I$8="CO5",SUMIF($I146,"&gt;0",$I$10),)+IF(#REF!="CO5",SUMIF(#REF!,"&gt;0",#REF!),)+IF(#REF!="CO5",SUMIF(#REF!,"&gt;0",#REF!),)</f>
        <v>#REF!</v>
      </c>
      <c r="X146" s="49" t="e">
        <f t="shared" si="16"/>
        <v>#REF!</v>
      </c>
      <c r="Y146" s="49" t="e">
        <f>IF($D$8="CO6",SUM(D146),)+IF($E$8="CO6",SUM(E146),)+IF($F$8="CO6",SUM(F146),)+IF($G$8="CO6",SUM(G146),)+IF($H$8="CO6",SUM(H146),)+IF($I$8="CO6",SUM(I146),)+IF(#REF!="CO6",SUM(#REF!),)+IF(#REF!="CO6",SUM(#REF!),)</f>
        <v>#REF!</v>
      </c>
      <c r="Z146" s="55" t="e">
        <f>IF($D$8="CO6",SUMIF($D146,"&gt;0",$D$10),)+IF($E$8="CO6",SUMIF($E146,"&gt;0",$E$10),)+IF($F$8="CO6",SUMIF($F146,"&gt;0",$F$10),)+IF($G$8="CO6",SUMIF($G146,"&gt;0",$G$10),)+IF($H$8="CO6",SUMIF($H146,"&gt;0",$H$10),)+IF($I$8="CO6",SUMIF($I146,"&gt;0",$I$10),)+IF(#REF!="CO6",SUMIF(#REF!,"&gt;0",#REF!),)+IF(#REF!="CO6",SUMIF(#REF!,"&gt;0",#REF!),)</f>
        <v>#REF!</v>
      </c>
      <c r="AA146" s="56" t="e">
        <f t="shared" si="17"/>
        <v>#REF!</v>
      </c>
      <c r="AB146" s="6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ht="16.2" spans="1:50">
      <c r="A147" s="29"/>
      <c r="B147" s="61"/>
      <c r="C147" s="62"/>
      <c r="D147" s="63"/>
      <c r="E147" s="63"/>
      <c r="F147" s="63"/>
      <c r="G147" s="63"/>
      <c r="H147" s="63"/>
      <c r="I147" s="63"/>
      <c r="J147" s="48" t="e">
        <f>IF($D$8="CO1",SUM(D147),)+IF($E$8="CO1",SUM(E147),)+IF($F$8="CO1",SUM(F147),)+IF($G$8="CO1",SUM(G147),)+IF($H$8="CO1",SUM(H147),)+IF($I$8="CO1",SUM(I147),)+IF(#REF!="CO1",SUM(#REF!),)+IF(#REF!="CO1",SUM(#REF!),)</f>
        <v>#REF!</v>
      </c>
      <c r="K147" s="49" t="e">
        <f>IF($D$8="CO1",SUMIF($D147,"&gt;0",$D$10),)+IF($E$8="CO1",SUMIF($E147,"&gt;0",$E$10),)+IF($F$8="CO1",SUMIF($F147,"&gt;0",$F$10),)+IF($G$8="CO1",SUMIF($G147,"&gt;0",$G$10),)+IF($H$8="CO1",SUMIF($H147,"&gt;0",$H$10),)+IF($I$8="CO1",SUMIF($I147,"&gt;0",$I$10),)+IF(#REF!="CO1",SUMIF(#REF!,"&gt;0",#REF!),)+IF(#REF!="CO1",SUMIF(#REF!,"&gt;0",#REF!),)</f>
        <v>#REF!</v>
      </c>
      <c r="L147" s="49" t="e">
        <f t="shared" si="0"/>
        <v>#REF!</v>
      </c>
      <c r="M147" s="49" t="e">
        <f>IF($D$8="CO2",SUM(D147),)+IF($E$8="CO2",SUM(E147),)+IF($F$8="CO2",SUM(F147),)+IF($G$8="CO2",SUM(G147),)+IF($H$8="CO2",SUM(H147),)+IF($I$8="CO2",SUM(I147),)+IF(#REF!="CO2",SUM(#REF!),)+IF(#REF!="CO2",SUM(#REF!),)</f>
        <v>#REF!</v>
      </c>
      <c r="N147" s="49" t="e">
        <f>IF($D$8="CO2",SUMIF($D147,"&gt;0",$D$10),)+IF($E$8="CO2",SUMIF($E147,"&gt;0",$E$10),)+IF($F$8="CO2",SUMIF($F147,"&gt;0",$F$10),)+IF($G$8="CO2",SUMIF($G147,"&gt;0",$G$10),)+IF($H$8="CO2",SUMIF($H147,"&gt;0",$H$10),)+IF($I$8="CO2",SUMIF($I147,"&gt;0",$I$10),)+IF(#REF!="CO2",SUMIF(#REF!,"&gt;0",#REF!),)+IF(#REF!="CO2",SUMIF(#REF!,"&gt;0",#REF!),)</f>
        <v>#REF!</v>
      </c>
      <c r="O147" s="49" t="e">
        <f t="shared" si="13"/>
        <v>#REF!</v>
      </c>
      <c r="P147" s="49" t="e">
        <f>IF($D$8="CO3",SUM(D147),)+IF($E$8="CO3",SUM(E147),)+IF($F$8="CO3",SUM(F147),)+IF($G$8="CO3",SUM(G147),)+IF($H$8="CO3",SUM(H147),)+IF($I$8="CO3",SUM(I147),)+IF(#REF!="CO3",SUM(#REF!),)+IF(#REF!="CO3",SUM(#REF!),)</f>
        <v>#REF!</v>
      </c>
      <c r="Q147" s="49" t="e">
        <f>IF($D$8="CO3",SUMIF($D147,"&gt;0",$D$10),)+IF($E$8="CO3",SUMIF($E147,"&gt;0",$E$10),)+IF($F$8="CO3",SUMIF($F147,"&gt;0",$F$10),)+IF($G$8="CO3",SUMIF($G147,"&gt;0",$G$10),)+IF($H$8="CO3",SUMIF($H147,"&gt;0",$H$10),)+IF($I$8="CO3",SUMIF($I147,"&gt;0",$I$10),)+IF(#REF!="CO3",SUMIF(#REF!,"&gt;0",#REF!),)+IF(#REF!="CO3",SUMIF(#REF!,"&gt;0",#REF!),)</f>
        <v>#REF!</v>
      </c>
      <c r="R147" s="49" t="e">
        <f t="shared" si="14"/>
        <v>#REF!</v>
      </c>
      <c r="S147" s="49" t="e">
        <f>IF($D$8="CO4",SUM(D147),)+IF($E$8="CO4",SUM(E147),)+IF($F$8="CO4",SUM(F147),)+IF($G$8="CO4",SUM(G147),)+IF($H$8="CO4",SUM(H147),)+IF($I$8="CO4",SUM(I147),)+IF(#REF!="CO4",SUM(#REF!),)+IF(#REF!="CO4",SUM(#REF!),)</f>
        <v>#REF!</v>
      </c>
      <c r="T147" s="49" t="e">
        <f>IF($D$8="CO4",SUMIF($D147,"&gt;0",$D$10),)+IF($E$8="CO4",SUMIF($E147,"&gt;0",$E$10),)+IF($F$8="CO4",SUMIF($F147,"&gt;0",$F$10),)+IF($G$8="CO4",SUMIF($G147,"&gt;0",$G$10),)+IF($H$8="CO4",SUMIF($H147,"&gt;0",$H$10),)+IF($I$8="CO4",SUMIF($I147,"&gt;0",$I$10),)+IF(#REF!="CO4",SUMIF(#REF!,"&gt;0",#REF!),)+IF(#REF!="CO4",SUMIF(#REF!,"&gt;0",#REF!),)</f>
        <v>#REF!</v>
      </c>
      <c r="U147" s="49" t="e">
        <f t="shared" si="15"/>
        <v>#REF!</v>
      </c>
      <c r="V147" s="49" t="e">
        <f>IF($D$8="CO5",SUM(D147),)+IF($E$8="CO5",SUM(E147),)+IF($F$8="CO5",SUM(F147),)+IF($G$8="CO5",SUM(G147),)+IF($H$8="CO5",SUM(H147),)+IF($I$8="CO5",SUM(I147),)+IF(#REF!="CO5",SUM(#REF!),)+IF(#REF!="CO5",SUM(#REF!),)</f>
        <v>#REF!</v>
      </c>
      <c r="W147" s="49" t="e">
        <f>IF($D$8="CO5",SUMIF($D147,"&gt;0",$D$10),)+IF($E$8="CO5",SUMIF($E147,"&gt;0",$E$10),)+IF($F$8="CO5",SUMIF($F147,"&gt;0",$F$10),)+IF($G$8="CO5",SUMIF($G147,"&gt;0",$G$10),)+IF($H$8="CO5",SUMIF($H147,"&gt;0",$H$10),)+IF($I$8="CO5",SUMIF($I147,"&gt;0",$I$10),)+IF(#REF!="CO5",SUMIF(#REF!,"&gt;0",#REF!),)+IF(#REF!="CO5",SUMIF(#REF!,"&gt;0",#REF!),)</f>
        <v>#REF!</v>
      </c>
      <c r="X147" s="49" t="e">
        <f t="shared" si="16"/>
        <v>#REF!</v>
      </c>
      <c r="Y147" s="49" t="e">
        <f>IF($D$8="CO6",SUM(D147),)+IF($E$8="CO6",SUM(E147),)+IF($F$8="CO6",SUM(F147),)+IF($G$8="CO6",SUM(G147),)+IF($H$8="CO6",SUM(H147),)+IF($I$8="CO6",SUM(I147),)+IF(#REF!="CO6",SUM(#REF!),)+IF(#REF!="CO6",SUM(#REF!),)</f>
        <v>#REF!</v>
      </c>
      <c r="Z147" s="55" t="e">
        <f>IF($D$8="CO6",SUMIF($D147,"&gt;0",$D$10),)+IF($E$8="CO6",SUMIF($E147,"&gt;0",$E$10),)+IF($F$8="CO6",SUMIF($F147,"&gt;0",$F$10),)+IF($G$8="CO6",SUMIF($G147,"&gt;0",$G$10),)+IF($H$8="CO6",SUMIF($H147,"&gt;0",$H$10),)+IF($I$8="CO6",SUMIF($I147,"&gt;0",$I$10),)+IF(#REF!="CO6",SUMIF(#REF!,"&gt;0",#REF!),)+IF(#REF!="CO6",SUMIF(#REF!,"&gt;0",#REF!),)</f>
        <v>#REF!</v>
      </c>
      <c r="AA147" s="56" t="e">
        <f t="shared" si="17"/>
        <v>#REF!</v>
      </c>
      <c r="AB147" s="6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="1" customFormat="1" ht="16.2" spans="1:50">
      <c r="A148" s="64"/>
      <c r="B148" s="65"/>
      <c r="C148" s="66"/>
      <c r="D148" s="66"/>
      <c r="E148" s="66"/>
      <c r="F148" s="66"/>
      <c r="G148" s="66"/>
      <c r="H148" s="66"/>
      <c r="I148" s="66"/>
      <c r="J148" s="74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113"/>
      <c r="AA148" s="111"/>
      <c r="AB148" s="114"/>
      <c r="AC148" s="115"/>
      <c r="AD148" s="116"/>
      <c r="AE148" s="116"/>
      <c r="AF148" s="117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  <c r="AT148" s="117"/>
      <c r="AU148" s="117"/>
      <c r="AV148" s="117"/>
      <c r="AW148" s="117"/>
      <c r="AX148" s="117"/>
    </row>
    <row r="149" ht="16.2" spans="1:50">
      <c r="A149" s="67"/>
      <c r="B149" s="61"/>
      <c r="C149" s="68"/>
      <c r="D149" s="69"/>
      <c r="E149" s="69"/>
      <c r="F149" s="69"/>
      <c r="G149" s="69"/>
      <c r="H149" s="69"/>
      <c r="I149" s="69"/>
      <c r="J149" s="76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80"/>
      <c r="Y149" s="80"/>
      <c r="Z149" s="80"/>
      <c r="AA149" s="56"/>
      <c r="AB149" s="6"/>
      <c r="AC149" s="93"/>
      <c r="AD149" s="93"/>
      <c r="AE149" s="93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ht="16.2" spans="1:50">
      <c r="A150" s="67"/>
      <c r="B150" s="61"/>
      <c r="C150" s="68"/>
      <c r="D150" s="69"/>
      <c r="E150" s="69"/>
      <c r="F150" s="69"/>
      <c r="G150" s="69"/>
      <c r="H150" s="69"/>
      <c r="I150" s="69"/>
      <c r="J150" s="78" t="s">
        <v>292</v>
      </c>
      <c r="K150" s="77"/>
      <c r="L150" s="77">
        <f>COUNT(L11:L147)</f>
        <v>0</v>
      </c>
      <c r="M150" s="77"/>
      <c r="N150" s="77"/>
      <c r="O150" s="77">
        <f>COUNT(O11:O147)</f>
        <v>0</v>
      </c>
      <c r="P150" s="77"/>
      <c r="Q150" s="77"/>
      <c r="R150" s="77">
        <f>COUNT(R11:R147)</f>
        <v>0</v>
      </c>
      <c r="S150" s="77"/>
      <c r="T150" s="77"/>
      <c r="U150" s="77">
        <f>COUNT(U11:U147)</f>
        <v>0</v>
      </c>
      <c r="V150" s="106"/>
      <c r="W150" s="77"/>
      <c r="X150" s="77">
        <f>COUNT(X11:X147)</f>
        <v>0</v>
      </c>
      <c r="Y150" s="80"/>
      <c r="Z150" s="80"/>
      <c r="AA150" s="56">
        <f>COUNT(AA11:AA147)</f>
        <v>0</v>
      </c>
      <c r="AB150" s="6"/>
      <c r="AC150" s="93"/>
      <c r="AD150" s="93"/>
      <c r="AE150" s="93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ht="16.2" spans="1:50">
      <c r="A151" s="67"/>
      <c r="B151" s="61"/>
      <c r="C151" s="68"/>
      <c r="D151" s="69"/>
      <c r="E151" s="69"/>
      <c r="F151" s="69"/>
      <c r="G151" s="69"/>
      <c r="H151" s="69"/>
      <c r="I151" s="69"/>
      <c r="J151" s="78" t="s">
        <v>293</v>
      </c>
      <c r="K151" s="77"/>
      <c r="L151" s="77">
        <f>COUNTIF(L11:L147,"&gt;=60")</f>
        <v>0</v>
      </c>
      <c r="M151" s="77"/>
      <c r="N151" s="77"/>
      <c r="O151" s="77">
        <f>COUNTIF(O11:O147,"&gt;=60")</f>
        <v>0</v>
      </c>
      <c r="P151" s="77"/>
      <c r="Q151" s="77"/>
      <c r="R151" s="77">
        <f>COUNTIF(R11:R147,"&gt;=60")</f>
        <v>0</v>
      </c>
      <c r="S151" s="77"/>
      <c r="T151" s="77"/>
      <c r="U151" s="77">
        <f>COUNTIF(U11:U147,"&gt;=60")</f>
        <v>0</v>
      </c>
      <c r="V151" s="106"/>
      <c r="W151" s="77"/>
      <c r="X151" s="77">
        <f>COUNTIF(X11:X147,"&gt;=60")</f>
        <v>0</v>
      </c>
      <c r="Y151" s="77"/>
      <c r="Z151" s="80"/>
      <c r="AA151" s="56">
        <f>COUNTIF(AA11:AA147,"&gt;=60")</f>
        <v>0</v>
      </c>
      <c r="AB151" s="6"/>
      <c r="AC151" s="93"/>
      <c r="AD151" s="93"/>
      <c r="AE151" s="93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ht="16.2" spans="1:50">
      <c r="A152" s="8"/>
      <c r="B152" s="9"/>
      <c r="C152" s="8"/>
      <c r="D152" s="8"/>
      <c r="E152" s="8"/>
      <c r="F152" s="8"/>
      <c r="G152" s="8"/>
      <c r="H152" s="8"/>
      <c r="I152" s="8"/>
      <c r="J152" s="79" t="s">
        <v>294</v>
      </c>
      <c r="K152" s="77"/>
      <c r="L152" s="77" t="e">
        <f>L151/L150*100</f>
        <v>#DIV/0!</v>
      </c>
      <c r="M152" s="77"/>
      <c r="N152" s="77"/>
      <c r="O152" s="77" t="e">
        <f>O151/O150*100</f>
        <v>#DIV/0!</v>
      </c>
      <c r="P152" s="77"/>
      <c r="Q152" s="77"/>
      <c r="R152" s="77" t="e">
        <f>R151/R150*100</f>
        <v>#DIV/0!</v>
      </c>
      <c r="S152" s="77"/>
      <c r="T152" s="77"/>
      <c r="U152" s="77" t="e">
        <f>U151/U150*100</f>
        <v>#DIV/0!</v>
      </c>
      <c r="V152" s="106"/>
      <c r="W152" s="77"/>
      <c r="X152" s="77" t="e">
        <f>X151/X150*100</f>
        <v>#DIV/0!</v>
      </c>
      <c r="Y152" s="77"/>
      <c r="Z152" s="80"/>
      <c r="AA152" s="56">
        <v>100</v>
      </c>
      <c r="AB152" s="6"/>
      <c r="AC152" s="93"/>
      <c r="AD152" s="93"/>
      <c r="AE152" s="93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ht="16.2" spans="1:50">
      <c r="A153" s="8"/>
      <c r="B153" s="9"/>
      <c r="C153" s="8"/>
      <c r="D153" s="8"/>
      <c r="E153" s="8"/>
      <c r="F153" s="8"/>
      <c r="G153" s="8"/>
      <c r="H153" s="8"/>
      <c r="I153" s="8"/>
      <c r="J153" s="76"/>
      <c r="K153" s="77"/>
      <c r="L153" s="77"/>
      <c r="M153" s="77"/>
      <c r="N153" s="77"/>
      <c r="O153" s="77"/>
      <c r="P153" s="77"/>
      <c r="Q153" s="77"/>
      <c r="R153" s="77"/>
      <c r="S153" s="82"/>
      <c r="T153" s="82"/>
      <c r="U153" s="82"/>
      <c r="V153" s="82"/>
      <c r="W153" s="82"/>
      <c r="X153" s="82"/>
      <c r="Y153" s="82"/>
      <c r="Z153" s="81"/>
      <c r="AA153" s="118"/>
      <c r="AB153" s="6"/>
      <c r="AC153" s="93"/>
      <c r="AD153" s="93"/>
      <c r="AE153" s="93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ht="16.2" spans="1:50">
      <c r="A154" s="8"/>
      <c r="B154" s="9"/>
      <c r="C154" s="8"/>
      <c r="D154" s="8"/>
      <c r="E154" s="8"/>
      <c r="F154" s="8"/>
      <c r="G154" s="8"/>
      <c r="H154" s="8"/>
      <c r="I154" s="8"/>
      <c r="J154" s="49"/>
      <c r="K154" s="80"/>
      <c r="L154" s="80"/>
      <c r="M154" s="81"/>
      <c r="N154" s="81"/>
      <c r="O154" s="81"/>
      <c r="P154" s="82"/>
      <c r="Q154" s="82"/>
      <c r="R154" s="107" t="s">
        <v>295</v>
      </c>
      <c r="S154" s="108" t="s">
        <v>296</v>
      </c>
      <c r="T154" s="108" t="s">
        <v>297</v>
      </c>
      <c r="U154" s="109"/>
      <c r="V154" s="109"/>
      <c r="W154" s="108" t="s">
        <v>295</v>
      </c>
      <c r="X154" s="108" t="s">
        <v>296</v>
      </c>
      <c r="Y154" s="108" t="s">
        <v>297</v>
      </c>
      <c r="Z154" s="109"/>
      <c r="AA154" s="109"/>
      <c r="AB154" s="6"/>
      <c r="AC154" s="93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ht="16.2" spans="1:50">
      <c r="A155" s="8"/>
      <c r="B155" s="9"/>
      <c r="C155" s="8"/>
      <c r="D155" s="8"/>
      <c r="E155" s="8"/>
      <c r="F155" s="8"/>
      <c r="G155" s="8"/>
      <c r="H155" s="8"/>
      <c r="I155" s="8"/>
      <c r="J155" s="49"/>
      <c r="K155" s="80"/>
      <c r="L155" s="80">
        <v>1</v>
      </c>
      <c r="M155" s="83" t="s">
        <v>298</v>
      </c>
      <c r="N155" s="83"/>
      <c r="O155" s="83"/>
      <c r="P155" s="83"/>
      <c r="Q155" s="83"/>
      <c r="R155" s="110" t="s">
        <v>9</v>
      </c>
      <c r="S155" s="111" t="e">
        <f>L152</f>
        <v>#DIV/0!</v>
      </c>
      <c r="T155" s="111" t="e">
        <f>S155</f>
        <v>#DIV/0!</v>
      </c>
      <c r="U155" s="109"/>
      <c r="V155" s="109"/>
      <c r="W155" s="52" t="s">
        <v>9</v>
      </c>
      <c r="X155" s="56" t="e">
        <f>IF(S155&gt;=70,3,IF(S155&gt;=60,2,IF(S155&gt;=50,1,0)))</f>
        <v>#DIV/0!</v>
      </c>
      <c r="Y155" s="56" t="e">
        <f>X155</f>
        <v>#DIV/0!</v>
      </c>
      <c r="Z155" s="109"/>
      <c r="AA155" s="109"/>
      <c r="AB155" s="6"/>
      <c r="AC155" s="93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ht="16.2" spans="1:50">
      <c r="A156" s="8"/>
      <c r="B156" s="9"/>
      <c r="C156" s="8"/>
      <c r="D156" s="8"/>
      <c r="E156" s="8"/>
      <c r="F156" s="8"/>
      <c r="G156" s="8"/>
      <c r="H156" s="8"/>
      <c r="I156" s="8"/>
      <c r="J156" s="49"/>
      <c r="K156" s="80"/>
      <c r="L156" s="80">
        <v>2</v>
      </c>
      <c r="M156" s="83" t="s">
        <v>299</v>
      </c>
      <c r="N156" s="83"/>
      <c r="O156" s="83"/>
      <c r="P156" s="83"/>
      <c r="Q156" s="83"/>
      <c r="R156" s="110" t="s">
        <v>10</v>
      </c>
      <c r="S156" s="111" t="e">
        <f>O152</f>
        <v>#DIV/0!</v>
      </c>
      <c r="T156" s="111" t="e">
        <f t="shared" ref="T156:T159" si="18">S156</f>
        <v>#DIV/0!</v>
      </c>
      <c r="U156" s="109"/>
      <c r="V156" s="109"/>
      <c r="W156" s="52" t="s">
        <v>10</v>
      </c>
      <c r="X156" s="56" t="e">
        <f t="shared" ref="X156:X159" si="19">IF(S156&gt;=70,3,IF(S156&gt;=60,2,IF(S156&gt;=50,1,0)))</f>
        <v>#DIV/0!</v>
      </c>
      <c r="Y156" s="56" t="e">
        <f t="shared" ref="Y156:Y159" si="20">X156</f>
        <v>#DIV/0!</v>
      </c>
      <c r="Z156" s="109"/>
      <c r="AA156" s="109"/>
      <c r="AB156" s="6"/>
      <c r="AC156" s="93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ht="16.2" spans="1:50">
      <c r="A157" s="8"/>
      <c r="B157" s="9"/>
      <c r="C157" s="8"/>
      <c r="D157" s="8"/>
      <c r="E157" s="8"/>
      <c r="F157" s="8"/>
      <c r="G157" s="8"/>
      <c r="H157" s="8"/>
      <c r="I157" s="8"/>
      <c r="J157" s="49"/>
      <c r="K157" s="80"/>
      <c r="L157" s="80">
        <v>3</v>
      </c>
      <c r="M157" s="83" t="s">
        <v>300</v>
      </c>
      <c r="N157" s="83"/>
      <c r="O157" s="83"/>
      <c r="P157" s="83"/>
      <c r="Q157" s="83"/>
      <c r="R157" s="110" t="s">
        <v>11</v>
      </c>
      <c r="S157" s="111" t="e">
        <f>R152</f>
        <v>#DIV/0!</v>
      </c>
      <c r="T157" s="111" t="e">
        <f t="shared" si="18"/>
        <v>#DIV/0!</v>
      </c>
      <c r="U157" s="109"/>
      <c r="V157" s="109"/>
      <c r="W157" s="52" t="s">
        <v>11</v>
      </c>
      <c r="X157" s="56" t="e">
        <f t="shared" si="19"/>
        <v>#DIV/0!</v>
      </c>
      <c r="Y157" s="56" t="e">
        <f t="shared" si="20"/>
        <v>#DIV/0!</v>
      </c>
      <c r="Z157" s="109"/>
      <c r="AA157" s="109"/>
      <c r="AB157" s="6"/>
      <c r="AC157" s="93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ht="16.2" spans="1:50">
      <c r="A158" s="8"/>
      <c r="B158" s="9"/>
      <c r="C158" s="8"/>
      <c r="D158" s="8"/>
      <c r="E158" s="8"/>
      <c r="F158" s="8"/>
      <c r="G158" s="8"/>
      <c r="H158" s="8"/>
      <c r="I158" s="8"/>
      <c r="J158" s="49"/>
      <c r="K158" s="80"/>
      <c r="L158" s="80">
        <v>4</v>
      </c>
      <c r="M158" s="83" t="s">
        <v>301</v>
      </c>
      <c r="N158" s="83"/>
      <c r="O158" s="83"/>
      <c r="P158" s="83"/>
      <c r="Q158" s="83"/>
      <c r="R158" s="110" t="s">
        <v>12</v>
      </c>
      <c r="S158" s="111" t="e">
        <f>U152</f>
        <v>#DIV/0!</v>
      </c>
      <c r="T158" s="111" t="e">
        <f t="shared" si="18"/>
        <v>#DIV/0!</v>
      </c>
      <c r="U158" s="109"/>
      <c r="V158" s="109"/>
      <c r="W158" s="52" t="s">
        <v>12</v>
      </c>
      <c r="X158" s="56" t="e">
        <f t="shared" si="19"/>
        <v>#DIV/0!</v>
      </c>
      <c r="Y158" s="56" t="e">
        <f t="shared" si="20"/>
        <v>#DIV/0!</v>
      </c>
      <c r="Z158" s="109"/>
      <c r="AA158" s="109"/>
      <c r="AB158" s="6"/>
      <c r="AC158" s="93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ht="16.2" spans="1:50">
      <c r="A159" s="8"/>
      <c r="B159" s="9"/>
      <c r="C159" s="8"/>
      <c r="D159" s="8"/>
      <c r="E159" s="8"/>
      <c r="F159" s="8"/>
      <c r="G159" s="8"/>
      <c r="H159" s="8"/>
      <c r="I159" s="8"/>
      <c r="J159" s="76"/>
      <c r="K159" s="77"/>
      <c r="L159" s="80">
        <v>5</v>
      </c>
      <c r="M159" s="83" t="s">
        <v>302</v>
      </c>
      <c r="N159" s="83"/>
      <c r="O159" s="83"/>
      <c r="P159" s="83"/>
      <c r="Q159" s="83"/>
      <c r="R159" s="110" t="s">
        <v>13</v>
      </c>
      <c r="S159" s="111" t="e">
        <f>X152</f>
        <v>#DIV/0!</v>
      </c>
      <c r="T159" s="111" t="e">
        <f t="shared" si="18"/>
        <v>#DIV/0!</v>
      </c>
      <c r="U159" s="109"/>
      <c r="V159" s="109"/>
      <c r="W159" s="52" t="s">
        <v>13</v>
      </c>
      <c r="X159" s="56" t="e">
        <f t="shared" si="19"/>
        <v>#DIV/0!</v>
      </c>
      <c r="Y159" s="56" t="e">
        <f t="shared" si="20"/>
        <v>#DIV/0!</v>
      </c>
      <c r="Z159" s="109"/>
      <c r="AA159" s="109"/>
      <c r="AB159" s="6"/>
      <c r="AC159" s="93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ht="16.2" spans="1:50">
      <c r="A160" s="8"/>
      <c r="B160" s="9"/>
      <c r="C160" s="8"/>
      <c r="D160" s="8"/>
      <c r="E160" s="8"/>
      <c r="F160" s="8"/>
      <c r="G160" s="8"/>
      <c r="H160" s="8"/>
      <c r="I160" s="8"/>
      <c r="J160" s="76"/>
      <c r="K160" s="77"/>
      <c r="L160" s="77"/>
      <c r="M160" s="84"/>
      <c r="N160" s="85"/>
      <c r="O160" s="85"/>
      <c r="P160" s="85"/>
      <c r="Q160" s="112"/>
      <c r="R160" s="110"/>
      <c r="S160" s="111"/>
      <c r="T160" s="111"/>
      <c r="W160" s="52"/>
      <c r="X160" s="56"/>
      <c r="Y160" s="56"/>
      <c r="AB160" s="6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ht="16.2" spans="1:50">
      <c r="A161" s="8"/>
      <c r="B161" s="9"/>
      <c r="C161" s="8"/>
      <c r="D161" s="8"/>
      <c r="E161" s="8"/>
      <c r="F161" s="8"/>
      <c r="G161" s="8"/>
      <c r="H161" s="8"/>
      <c r="I161" s="8"/>
      <c r="J161" s="86"/>
      <c r="K161" s="87"/>
      <c r="L161" s="87"/>
      <c r="M161" s="80"/>
      <c r="N161" s="80"/>
      <c r="O161" s="80"/>
      <c r="P161" s="80"/>
      <c r="Q161" s="80"/>
      <c r="R161" s="80"/>
      <c r="S161" s="111"/>
      <c r="T161" s="111"/>
      <c r="U161" s="111"/>
      <c r="V161" s="111"/>
      <c r="W161" s="111"/>
      <c r="X161" s="111"/>
      <c r="Y161" s="111"/>
      <c r="Z161" s="56"/>
      <c r="AA161" s="56"/>
      <c r="AB161" s="6"/>
      <c r="AC161" s="38"/>
      <c r="AD161" s="38"/>
      <c r="AE161" s="3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ht="16.2" spans="1:50">
      <c r="A162" s="8"/>
      <c r="B162" s="9"/>
      <c r="C162" s="8"/>
      <c r="D162" s="8"/>
      <c r="E162" s="8"/>
      <c r="F162" s="8"/>
      <c r="G162" s="8"/>
      <c r="H162" s="8"/>
      <c r="I162" s="8"/>
      <c r="J162" s="88"/>
      <c r="K162" s="8"/>
      <c r="L162" s="89"/>
      <c r="M162" s="90"/>
      <c r="N162" s="90" t="s">
        <v>303</v>
      </c>
      <c r="O162" s="90" t="s">
        <v>304</v>
      </c>
      <c r="P162" s="90" t="s">
        <v>305</v>
      </c>
      <c r="Q162" s="90" t="s">
        <v>306</v>
      </c>
      <c r="R162" s="90" t="s">
        <v>307</v>
      </c>
      <c r="S162" s="90" t="s">
        <v>308</v>
      </c>
      <c r="T162" s="90" t="s">
        <v>309</v>
      </c>
      <c r="U162" s="90" t="s">
        <v>310</v>
      </c>
      <c r="V162" s="90" t="s">
        <v>311</v>
      </c>
      <c r="W162" s="90" t="s">
        <v>312</v>
      </c>
      <c r="X162" s="90" t="s">
        <v>313</v>
      </c>
      <c r="Y162" s="90" t="s">
        <v>314</v>
      </c>
      <c r="Z162" s="119" t="s">
        <v>315</v>
      </c>
      <c r="AA162" s="17" t="s">
        <v>316</v>
      </c>
      <c r="AB162" s="17" t="s">
        <v>317</v>
      </c>
      <c r="AC162" s="90"/>
      <c r="AD162" s="90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ht="16.2" spans="1:50">
      <c r="A163" s="8"/>
      <c r="B163" s="9"/>
      <c r="C163" s="8"/>
      <c r="D163" s="8"/>
      <c r="E163" s="8"/>
      <c r="F163" s="8"/>
      <c r="G163" s="8"/>
      <c r="H163" s="8"/>
      <c r="I163" s="8"/>
      <c r="J163" s="88"/>
      <c r="K163" s="8"/>
      <c r="L163" s="89"/>
      <c r="M163" s="91" t="s">
        <v>9</v>
      </c>
      <c r="N163" s="92">
        <v>3</v>
      </c>
      <c r="O163" s="92">
        <v>3</v>
      </c>
      <c r="P163" s="92">
        <v>2</v>
      </c>
      <c r="Q163" s="92">
        <v>2</v>
      </c>
      <c r="R163" s="92">
        <v>2</v>
      </c>
      <c r="S163" s="92">
        <v>2</v>
      </c>
      <c r="T163" s="92">
        <v>2</v>
      </c>
      <c r="U163" s="92">
        <v>2</v>
      </c>
      <c r="V163" s="92">
        <v>3</v>
      </c>
      <c r="W163" s="92">
        <v>2</v>
      </c>
      <c r="X163" s="92">
        <v>2</v>
      </c>
      <c r="Y163" s="92">
        <v>3</v>
      </c>
      <c r="Z163" s="92">
        <v>3</v>
      </c>
      <c r="AA163" s="92">
        <v>3</v>
      </c>
      <c r="AB163" s="120">
        <v>3</v>
      </c>
      <c r="AC163" s="121"/>
      <c r="AD163" s="93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ht="16.2" spans="1:50">
      <c r="A164" s="8"/>
      <c r="B164" s="9"/>
      <c r="C164" s="8"/>
      <c r="D164" s="8"/>
      <c r="E164" s="8"/>
      <c r="F164" s="8"/>
      <c r="G164" s="8"/>
      <c r="H164" s="8"/>
      <c r="I164" s="8"/>
      <c r="J164" s="88"/>
      <c r="K164" s="8"/>
      <c r="L164" s="89"/>
      <c r="M164" s="91" t="s">
        <v>10</v>
      </c>
      <c r="N164" s="92">
        <v>2</v>
      </c>
      <c r="O164" s="92">
        <v>3</v>
      </c>
      <c r="P164" s="92">
        <v>3</v>
      </c>
      <c r="Q164" s="92">
        <v>2</v>
      </c>
      <c r="R164" s="92">
        <v>3</v>
      </c>
      <c r="S164" s="92">
        <v>2</v>
      </c>
      <c r="T164" s="92">
        <v>2</v>
      </c>
      <c r="U164" s="92">
        <v>2</v>
      </c>
      <c r="V164" s="92">
        <v>2</v>
      </c>
      <c r="W164" s="92">
        <v>2</v>
      </c>
      <c r="X164" s="92">
        <v>1</v>
      </c>
      <c r="Y164" s="92">
        <v>3</v>
      </c>
      <c r="Z164" s="92">
        <v>3</v>
      </c>
      <c r="AA164" s="92">
        <v>3</v>
      </c>
      <c r="AB164" s="120">
        <v>3</v>
      </c>
      <c r="AC164" s="93"/>
      <c r="AD164" s="121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ht="16.2" spans="1:50">
      <c r="A165" s="8"/>
      <c r="B165" s="9"/>
      <c r="C165" s="8"/>
      <c r="D165" s="8"/>
      <c r="E165" s="8"/>
      <c r="F165" s="8"/>
      <c r="G165" s="8"/>
      <c r="H165" s="8"/>
      <c r="I165" s="8"/>
      <c r="J165" s="88"/>
      <c r="K165" s="8"/>
      <c r="L165" s="89"/>
      <c r="M165" s="91" t="s">
        <v>11</v>
      </c>
      <c r="N165" s="92">
        <v>3</v>
      </c>
      <c r="O165" s="92">
        <v>3</v>
      </c>
      <c r="P165" s="92">
        <v>3</v>
      </c>
      <c r="Q165" s="92">
        <v>3</v>
      </c>
      <c r="R165" s="92">
        <v>3</v>
      </c>
      <c r="S165" s="92">
        <v>2</v>
      </c>
      <c r="T165" s="92">
        <v>2</v>
      </c>
      <c r="U165" s="92">
        <v>2</v>
      </c>
      <c r="V165" s="92">
        <v>2</v>
      </c>
      <c r="W165" s="92">
        <v>2</v>
      </c>
      <c r="X165" s="92">
        <v>2</v>
      </c>
      <c r="Y165" s="92">
        <v>2</v>
      </c>
      <c r="Z165" s="92">
        <v>3</v>
      </c>
      <c r="AA165" s="92">
        <v>2</v>
      </c>
      <c r="AB165" s="122">
        <v>2</v>
      </c>
      <c r="AC165" s="93"/>
      <c r="AD165" s="121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ht="16.2" spans="1:50">
      <c r="A166" s="8"/>
      <c r="B166" s="9"/>
      <c r="C166" s="8"/>
      <c r="D166" s="8"/>
      <c r="E166" s="8"/>
      <c r="F166" s="8"/>
      <c r="G166" s="8"/>
      <c r="H166" s="8"/>
      <c r="I166" s="8"/>
      <c r="J166" s="88"/>
      <c r="K166" s="8"/>
      <c r="L166" s="89"/>
      <c r="M166" s="91" t="s">
        <v>12</v>
      </c>
      <c r="N166" s="92">
        <v>3</v>
      </c>
      <c r="O166" s="92">
        <v>2</v>
      </c>
      <c r="P166" s="92">
        <v>2</v>
      </c>
      <c r="Q166" s="92">
        <v>2</v>
      </c>
      <c r="R166" s="92">
        <v>2</v>
      </c>
      <c r="S166" s="92">
        <v>2</v>
      </c>
      <c r="T166" s="92">
        <v>2</v>
      </c>
      <c r="U166" s="92">
        <v>3</v>
      </c>
      <c r="V166" s="92">
        <v>3</v>
      </c>
      <c r="W166" s="92">
        <v>2</v>
      </c>
      <c r="X166" s="92">
        <v>2</v>
      </c>
      <c r="Y166" s="92">
        <v>2</v>
      </c>
      <c r="Z166" s="92">
        <v>2</v>
      </c>
      <c r="AA166" s="92">
        <v>3</v>
      </c>
      <c r="AB166" s="122">
        <v>3</v>
      </c>
      <c r="AC166" s="121"/>
      <c r="AD166" s="93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ht="16.2" spans="1:50">
      <c r="A167" s="8"/>
      <c r="B167" s="9"/>
      <c r="C167" s="8"/>
      <c r="D167" s="8"/>
      <c r="E167" s="8"/>
      <c r="F167" s="8"/>
      <c r="G167" s="8"/>
      <c r="H167" s="8"/>
      <c r="I167" s="8"/>
      <c r="J167" s="88"/>
      <c r="K167" s="8"/>
      <c r="L167" s="89"/>
      <c r="M167" s="91" t="s">
        <v>13</v>
      </c>
      <c r="N167" s="92"/>
      <c r="O167" s="92"/>
      <c r="P167" s="92"/>
      <c r="Q167" s="92"/>
      <c r="R167" s="92"/>
      <c r="S167" s="92"/>
      <c r="T167" s="92"/>
      <c r="U167" s="92"/>
      <c r="V167" s="92">
        <v>3</v>
      </c>
      <c r="W167" s="92">
        <v>3</v>
      </c>
      <c r="X167" s="92">
        <v>3</v>
      </c>
      <c r="Y167" s="92">
        <v>1</v>
      </c>
      <c r="Z167" s="92">
        <v>1</v>
      </c>
      <c r="AA167" s="92">
        <v>3</v>
      </c>
      <c r="AB167" s="120">
        <v>3</v>
      </c>
      <c r="AC167" s="121"/>
      <c r="AD167" s="121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ht="16.2" spans="1:50">
      <c r="A168" s="8"/>
      <c r="B168" s="9"/>
      <c r="C168" s="8"/>
      <c r="D168" s="8"/>
      <c r="E168" s="8"/>
      <c r="F168" s="8"/>
      <c r="G168" s="8"/>
      <c r="H168" s="8"/>
      <c r="I168" s="8"/>
      <c r="J168" s="88"/>
      <c r="K168" s="8"/>
      <c r="L168" s="89"/>
      <c r="M168" s="91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38"/>
      <c r="AA168" s="120"/>
      <c r="AB168" s="120"/>
      <c r="AC168" s="93"/>
      <c r="AD168" s="93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="1" customFormat="1" ht="16.2" spans="1:50">
      <c r="A169" s="70"/>
      <c r="B169" s="71"/>
      <c r="C169" s="70"/>
      <c r="D169" s="70"/>
      <c r="E169" s="70"/>
      <c r="F169" s="70"/>
      <c r="G169" s="70"/>
      <c r="H169" s="70"/>
      <c r="I169" s="70"/>
      <c r="J169" s="94"/>
      <c r="K169" s="70"/>
      <c r="L169" s="95"/>
      <c r="M169" s="96" t="s">
        <v>318</v>
      </c>
      <c r="N169" s="97">
        <v>2.8</v>
      </c>
      <c r="O169" s="97">
        <v>2.8</v>
      </c>
      <c r="P169" s="97">
        <v>2.6</v>
      </c>
      <c r="Q169" s="97">
        <v>2.4</v>
      </c>
      <c r="R169" s="97">
        <v>2.6</v>
      </c>
      <c r="S169" s="97">
        <v>2</v>
      </c>
      <c r="T169" s="97">
        <v>2</v>
      </c>
      <c r="U169" s="97">
        <v>2.2</v>
      </c>
      <c r="V169" s="97">
        <v>2.5</v>
      </c>
      <c r="W169" s="97">
        <v>2.16666666666667</v>
      </c>
      <c r="X169" s="97">
        <v>1.8</v>
      </c>
      <c r="Y169" s="97">
        <v>2.16666666666667</v>
      </c>
      <c r="Z169" s="123">
        <v>3</v>
      </c>
      <c r="AA169" s="124">
        <v>2.66666666666667</v>
      </c>
      <c r="AB169" s="124">
        <f>AVERAGE(AB163:AB168)</f>
        <v>2.8</v>
      </c>
      <c r="AC169" s="97"/>
      <c r="AD169" s="97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</row>
    <row r="170" ht="16.2" spans="1:50">
      <c r="A170" s="8"/>
      <c r="B170" s="9"/>
      <c r="C170" s="8"/>
      <c r="D170" s="8"/>
      <c r="E170" s="8"/>
      <c r="F170" s="8"/>
      <c r="G170" s="8"/>
      <c r="H170" s="8"/>
      <c r="I170" s="8"/>
      <c r="J170" s="8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120"/>
      <c r="AB170" s="120"/>
      <c r="AC170" s="8"/>
      <c r="AD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ht="16.2" spans="1:50">
      <c r="A171" s="8"/>
      <c r="B171" s="9"/>
      <c r="C171" s="8"/>
      <c r="D171" s="8"/>
      <c r="E171" s="8"/>
      <c r="F171" s="8"/>
      <c r="G171" s="8"/>
      <c r="H171" s="8"/>
      <c r="I171" s="8"/>
      <c r="J171" s="88"/>
      <c r="K171" s="8"/>
      <c r="L171" s="8"/>
      <c r="M171" s="98" t="s">
        <v>319</v>
      </c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120"/>
      <c r="AB171" s="120"/>
      <c r="AC171" s="38"/>
      <c r="AD171" s="3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ht="16.2" spans="1:50">
      <c r="A172" s="8"/>
      <c r="B172" s="9"/>
      <c r="C172" s="8"/>
      <c r="D172" s="8"/>
      <c r="E172" s="8"/>
      <c r="F172" s="8"/>
      <c r="G172" s="8"/>
      <c r="H172" s="8"/>
      <c r="I172" s="8"/>
      <c r="J172" s="88"/>
      <c r="K172" s="8"/>
      <c r="L172" s="89"/>
      <c r="M172" s="99"/>
      <c r="N172" s="99" t="s">
        <v>303</v>
      </c>
      <c r="O172" s="99" t="s">
        <v>304</v>
      </c>
      <c r="P172" s="99" t="s">
        <v>305</v>
      </c>
      <c r="Q172" s="99" t="s">
        <v>306</v>
      </c>
      <c r="R172" s="99" t="s">
        <v>307</v>
      </c>
      <c r="S172" s="99" t="s">
        <v>308</v>
      </c>
      <c r="T172" s="99" t="s">
        <v>309</v>
      </c>
      <c r="U172" s="99" t="s">
        <v>310</v>
      </c>
      <c r="V172" s="99" t="s">
        <v>311</v>
      </c>
      <c r="W172" s="99" t="s">
        <v>312</v>
      </c>
      <c r="X172" s="99" t="s">
        <v>313</v>
      </c>
      <c r="Y172" s="99" t="s">
        <v>314</v>
      </c>
      <c r="Z172" s="107" t="s">
        <v>315</v>
      </c>
      <c r="AA172" s="108" t="s">
        <v>316</v>
      </c>
      <c r="AB172" s="108" t="s">
        <v>317</v>
      </c>
      <c r="AC172" s="90"/>
      <c r="AD172" s="90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ht="16.2" spans="1:50">
      <c r="A173" s="8"/>
      <c r="B173" s="9"/>
      <c r="C173" s="8"/>
      <c r="D173" s="8"/>
      <c r="E173" s="8"/>
      <c r="F173" s="8"/>
      <c r="G173" s="8"/>
      <c r="H173" s="8"/>
      <c r="I173" s="8"/>
      <c r="J173" s="88"/>
      <c r="K173" s="8"/>
      <c r="L173" s="89"/>
      <c r="M173" s="100" t="s">
        <v>9</v>
      </c>
      <c r="N173" s="101" t="e">
        <f t="shared" ref="N173:AB173" si="21">IF(N163&gt;0,$T$155*N163/100," ")</f>
        <v>#DIV/0!</v>
      </c>
      <c r="O173" s="101" t="e">
        <f t="shared" si="21"/>
        <v>#DIV/0!</v>
      </c>
      <c r="P173" s="101" t="e">
        <f t="shared" si="21"/>
        <v>#DIV/0!</v>
      </c>
      <c r="Q173" s="101" t="e">
        <f t="shared" si="21"/>
        <v>#DIV/0!</v>
      </c>
      <c r="R173" s="101" t="e">
        <f t="shared" si="21"/>
        <v>#DIV/0!</v>
      </c>
      <c r="S173" s="101" t="e">
        <f t="shared" si="21"/>
        <v>#DIV/0!</v>
      </c>
      <c r="T173" s="101" t="e">
        <f t="shared" si="21"/>
        <v>#DIV/0!</v>
      </c>
      <c r="U173" s="101" t="e">
        <f t="shared" si="21"/>
        <v>#DIV/0!</v>
      </c>
      <c r="V173" s="101" t="e">
        <f t="shared" si="21"/>
        <v>#DIV/0!</v>
      </c>
      <c r="W173" s="101" t="e">
        <f t="shared" si="21"/>
        <v>#DIV/0!</v>
      </c>
      <c r="X173" s="101" t="e">
        <f t="shared" si="21"/>
        <v>#DIV/0!</v>
      </c>
      <c r="Y173" s="101" t="e">
        <f t="shared" si="21"/>
        <v>#DIV/0!</v>
      </c>
      <c r="Z173" s="125" t="e">
        <f t="shared" si="21"/>
        <v>#DIV/0!</v>
      </c>
      <c r="AA173" s="111" t="e">
        <f t="shared" si="21"/>
        <v>#DIV/0!</v>
      </c>
      <c r="AB173" s="111" t="e">
        <f t="shared" si="21"/>
        <v>#DIV/0!</v>
      </c>
      <c r="AC173" s="126"/>
      <c r="AD173" s="126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ht="16.2" spans="1:50">
      <c r="A174" s="8"/>
      <c r="B174" s="9"/>
      <c r="C174" s="8"/>
      <c r="D174" s="8"/>
      <c r="E174" s="8"/>
      <c r="F174" s="8"/>
      <c r="G174" s="8"/>
      <c r="H174" s="8"/>
      <c r="I174" s="8"/>
      <c r="J174" s="88"/>
      <c r="K174" s="8"/>
      <c r="L174" s="89"/>
      <c r="M174" s="100" t="s">
        <v>10</v>
      </c>
      <c r="N174" s="101" t="e">
        <f t="shared" ref="N174:AB174" si="22">IF(N164&gt;0,$T$156*N164/100," ")</f>
        <v>#DIV/0!</v>
      </c>
      <c r="O174" s="101" t="e">
        <f t="shared" si="22"/>
        <v>#DIV/0!</v>
      </c>
      <c r="P174" s="101" t="e">
        <f t="shared" si="22"/>
        <v>#DIV/0!</v>
      </c>
      <c r="Q174" s="101" t="e">
        <f t="shared" si="22"/>
        <v>#DIV/0!</v>
      </c>
      <c r="R174" s="101" t="e">
        <f t="shared" si="22"/>
        <v>#DIV/0!</v>
      </c>
      <c r="S174" s="101" t="e">
        <f t="shared" si="22"/>
        <v>#DIV/0!</v>
      </c>
      <c r="T174" s="101" t="e">
        <f t="shared" si="22"/>
        <v>#DIV/0!</v>
      </c>
      <c r="U174" s="101" t="e">
        <f t="shared" si="22"/>
        <v>#DIV/0!</v>
      </c>
      <c r="V174" s="101" t="e">
        <f t="shared" si="22"/>
        <v>#DIV/0!</v>
      </c>
      <c r="W174" s="101" t="e">
        <f t="shared" si="22"/>
        <v>#DIV/0!</v>
      </c>
      <c r="X174" s="101" t="e">
        <f t="shared" si="22"/>
        <v>#DIV/0!</v>
      </c>
      <c r="Y174" s="101" t="e">
        <f t="shared" si="22"/>
        <v>#DIV/0!</v>
      </c>
      <c r="Z174" s="125" t="e">
        <f t="shared" si="22"/>
        <v>#DIV/0!</v>
      </c>
      <c r="AA174" s="111" t="e">
        <f t="shared" si="22"/>
        <v>#DIV/0!</v>
      </c>
      <c r="AB174" s="111" t="e">
        <f t="shared" si="22"/>
        <v>#DIV/0!</v>
      </c>
      <c r="AC174" s="126"/>
      <c r="AD174" s="126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ht="16.2" spans="1:50">
      <c r="A175" s="8"/>
      <c r="B175" s="9"/>
      <c r="C175" s="8"/>
      <c r="D175" s="8"/>
      <c r="E175" s="8"/>
      <c r="F175" s="8"/>
      <c r="G175" s="8"/>
      <c r="H175" s="8"/>
      <c r="I175" s="8"/>
      <c r="J175" s="88"/>
      <c r="K175" s="8"/>
      <c r="L175" s="89"/>
      <c r="M175" s="100" t="s">
        <v>11</v>
      </c>
      <c r="N175" s="101" t="e">
        <f t="shared" ref="N175:AB175" si="23">IF(N165&gt;0,$T$157*N165/100," ")</f>
        <v>#DIV/0!</v>
      </c>
      <c r="O175" s="101" t="e">
        <f t="shared" si="23"/>
        <v>#DIV/0!</v>
      </c>
      <c r="P175" s="101" t="e">
        <f t="shared" si="23"/>
        <v>#DIV/0!</v>
      </c>
      <c r="Q175" s="101" t="e">
        <f t="shared" si="23"/>
        <v>#DIV/0!</v>
      </c>
      <c r="R175" s="101" t="e">
        <f t="shared" si="23"/>
        <v>#DIV/0!</v>
      </c>
      <c r="S175" s="101" t="e">
        <f t="shared" si="23"/>
        <v>#DIV/0!</v>
      </c>
      <c r="T175" s="101" t="e">
        <f t="shared" si="23"/>
        <v>#DIV/0!</v>
      </c>
      <c r="U175" s="101" t="e">
        <f t="shared" si="23"/>
        <v>#DIV/0!</v>
      </c>
      <c r="V175" s="101" t="e">
        <f t="shared" si="23"/>
        <v>#DIV/0!</v>
      </c>
      <c r="W175" s="101" t="e">
        <f t="shared" si="23"/>
        <v>#DIV/0!</v>
      </c>
      <c r="X175" s="101" t="e">
        <f t="shared" si="23"/>
        <v>#DIV/0!</v>
      </c>
      <c r="Y175" s="101" t="e">
        <f t="shared" si="23"/>
        <v>#DIV/0!</v>
      </c>
      <c r="Z175" s="125" t="e">
        <f t="shared" si="23"/>
        <v>#DIV/0!</v>
      </c>
      <c r="AA175" s="111" t="e">
        <f t="shared" si="23"/>
        <v>#DIV/0!</v>
      </c>
      <c r="AB175" s="111" t="e">
        <f t="shared" si="23"/>
        <v>#DIV/0!</v>
      </c>
      <c r="AC175" s="126"/>
      <c r="AD175" s="126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ht="16.2" spans="1:50">
      <c r="A176" s="8"/>
      <c r="B176" s="9"/>
      <c r="C176" s="8"/>
      <c r="D176" s="8"/>
      <c r="E176" s="8"/>
      <c r="F176" s="8"/>
      <c r="G176" s="8"/>
      <c r="H176" s="8"/>
      <c r="I176" s="8"/>
      <c r="J176" s="88"/>
      <c r="K176" s="8"/>
      <c r="L176" s="89"/>
      <c r="M176" s="100" t="s">
        <v>12</v>
      </c>
      <c r="N176" s="101" t="e">
        <f t="shared" ref="N176:AB176" si="24">IF(N166&gt;0,$T$158*N166/100," ")</f>
        <v>#DIV/0!</v>
      </c>
      <c r="O176" s="101" t="e">
        <f t="shared" si="24"/>
        <v>#DIV/0!</v>
      </c>
      <c r="P176" s="101" t="e">
        <f t="shared" si="24"/>
        <v>#DIV/0!</v>
      </c>
      <c r="Q176" s="101" t="e">
        <f t="shared" si="24"/>
        <v>#DIV/0!</v>
      </c>
      <c r="R176" s="101" t="e">
        <f t="shared" si="24"/>
        <v>#DIV/0!</v>
      </c>
      <c r="S176" s="101" t="e">
        <f t="shared" si="24"/>
        <v>#DIV/0!</v>
      </c>
      <c r="T176" s="101" t="e">
        <f t="shared" si="24"/>
        <v>#DIV/0!</v>
      </c>
      <c r="U176" s="101" t="e">
        <f t="shared" si="24"/>
        <v>#DIV/0!</v>
      </c>
      <c r="V176" s="101" t="e">
        <f t="shared" si="24"/>
        <v>#DIV/0!</v>
      </c>
      <c r="W176" s="101" t="e">
        <f t="shared" si="24"/>
        <v>#DIV/0!</v>
      </c>
      <c r="X176" s="101" t="e">
        <f t="shared" si="24"/>
        <v>#DIV/0!</v>
      </c>
      <c r="Y176" s="101" t="e">
        <f t="shared" si="24"/>
        <v>#DIV/0!</v>
      </c>
      <c r="Z176" s="125" t="e">
        <f t="shared" si="24"/>
        <v>#DIV/0!</v>
      </c>
      <c r="AA176" s="111" t="e">
        <f t="shared" si="24"/>
        <v>#DIV/0!</v>
      </c>
      <c r="AB176" s="111" t="e">
        <f t="shared" si="24"/>
        <v>#DIV/0!</v>
      </c>
      <c r="AC176" s="126"/>
      <c r="AD176" s="126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ht="16.2" spans="1:50">
      <c r="A177" s="8"/>
      <c r="B177" s="9"/>
      <c r="C177" s="8"/>
      <c r="D177" s="8"/>
      <c r="E177" s="8"/>
      <c r="F177" s="8"/>
      <c r="G177" s="8"/>
      <c r="H177" s="8"/>
      <c r="I177" s="8"/>
      <c r="J177" s="88"/>
      <c r="K177" s="8"/>
      <c r="L177" s="89"/>
      <c r="M177" s="100" t="s">
        <v>13</v>
      </c>
      <c r="N177" s="101" t="str">
        <f t="shared" ref="N177:AB178" si="25">IF(N167&gt;0,$T$159*N167/100," ")</f>
        <v> </v>
      </c>
      <c r="O177" s="101" t="str">
        <f t="shared" si="25"/>
        <v> </v>
      </c>
      <c r="P177" s="101" t="str">
        <f t="shared" si="25"/>
        <v> </v>
      </c>
      <c r="Q177" s="101" t="str">
        <f t="shared" si="25"/>
        <v> </v>
      </c>
      <c r="R177" s="101" t="str">
        <f t="shared" si="25"/>
        <v> </v>
      </c>
      <c r="S177" s="101" t="str">
        <f t="shared" si="25"/>
        <v> </v>
      </c>
      <c r="T177" s="101" t="str">
        <f t="shared" si="25"/>
        <v> </v>
      </c>
      <c r="U177" s="101" t="str">
        <f t="shared" si="25"/>
        <v> </v>
      </c>
      <c r="V177" s="101" t="e">
        <f t="shared" si="25"/>
        <v>#DIV/0!</v>
      </c>
      <c r="W177" s="101" t="e">
        <f t="shared" si="25"/>
        <v>#DIV/0!</v>
      </c>
      <c r="X177" s="101" t="e">
        <f t="shared" si="25"/>
        <v>#DIV/0!</v>
      </c>
      <c r="Y177" s="101" t="e">
        <f t="shared" si="25"/>
        <v>#DIV/0!</v>
      </c>
      <c r="Z177" s="125" t="e">
        <f t="shared" si="25"/>
        <v>#DIV/0!</v>
      </c>
      <c r="AA177" s="111" t="e">
        <f t="shared" si="25"/>
        <v>#DIV/0!</v>
      </c>
      <c r="AB177" s="111" t="e">
        <f t="shared" si="25"/>
        <v>#DIV/0!</v>
      </c>
      <c r="AC177" s="126"/>
      <c r="AD177" s="126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ht="16.2" spans="1:50">
      <c r="A178" s="72"/>
      <c r="B178" s="73"/>
      <c r="C178" s="72"/>
      <c r="D178" s="72"/>
      <c r="E178" s="72"/>
      <c r="F178" s="72"/>
      <c r="G178" s="72"/>
      <c r="H178" s="72"/>
      <c r="I178" s="72"/>
      <c r="J178" s="102"/>
      <c r="K178" s="72"/>
      <c r="L178" s="103"/>
      <c r="M178" s="100"/>
      <c r="N178" s="101" t="str">
        <f t="shared" si="25"/>
        <v> </v>
      </c>
      <c r="O178" s="101" t="str">
        <f t="shared" si="25"/>
        <v> </v>
      </c>
      <c r="P178" s="101" t="str">
        <f t="shared" si="25"/>
        <v> </v>
      </c>
      <c r="Q178" s="101" t="str">
        <f t="shared" si="25"/>
        <v> </v>
      </c>
      <c r="R178" s="101" t="str">
        <f t="shared" si="25"/>
        <v> </v>
      </c>
      <c r="S178" s="101" t="str">
        <f t="shared" si="25"/>
        <v> </v>
      </c>
      <c r="T178" s="101" t="str">
        <f t="shared" si="25"/>
        <v> </v>
      </c>
      <c r="U178" s="101" t="str">
        <f t="shared" si="25"/>
        <v> </v>
      </c>
      <c r="V178" s="101" t="str">
        <f t="shared" si="25"/>
        <v> </v>
      </c>
      <c r="W178" s="101" t="str">
        <f t="shared" si="25"/>
        <v> </v>
      </c>
      <c r="X178" s="101" t="str">
        <f t="shared" si="25"/>
        <v> </v>
      </c>
      <c r="Y178" s="101" t="str">
        <f t="shared" si="25"/>
        <v> </v>
      </c>
      <c r="Z178" s="125" t="str">
        <f t="shared" si="25"/>
        <v> </v>
      </c>
      <c r="AA178" s="111" t="str">
        <f t="shared" si="25"/>
        <v> </v>
      </c>
      <c r="AB178" s="127" t="str">
        <f>IF(AB168&gt;0,$U$161*AB168/100," ")</f>
        <v> </v>
      </c>
      <c r="AC178" s="97"/>
      <c r="AD178" s="97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</row>
    <row r="179" ht="16.2" spans="1:50">
      <c r="A179" s="72"/>
      <c r="B179" s="73"/>
      <c r="C179" s="72"/>
      <c r="D179" s="72"/>
      <c r="E179" s="72"/>
      <c r="F179" s="72"/>
      <c r="G179" s="72"/>
      <c r="H179" s="72"/>
      <c r="I179" s="72"/>
      <c r="J179" s="102"/>
      <c r="K179" s="72"/>
      <c r="L179" s="103"/>
      <c r="M179" s="104" t="s">
        <v>297</v>
      </c>
      <c r="N179" s="105" t="e">
        <f>AVERAGE(N173:N178)</f>
        <v>#DIV/0!</v>
      </c>
      <c r="O179" s="105" t="e">
        <f t="shared" ref="O179:AB179" si="26">AVERAGE(O173:O178)</f>
        <v>#DIV/0!</v>
      </c>
      <c r="P179" s="105" t="e">
        <f t="shared" si="26"/>
        <v>#DIV/0!</v>
      </c>
      <c r="Q179" s="105" t="e">
        <f t="shared" si="26"/>
        <v>#DIV/0!</v>
      </c>
      <c r="R179" s="105" t="e">
        <f t="shared" si="26"/>
        <v>#DIV/0!</v>
      </c>
      <c r="S179" s="105" t="e">
        <f t="shared" si="26"/>
        <v>#DIV/0!</v>
      </c>
      <c r="T179" s="105" t="e">
        <f t="shared" si="26"/>
        <v>#DIV/0!</v>
      </c>
      <c r="U179" s="105" t="e">
        <f t="shared" si="26"/>
        <v>#DIV/0!</v>
      </c>
      <c r="V179" s="105" t="e">
        <f t="shared" si="26"/>
        <v>#DIV/0!</v>
      </c>
      <c r="W179" s="105" t="e">
        <f t="shared" si="26"/>
        <v>#DIV/0!</v>
      </c>
      <c r="X179" s="105" t="e">
        <f t="shared" si="26"/>
        <v>#DIV/0!</v>
      </c>
      <c r="Y179" s="105" t="e">
        <f t="shared" si="26"/>
        <v>#DIV/0!</v>
      </c>
      <c r="Z179" s="128" t="e">
        <f t="shared" si="26"/>
        <v>#DIV/0!</v>
      </c>
      <c r="AA179" s="127" t="e">
        <f t="shared" si="26"/>
        <v>#DIV/0!</v>
      </c>
      <c r="AB179" s="127" t="e">
        <f t="shared" si="26"/>
        <v>#DIV/0!</v>
      </c>
      <c r="AC179" s="97"/>
      <c r="AD179" s="97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</row>
    <row r="180" ht="16.2" spans="1:50">
      <c r="A180" s="8"/>
      <c r="B180" s="9"/>
      <c r="C180" s="8"/>
      <c r="D180" s="8"/>
      <c r="E180" s="8"/>
      <c r="F180" s="8"/>
      <c r="G180" s="8"/>
      <c r="H180" s="8"/>
      <c r="I180" s="8"/>
      <c r="J180" s="8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6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ht="16.2" spans="1:50">
      <c r="A181" s="8"/>
      <c r="B181" s="9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6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ht="16.2" spans="1:50">
      <c r="A182" s="8"/>
      <c r="B182" s="9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6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ht="16.2" spans="1:50">
      <c r="A183" s="8"/>
      <c r="B183" s="9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6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ht="16.2" spans="1:50">
      <c r="A184" s="8"/>
      <c r="B184" s="9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6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ht="16.2" spans="1:50">
      <c r="A185" s="8"/>
      <c r="B185" s="9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6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ht="16.2" spans="1:50">
      <c r="A186" s="8"/>
      <c r="B186" s="9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6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ht="16.2" spans="1:50">
      <c r="A187" s="8"/>
      <c r="B187" s="9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6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ht="16.2" spans="1:50">
      <c r="A188" s="8"/>
      <c r="B188" s="9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6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ht="16.2" spans="1:50">
      <c r="A189" s="8"/>
      <c r="B189" s="9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6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ht="16.2" spans="1:50">
      <c r="A190" s="8"/>
      <c r="B190" s="9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6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ht="16.2" spans="1:50">
      <c r="A191" s="8"/>
      <c r="B191" s="9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6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ht="16.2" spans="1:50">
      <c r="A192" s="8"/>
      <c r="B192" s="9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6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ht="16.2" spans="1:50">
      <c r="A193" s="8"/>
      <c r="B193" s="9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6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ht="16.2" spans="1:50">
      <c r="A194" s="8"/>
      <c r="B194" s="9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6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ht="16.2" spans="1:50">
      <c r="A195" s="8"/>
      <c r="B195" s="9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6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ht="16.2" spans="1:50">
      <c r="A196" s="8"/>
      <c r="B196" s="9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6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ht="16.2" spans="1:50">
      <c r="A197" s="8"/>
      <c r="B197" s="9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6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ht="16.2" spans="1:50">
      <c r="A198" s="8"/>
      <c r="B198" s="9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6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ht="16.2" spans="1:50">
      <c r="A199" s="8"/>
      <c r="B199" s="9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6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ht="16.2" spans="1:50">
      <c r="A200" s="8"/>
      <c r="B200" s="9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6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ht="16.2" spans="1:50">
      <c r="A201" s="8"/>
      <c r="B201" s="9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6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ht="16.2" spans="1:50">
      <c r="A202" s="8"/>
      <c r="B202" s="9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6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ht="16.2" spans="1:50">
      <c r="A203" s="8"/>
      <c r="B203" s="9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6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ht="16.2" spans="1:50">
      <c r="A204" s="8"/>
      <c r="B204" s="9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6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ht="16.2" spans="1:50">
      <c r="A205" s="8"/>
      <c r="B205" s="9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6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ht="16.2" spans="1:50">
      <c r="A206" s="8"/>
      <c r="B206" s="9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6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ht="16.2" spans="1:50">
      <c r="A207" s="8"/>
      <c r="B207" s="9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6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ht="16.2" spans="1:50">
      <c r="A208" s="8"/>
      <c r="B208" s="9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6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ht="16.2" spans="1:50">
      <c r="A209" s="8"/>
      <c r="B209" s="9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6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ht="16.2" spans="1:50">
      <c r="A210" s="8"/>
      <c r="B210" s="9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6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ht="16.2" spans="1:50">
      <c r="A211" s="8"/>
      <c r="B211" s="9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6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ht="16.2" spans="1:50">
      <c r="A212" s="8"/>
      <c r="B212" s="9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6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ht="16.2" spans="1:50">
      <c r="A213" s="8"/>
      <c r="B213" s="9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6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ht="16.2" spans="1:50">
      <c r="A214" s="8"/>
      <c r="B214" s="9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6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ht="16.2" spans="1:50">
      <c r="A215" s="8"/>
      <c r="B215" s="9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6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ht="16.2" spans="1:50">
      <c r="A216" s="8"/>
      <c r="B216" s="9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6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ht="16.2" spans="1:50">
      <c r="A217" s="8"/>
      <c r="B217" s="9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6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ht="16.2" spans="1:50">
      <c r="A218" s="8"/>
      <c r="B218" s="9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6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ht="16.2" spans="1:50">
      <c r="A219" s="8"/>
      <c r="B219" s="9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6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ht="16.2" spans="1:50">
      <c r="A220" s="8"/>
      <c r="B220" s="9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6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ht="16.2" spans="1:50">
      <c r="A221" s="8"/>
      <c r="B221" s="9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6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ht="16.2" spans="1:50">
      <c r="A222" s="8"/>
      <c r="B222" s="9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6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ht="16.2" spans="1:50">
      <c r="A223" s="8"/>
      <c r="B223" s="9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6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ht="16.2" spans="1:50">
      <c r="A224" s="8"/>
      <c r="B224" s="9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6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ht="16.2" spans="1:50">
      <c r="A225" s="8"/>
      <c r="B225" s="9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6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ht="16.2" spans="1:50">
      <c r="A226" s="8"/>
      <c r="B226" s="9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6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ht="16.2" spans="1:50">
      <c r="A227" s="8"/>
      <c r="B227" s="9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6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ht="16.2" spans="1:50">
      <c r="A228" s="8"/>
      <c r="B228" s="9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6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ht="16.2" spans="1:50">
      <c r="A229" s="8"/>
      <c r="B229" s="9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6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ht="16.2" spans="1:50">
      <c r="A230" s="8"/>
      <c r="B230" s="9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6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ht="16.2" spans="1:50">
      <c r="A231" s="8"/>
      <c r="B231" s="9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6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ht="16.2" spans="1:50">
      <c r="A232" s="8"/>
      <c r="B232" s="9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6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ht="16.2" spans="1:50">
      <c r="A233" s="8"/>
      <c r="B233" s="9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6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ht="16.2" spans="1:50">
      <c r="A234" s="8"/>
      <c r="B234" s="9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6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ht="16.2" spans="1:50">
      <c r="A235" s="8"/>
      <c r="B235" s="9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6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ht="16.2" spans="1:50">
      <c r="A236" s="8"/>
      <c r="B236" s="9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6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ht="16.2" spans="1:50">
      <c r="A237" s="8"/>
      <c r="B237" s="9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6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ht="16.2" spans="1:50">
      <c r="A238" s="8"/>
      <c r="B238" s="9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6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ht="16.2" spans="1:50">
      <c r="A239" s="8"/>
      <c r="B239" s="9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6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ht="16.2" spans="1:50">
      <c r="A240" s="8"/>
      <c r="B240" s="9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6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ht="16.2" spans="1:50">
      <c r="A241" s="8"/>
      <c r="B241" s="9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6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ht="16.2" spans="1:50">
      <c r="A242" s="8"/>
      <c r="B242" s="9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6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ht="16.2" spans="1:50">
      <c r="A243" s="8"/>
      <c r="B243" s="9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6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ht="16.2" spans="1:50">
      <c r="A244" s="8"/>
      <c r="B244" s="9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6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ht="16.2" spans="1:50">
      <c r="A245" s="8"/>
      <c r="B245" s="9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6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ht="16.2" spans="1:50">
      <c r="A246" s="8"/>
      <c r="B246" s="9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6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ht="16.2" spans="1:50">
      <c r="A247" s="8"/>
      <c r="B247" s="9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6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ht="16.2" spans="1:50">
      <c r="A248" s="8"/>
      <c r="B248" s="9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6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ht="16.2" spans="1:50">
      <c r="A249" s="8"/>
      <c r="B249" s="9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6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ht="16.2" spans="1:50">
      <c r="A250" s="8"/>
      <c r="B250" s="9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6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ht="16.2" spans="1:50">
      <c r="A251" s="8"/>
      <c r="B251" s="9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6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ht="16.2" spans="1:50">
      <c r="A252" s="8"/>
      <c r="B252" s="9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6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ht="16.2" spans="1:50">
      <c r="A253" s="8"/>
      <c r="B253" s="9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6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ht="16.2" spans="1:50">
      <c r="A254" s="8"/>
      <c r="B254" s="9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6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ht="16.2" spans="1:50">
      <c r="A255" s="8"/>
      <c r="B255" s="9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6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ht="16.2" spans="1:50">
      <c r="A256" s="8"/>
      <c r="B256" s="9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6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ht="16.2" spans="1:50">
      <c r="A257" s="8"/>
      <c r="B257" s="9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6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ht="16.2" spans="1:50">
      <c r="A258" s="8"/>
      <c r="B258" s="9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6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ht="16.2" spans="1:50">
      <c r="A259" s="8"/>
      <c r="B259" s="9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6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ht="16.2" spans="1:50">
      <c r="A260" s="8"/>
      <c r="B260" s="9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6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ht="16.2" spans="1:50">
      <c r="A261" s="8"/>
      <c r="B261" s="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6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ht="16.2" spans="1:50">
      <c r="A262" s="8"/>
      <c r="B262" s="9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6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ht="16.2" spans="1:50">
      <c r="A263" s="8"/>
      <c r="B263" s="9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6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ht="16.2" spans="1:50">
      <c r="A264" s="8"/>
      <c r="B264" s="9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6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ht="16.2" spans="1:50">
      <c r="A265" s="8"/>
      <c r="B265" s="9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6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ht="16.2" spans="1:50">
      <c r="A266" s="8"/>
      <c r="B266" s="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6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ht="16.2" spans="1:50">
      <c r="A267" s="8"/>
      <c r="B267" s="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6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ht="16.2" spans="1:50">
      <c r="A268" s="8"/>
      <c r="B268" s="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6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ht="16.2" spans="1:50">
      <c r="A269" s="8"/>
      <c r="B269" s="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6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ht="16.2" spans="1:50">
      <c r="A270" s="8"/>
      <c r="B270" s="9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6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ht="16.2" spans="1:50">
      <c r="A271" s="8"/>
      <c r="B271" s="9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6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ht="16.2" spans="1:50">
      <c r="A272" s="8"/>
      <c r="B272" s="9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6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ht="16.2" spans="1:50">
      <c r="A273" s="8"/>
      <c r="B273" s="9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6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ht="16.2" spans="1:50">
      <c r="A274" s="8"/>
      <c r="B274" s="9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6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ht="16.2" spans="1:50">
      <c r="A275" s="8"/>
      <c r="B275" s="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6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ht="16.2" spans="1:50">
      <c r="A276" s="8"/>
      <c r="B276" s="9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6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ht="16.2" spans="1:50">
      <c r="A277" s="8"/>
      <c r="B277" s="9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6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ht="16.2" spans="1:50">
      <c r="A278" s="8"/>
      <c r="B278" s="9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6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ht="16.2" spans="1:50">
      <c r="A279" s="8"/>
      <c r="B279" s="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6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ht="16.2" spans="1:50">
      <c r="A280" s="8"/>
      <c r="B280" s="9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6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ht="16.2" spans="1:50">
      <c r="A281" s="8"/>
      <c r="B281" s="9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6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ht="16.2" spans="1:50">
      <c r="A282" s="8"/>
      <c r="B282" s="9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6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ht="16.2" spans="1:50">
      <c r="A283" s="8"/>
      <c r="B283" s="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6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ht="16.2" spans="1:50">
      <c r="A284" s="8"/>
      <c r="B284" s="9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6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ht="16.2" spans="1:50">
      <c r="A285" s="8"/>
      <c r="B285" s="9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6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ht="16.2" spans="1:50">
      <c r="A286" s="8"/>
      <c r="B286" s="9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6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ht="16.2" spans="1:50">
      <c r="A287" s="8"/>
      <c r="B287" s="9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6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ht="16.2" spans="1:50">
      <c r="A288" s="8"/>
      <c r="B288" s="9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6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ht="16.2" spans="1:50">
      <c r="A289" s="8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6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ht="16.2" spans="1:50">
      <c r="A290" s="8"/>
      <c r="B290" s="9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6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ht="16.2" spans="1:50">
      <c r="A291" s="8"/>
      <c r="B291" s="9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6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ht="16.2" spans="1:50">
      <c r="A292" s="8"/>
      <c r="B292" s="9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6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ht="16.2" spans="1:50">
      <c r="A293" s="8"/>
      <c r="B293" s="9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6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ht="16.2" spans="1:50">
      <c r="A294" s="8"/>
      <c r="B294" s="9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6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ht="16.2" spans="1:50">
      <c r="A295" s="8"/>
      <c r="B295" s="9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6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ht="16.2" spans="1:50">
      <c r="A296" s="8"/>
      <c r="B296" s="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6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ht="16.2" spans="1:50">
      <c r="A297" s="8"/>
      <c r="B297" s="9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6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ht="16.2" spans="1:50">
      <c r="A298" s="8"/>
      <c r="B298" s="9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6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ht="16.2" spans="1:50">
      <c r="A299" s="8"/>
      <c r="B299" s="9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6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ht="16.2" spans="1:50">
      <c r="A300" s="8"/>
      <c r="B300" s="9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6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ht="16.2" spans="1:50">
      <c r="A301" s="8"/>
      <c r="B301" s="9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6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ht="16.2" spans="1:50">
      <c r="A302" s="8"/>
      <c r="B302" s="9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6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ht="16.2" spans="1:50">
      <c r="A303" s="8"/>
      <c r="B303" s="9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6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ht="16.2" spans="1:50">
      <c r="A304" s="8"/>
      <c r="B304" s="9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6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ht="16.2" spans="1:50">
      <c r="A305" s="8"/>
      <c r="B305" s="9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6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ht="16.2" spans="1:50">
      <c r="A306" s="8"/>
      <c r="B306" s="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6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ht="16.2" spans="1:50">
      <c r="A307" s="8"/>
      <c r="B307" s="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6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ht="16.2" spans="1:50">
      <c r="A308" s="8"/>
      <c r="B308" s="9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6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ht="16.2" spans="1:50">
      <c r="A309" s="8"/>
      <c r="B309" s="9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6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ht="16.2" spans="1:50">
      <c r="A310" s="8"/>
      <c r="B310" s="9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6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ht="16.2" spans="1:50">
      <c r="A311" s="8"/>
      <c r="B311" s="9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6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ht="16.2" spans="1:50">
      <c r="A312" s="8"/>
      <c r="B312" s="9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6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ht="16.2" spans="1:50">
      <c r="A313" s="8"/>
      <c r="B313" s="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6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ht="16.2" spans="1:50">
      <c r="A314" s="8"/>
      <c r="B314" s="9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6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ht="16.2" spans="1:50">
      <c r="A315" s="8"/>
      <c r="B315" s="9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6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ht="16.2" spans="1:50">
      <c r="A316" s="8"/>
      <c r="B316" s="9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6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ht="16.2" spans="1:50">
      <c r="A317" s="8"/>
      <c r="B317" s="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6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ht="16.2" spans="1:50">
      <c r="A318" s="8"/>
      <c r="B318" s="9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6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ht="16.2" spans="1:50">
      <c r="A319" s="8"/>
      <c r="B319" s="9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6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ht="16.2" spans="1:50">
      <c r="A320" s="8"/>
      <c r="B320" s="9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6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ht="16.2" spans="1:50">
      <c r="A321" s="8"/>
      <c r="B321" s="9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6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ht="16.2" spans="1:50">
      <c r="A322" s="8"/>
      <c r="B322" s="9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6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ht="16.2" spans="1:50">
      <c r="A323" s="8"/>
      <c r="B323" s="9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6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ht="16.2" spans="1:50">
      <c r="A324" s="8"/>
      <c r="B324" s="9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6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ht="16.2" spans="1:50">
      <c r="A325" s="8"/>
      <c r="B325" s="9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6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ht="16.2" spans="1:50">
      <c r="A326" s="8"/>
      <c r="B326" s="9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6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ht="16.2" spans="1:50">
      <c r="A327" s="8"/>
      <c r="B327" s="9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6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ht="16.2" spans="1:50">
      <c r="A328" s="8"/>
      <c r="B328" s="9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6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ht="16.2" spans="1:50">
      <c r="A329" s="8"/>
      <c r="B329" s="9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6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ht="16.2" spans="1:50">
      <c r="A330" s="8"/>
      <c r="B330" s="9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6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ht="16.2" spans="1:50">
      <c r="A331" s="8"/>
      <c r="B331" s="9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6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ht="16.2" spans="1:50">
      <c r="A332" s="8"/>
      <c r="B332" s="9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6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ht="16.2" spans="1:50">
      <c r="A333" s="8"/>
      <c r="B333" s="9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6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ht="16.2" spans="1:50">
      <c r="A334" s="8"/>
      <c r="B334" s="9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6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ht="16.2" spans="1:50">
      <c r="A335" s="8"/>
      <c r="B335" s="9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6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ht="16.2" spans="1:50">
      <c r="A336" s="8"/>
      <c r="B336" s="9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6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ht="16.2" spans="1:50">
      <c r="A337" s="8"/>
      <c r="B337" s="9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6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ht="16.2" spans="1:50">
      <c r="A338" s="8"/>
      <c r="B338" s="9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6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ht="16.2" spans="1:50">
      <c r="A339" s="8"/>
      <c r="B339" s="9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6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ht="16.2" spans="1:50">
      <c r="A340" s="8"/>
      <c r="B340" s="9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6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ht="16.2" spans="1:50">
      <c r="A341" s="8"/>
      <c r="B341" s="9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6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ht="16.2" spans="1:50">
      <c r="A342" s="8"/>
      <c r="B342" s="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6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ht="16.2" spans="1:50">
      <c r="A343" s="8"/>
      <c r="B343" s="9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6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ht="16.2" spans="1:50">
      <c r="A344" s="8"/>
      <c r="B344" s="9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6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ht="16.2" spans="1:50">
      <c r="A345" s="8"/>
      <c r="B345" s="9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6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ht="16.2" spans="1:50">
      <c r="A346" s="8"/>
      <c r="B346" s="9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6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ht="16.2" spans="1:50">
      <c r="A347" s="8"/>
      <c r="B347" s="9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6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ht="16.2" spans="1:50">
      <c r="A348" s="8"/>
      <c r="B348" s="9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6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ht="16.2" spans="1:50">
      <c r="A349" s="8"/>
      <c r="B349" s="9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6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ht="16.2" spans="1:50">
      <c r="A350" s="8"/>
      <c r="B350" s="9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6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ht="16.2" spans="1:50">
      <c r="A351" s="8"/>
      <c r="B351" s="9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6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ht="16.2" spans="1:50">
      <c r="A352" s="8"/>
      <c r="B352" s="9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6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ht="16.2" spans="1:50">
      <c r="A353" s="8"/>
      <c r="B353" s="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6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ht="16.2" spans="1:50">
      <c r="A354" s="8"/>
      <c r="B354" s="9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6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ht="16.2" spans="1:50">
      <c r="A355" s="8"/>
      <c r="B355" s="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6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ht="16.2" spans="1:50">
      <c r="A356" s="8"/>
      <c r="B356" s="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6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ht="16.2" spans="1:50">
      <c r="A357" s="8"/>
      <c r="B357" s="9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6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ht="16.2" spans="1:50">
      <c r="A358" s="8"/>
      <c r="B358" s="9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6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ht="16.2" spans="1:50">
      <c r="A359" s="8"/>
      <c r="B359" s="9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6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ht="16.2" spans="1:50">
      <c r="A360" s="8"/>
      <c r="B360" s="9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6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ht="16.2" spans="1:50">
      <c r="A361" s="8"/>
      <c r="B361" s="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6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ht="16.2" spans="1:50">
      <c r="A362" s="8"/>
      <c r="B362" s="9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6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ht="16.2" spans="1:50">
      <c r="A363" s="8"/>
      <c r="B363" s="9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6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ht="16.2" spans="1:50">
      <c r="A364" s="8"/>
      <c r="B364" s="9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6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ht="16.2" spans="1:50">
      <c r="A365" s="8"/>
      <c r="B365" s="9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6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ht="16.2" spans="1:50">
      <c r="A366" s="8"/>
      <c r="B366" s="9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6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ht="16.2" spans="1:50">
      <c r="A367" s="8"/>
      <c r="B367" s="9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6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ht="16.2" spans="1:50">
      <c r="A368" s="8"/>
      <c r="B368" s="9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6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ht="16.2" spans="1:50">
      <c r="A369" s="8"/>
      <c r="B369" s="9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6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ht="16.2" spans="1:50">
      <c r="A370" s="8"/>
      <c r="B370" s="9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6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ht="16.2" spans="1:50">
      <c r="A371" s="8"/>
      <c r="B371" s="9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6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ht="16.2" spans="1:50">
      <c r="A372" s="8"/>
      <c r="B372" s="9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6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ht="16.2" spans="1:50">
      <c r="A373" s="8"/>
      <c r="B373" s="9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6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ht="16.2" spans="1:50">
      <c r="A374" s="8"/>
      <c r="B374" s="9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6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ht="16.2" spans="1:50">
      <c r="A375" s="8"/>
      <c r="B375" s="9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6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ht="16.2" spans="1:50">
      <c r="A376" s="8"/>
      <c r="B376" s="9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6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ht="16.2" spans="1:50">
      <c r="A377" s="8"/>
      <c r="B377" s="9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6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ht="16.2" spans="1:50">
      <c r="A378" s="8"/>
      <c r="B378" s="9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6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ht="16.2" spans="1:50">
      <c r="A379" s="8"/>
      <c r="B379" s="9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6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ht="16.2" spans="1:50">
      <c r="A380" s="8"/>
      <c r="B380" s="9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6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ht="16.2" spans="1:50">
      <c r="A381" s="8"/>
      <c r="B381" s="9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6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ht="16.2" spans="1:50">
      <c r="A382" s="8"/>
      <c r="B382" s="9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6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ht="16.2" spans="1:50">
      <c r="A383" s="8"/>
      <c r="B383" s="9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6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ht="16.2" spans="1:50">
      <c r="A384" s="8"/>
      <c r="B384" s="9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6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ht="16.2" spans="1:50">
      <c r="A385" s="8"/>
      <c r="B385" s="9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6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ht="16.2" spans="1:50">
      <c r="A386" s="8"/>
      <c r="B386" s="9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6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ht="16.2" spans="1:50">
      <c r="A387" s="8"/>
      <c r="B387" s="9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6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ht="16.2" spans="1:50">
      <c r="A388" s="8"/>
      <c r="B388" s="9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6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ht="16.2" spans="1:50">
      <c r="A389" s="8"/>
      <c r="B389" s="9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6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ht="16.2" spans="1:50">
      <c r="A390" s="8"/>
      <c r="B390" s="9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6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ht="16.2" spans="1:50">
      <c r="A391" s="8"/>
      <c r="B391" s="9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6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ht="16.2" spans="1:50">
      <c r="A392" s="8"/>
      <c r="B392" s="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6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ht="16.2" spans="1:50">
      <c r="A393" s="8"/>
      <c r="B393" s="9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6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ht="16.2" spans="1:50">
      <c r="A394" s="8"/>
      <c r="B394" s="9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6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ht="16.2" spans="1:50">
      <c r="A395" s="8"/>
      <c r="B395" s="9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6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ht="16.2" spans="1:50">
      <c r="A396" s="8"/>
      <c r="B396" s="9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6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ht="16.2" spans="1:50">
      <c r="A397" s="8"/>
      <c r="B397" s="9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6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ht="16.2" spans="1:50">
      <c r="A398" s="8"/>
      <c r="B398" s="9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6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ht="16.2" spans="1:50">
      <c r="A399" s="8"/>
      <c r="B399" s="9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6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ht="16.2" spans="1:50">
      <c r="A400" s="8"/>
      <c r="B400" s="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6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ht="16.2" spans="1:50">
      <c r="A401" s="8"/>
      <c r="B401" s="9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6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ht="16.2" spans="1:50">
      <c r="A402" s="8"/>
      <c r="B402" s="9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6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ht="16.2" spans="1:50">
      <c r="A403" s="8"/>
      <c r="B403" s="9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6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ht="16.2" spans="1:50">
      <c r="A404" s="8"/>
      <c r="B404" s="9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6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ht="16.2" spans="1:50">
      <c r="A405" s="8"/>
      <c r="B405" s="9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6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ht="16.2" spans="1:50">
      <c r="A406" s="8"/>
      <c r="B406" s="9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6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ht="16.2" spans="1:50">
      <c r="A407" s="8"/>
      <c r="B407" s="9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6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ht="16.2" spans="1:50">
      <c r="A408" s="8"/>
      <c r="B408" s="9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6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ht="16.2" spans="1:50">
      <c r="A409" s="8"/>
      <c r="B409" s="9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6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ht="16.2" spans="1:50">
      <c r="A410" s="8"/>
      <c r="B410" s="9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6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ht="16.2" spans="1:50">
      <c r="A411" s="8"/>
      <c r="B411" s="9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6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ht="16.2" spans="1:50">
      <c r="A412" s="8"/>
      <c r="B412" s="9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6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ht="16.2" spans="1:50">
      <c r="A413" s="8"/>
      <c r="B413" s="9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6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ht="16.2" spans="1:50">
      <c r="A414" s="8"/>
      <c r="B414" s="9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6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ht="16.2" spans="1:50">
      <c r="A415" s="8"/>
      <c r="B415" s="9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6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ht="16.2" spans="1:50">
      <c r="A416" s="8"/>
      <c r="B416" s="9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6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ht="16.2" spans="1:50">
      <c r="A417" s="8"/>
      <c r="B417" s="9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6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ht="16.2" spans="1:50">
      <c r="A418" s="8"/>
      <c r="B418" s="9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6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ht="16.2" spans="1:50">
      <c r="A419" s="8"/>
      <c r="B419" s="9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6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ht="16.2" spans="1:50">
      <c r="A420" s="8"/>
      <c r="B420" s="9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6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ht="16.2" spans="1:50">
      <c r="A421" s="8"/>
      <c r="B421" s="9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6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ht="16.2" spans="1:50">
      <c r="A422" s="8"/>
      <c r="B422" s="9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6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ht="16.2" spans="1:50">
      <c r="A423" s="8"/>
      <c r="B423" s="9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6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ht="16.2" spans="1:50">
      <c r="A424" s="8"/>
      <c r="B424" s="9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6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ht="16.2" spans="1:50">
      <c r="A425" s="8"/>
      <c r="B425" s="9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6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ht="16.2" spans="1:50">
      <c r="A426" s="8"/>
      <c r="B426" s="9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6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ht="16.2" spans="1:50">
      <c r="A427" s="8"/>
      <c r="B427" s="9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6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ht="16.2" spans="1:50">
      <c r="A428" s="8"/>
      <c r="B428" s="9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6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ht="16.2" spans="1:50">
      <c r="A429" s="8"/>
      <c r="B429" s="9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6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ht="16.2" spans="1:50">
      <c r="A430" s="8"/>
      <c r="B430" s="9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6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ht="16.2" spans="1:50">
      <c r="A431" s="8"/>
      <c r="B431" s="9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6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ht="16.2" spans="1:50">
      <c r="A432" s="8"/>
      <c r="B432" s="9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6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ht="16.2" spans="1:50">
      <c r="A433" s="8"/>
      <c r="B433" s="9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6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ht="16.2" spans="1:50">
      <c r="A434" s="8"/>
      <c r="B434" s="9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6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ht="16.2" spans="1:50">
      <c r="A435" s="8"/>
      <c r="B435" s="9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6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ht="16.2" spans="1:50">
      <c r="A436" s="8"/>
      <c r="B436" s="9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6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ht="16.2" spans="1:50">
      <c r="A437" s="8"/>
      <c r="B437" s="9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6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ht="16.2" spans="1:50">
      <c r="A438" s="8"/>
      <c r="B438" s="9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6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ht="16.2" spans="1:50">
      <c r="A439" s="8"/>
      <c r="B439" s="9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6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ht="16.2" spans="1:50">
      <c r="A440" s="8"/>
      <c r="B440" s="9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6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ht="16.2" spans="1:50">
      <c r="A441" s="8"/>
      <c r="B441" s="9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6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ht="16.2" spans="1:50">
      <c r="A442" s="8"/>
      <c r="B442" s="9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6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ht="16.2" spans="1:50">
      <c r="A443" s="8"/>
      <c r="B443" s="9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6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ht="16.2" spans="1:50">
      <c r="A444" s="8"/>
      <c r="B444" s="9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6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ht="16.2" spans="1:50">
      <c r="A445" s="8"/>
      <c r="B445" s="9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6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ht="16.2" spans="1:50">
      <c r="A446" s="8"/>
      <c r="B446" s="9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6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ht="16.2" spans="1:50">
      <c r="A447" s="8"/>
      <c r="B447" s="9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6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ht="16.2" spans="1:50">
      <c r="A448" s="8"/>
      <c r="B448" s="9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6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ht="16.2" spans="1:50">
      <c r="A449" s="8"/>
      <c r="B449" s="9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6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ht="16.2" spans="1:50">
      <c r="A450" s="8"/>
      <c r="B450" s="9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6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ht="16.2" spans="1:50">
      <c r="A451" s="8"/>
      <c r="B451" s="9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6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ht="16.2" spans="1:50">
      <c r="A452" s="8"/>
      <c r="B452" s="9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6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ht="16.2" spans="1:50">
      <c r="A453" s="8"/>
      <c r="B453" s="9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6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ht="16.2" spans="1:50">
      <c r="A454" s="8"/>
      <c r="B454" s="9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6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ht="16.2" spans="1:50">
      <c r="A455" s="8"/>
      <c r="B455" s="9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6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ht="16.2" spans="1:50">
      <c r="A456" s="8"/>
      <c r="B456" s="9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6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ht="16.2" spans="1:50">
      <c r="A457" s="8"/>
      <c r="B457" s="9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6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ht="16.2" spans="1:50">
      <c r="A458" s="8"/>
      <c r="B458" s="9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6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ht="16.2" spans="1:50">
      <c r="A459" s="8"/>
      <c r="B459" s="9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6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ht="16.2" spans="1:50">
      <c r="A460" s="8"/>
      <c r="B460" s="9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6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ht="16.2" spans="1:50">
      <c r="A461" s="8"/>
      <c r="B461" s="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6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ht="16.2" spans="1:50">
      <c r="A462" s="8"/>
      <c r="B462" s="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6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ht="16.2" spans="1:50">
      <c r="A463" s="8"/>
      <c r="B463" s="9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6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ht="16.2" spans="1:50">
      <c r="A464" s="8"/>
      <c r="B464" s="9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6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ht="16.2" spans="1:50">
      <c r="A465" s="8"/>
      <c r="B465" s="9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6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ht="16.2" spans="1:50">
      <c r="A466" s="8"/>
      <c r="B466" s="9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6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ht="16.2" spans="1:50">
      <c r="A467" s="8"/>
      <c r="B467" s="9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6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ht="16.2" spans="1:50">
      <c r="A468" s="8"/>
      <c r="B468" s="9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6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ht="16.2" spans="1:50">
      <c r="A469" s="8"/>
      <c r="B469" s="9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6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ht="16.2" spans="1:50">
      <c r="A470" s="8"/>
      <c r="B470" s="9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6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ht="16.2" spans="1:50">
      <c r="A471" s="8"/>
      <c r="B471" s="9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6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ht="16.2" spans="1:50">
      <c r="A472" s="8"/>
      <c r="B472" s="9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6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ht="16.2" spans="1:50">
      <c r="A473" s="8"/>
      <c r="B473" s="9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6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ht="16.2" spans="1:50">
      <c r="A474" s="8"/>
      <c r="B474" s="9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6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ht="16.2" spans="1:50">
      <c r="A475" s="8"/>
      <c r="B475" s="9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6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ht="16.2" spans="1:50">
      <c r="A476" s="8"/>
      <c r="B476" s="9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6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ht="16.2" spans="1:50">
      <c r="A477" s="8"/>
      <c r="B477" s="9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6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ht="16.2" spans="1:50">
      <c r="A478" s="8"/>
      <c r="B478" s="9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6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ht="16.2" spans="1:50">
      <c r="A479" s="8"/>
      <c r="B479" s="9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6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ht="16.2" spans="1:50">
      <c r="A480" s="8"/>
      <c r="B480" s="9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6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ht="16.2" spans="1:50">
      <c r="A481" s="8"/>
      <c r="B481" s="9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6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ht="16.2" spans="1:50">
      <c r="A482" s="8"/>
      <c r="B482" s="9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6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ht="16.2" spans="1:50">
      <c r="A483" s="8"/>
      <c r="B483" s="9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6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ht="16.2" spans="1:50">
      <c r="A484" s="8"/>
      <c r="B484" s="9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6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  <row r="485" ht="16.2" spans="1:50">
      <c r="A485" s="8"/>
      <c r="B485" s="9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6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</row>
    <row r="486" ht="16.2" spans="1:50">
      <c r="A486" s="8"/>
      <c r="B486" s="9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6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</row>
    <row r="487" ht="16.2" spans="1:50">
      <c r="A487" s="8"/>
      <c r="B487" s="9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6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</row>
    <row r="488" ht="16.2" spans="1:50">
      <c r="A488" s="8"/>
      <c r="B488" s="9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6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</row>
    <row r="489" ht="16.2" spans="1:50">
      <c r="A489" s="8"/>
      <c r="B489" s="9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6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</row>
    <row r="490" ht="16.2" spans="1:50">
      <c r="A490" s="8"/>
      <c r="B490" s="9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6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</row>
    <row r="491" ht="16.2" spans="1:50">
      <c r="A491" s="8"/>
      <c r="B491" s="9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6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</row>
    <row r="492" ht="16.2" spans="1:50">
      <c r="A492" s="8"/>
      <c r="B492" s="9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6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</row>
    <row r="493" ht="16.2" spans="1:50">
      <c r="A493" s="8"/>
      <c r="B493" s="9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6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</row>
    <row r="494" ht="16.2" spans="1:50">
      <c r="A494" s="8"/>
      <c r="B494" s="9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6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</row>
    <row r="495" ht="16.2" spans="1:50">
      <c r="A495" s="8"/>
      <c r="B495" s="9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6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</row>
    <row r="496" ht="16.2" spans="1:50">
      <c r="A496" s="8"/>
      <c r="B496" s="9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6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</row>
    <row r="497" ht="16.2" spans="1:50">
      <c r="A497" s="8"/>
      <c r="B497" s="9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6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</row>
    <row r="498" ht="16.2" spans="1:50">
      <c r="A498" s="8"/>
      <c r="B498" s="9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6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</row>
    <row r="499" ht="16.2" spans="1:50">
      <c r="A499" s="8"/>
      <c r="B499" s="9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6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</row>
    <row r="500" ht="16.2" spans="1:50">
      <c r="A500" s="8"/>
      <c r="B500" s="9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6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</row>
    <row r="501" ht="16.2" spans="1:50">
      <c r="A501" s="8"/>
      <c r="B501" s="9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6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</row>
    <row r="502" ht="16.2" spans="1:50">
      <c r="A502" s="8"/>
      <c r="B502" s="9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6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</row>
    <row r="503" ht="16.2" spans="1:50">
      <c r="A503" s="8"/>
      <c r="B503" s="9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6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</row>
    <row r="504" ht="16.2" spans="1:50">
      <c r="A504" s="8"/>
      <c r="B504" s="9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6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</row>
    <row r="505" ht="16.2" spans="1:50">
      <c r="A505" s="8"/>
      <c r="B505" s="9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6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</row>
    <row r="506" ht="16.2" spans="1:50">
      <c r="A506" s="8"/>
      <c r="B506" s="9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6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</row>
    <row r="507" ht="16.2" spans="1:50">
      <c r="A507" s="8"/>
      <c r="B507" s="9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6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</row>
    <row r="508" ht="16.2" spans="1:50">
      <c r="A508" s="8"/>
      <c r="B508" s="9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6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</row>
    <row r="509" ht="16.2" spans="1:50">
      <c r="A509" s="8"/>
      <c r="B509" s="9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6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</row>
    <row r="510" ht="16.2" spans="1:50">
      <c r="A510" s="8"/>
      <c r="B510" s="9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6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</row>
    <row r="511" ht="16.2" spans="1:50">
      <c r="A511" s="8"/>
      <c r="B511" s="9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6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</row>
    <row r="512" ht="16.2" spans="1:50">
      <c r="A512" s="8"/>
      <c r="B512" s="9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6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</row>
    <row r="513" ht="16.2" spans="1:50">
      <c r="A513" s="8"/>
      <c r="B513" s="9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6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</row>
    <row r="514" ht="16.2" spans="1:50">
      <c r="A514" s="8"/>
      <c r="B514" s="9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6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</row>
    <row r="515" ht="16.2" spans="1:50">
      <c r="A515" s="8"/>
      <c r="B515" s="9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6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</row>
    <row r="516" ht="16.2" spans="1:50">
      <c r="A516" s="8"/>
      <c r="B516" s="9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6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</row>
    <row r="517" ht="16.2" spans="1:50">
      <c r="A517" s="8"/>
      <c r="B517" s="9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6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</row>
    <row r="518" ht="16.2" spans="1:50">
      <c r="A518" s="8"/>
      <c r="B518" s="9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6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</row>
    <row r="519" ht="16.2" spans="1:50">
      <c r="A519" s="8"/>
      <c r="B519" s="9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6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</row>
    <row r="520" ht="16.2" spans="1:50">
      <c r="A520" s="8"/>
      <c r="B520" s="9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6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</row>
    <row r="521" ht="16.2" spans="1:50">
      <c r="A521" s="8"/>
      <c r="B521" s="9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6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</row>
    <row r="522" ht="16.2" spans="1:50">
      <c r="A522" s="8"/>
      <c r="B522" s="9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6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</row>
    <row r="523" ht="16.2" spans="1:50">
      <c r="A523" s="8"/>
      <c r="B523" s="9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6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</row>
    <row r="524" ht="16.2" spans="1:50">
      <c r="A524" s="8"/>
      <c r="B524" s="9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6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</row>
    <row r="525" ht="16.2" spans="1:50">
      <c r="A525" s="8"/>
      <c r="B525" s="9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6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</row>
    <row r="526" ht="16.2" spans="1:50">
      <c r="A526" s="8"/>
      <c r="B526" s="9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6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</row>
    <row r="527" ht="16.2" spans="1:50">
      <c r="A527" s="8"/>
      <c r="B527" s="9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6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</row>
    <row r="528" ht="16.2" spans="1:50">
      <c r="A528" s="8"/>
      <c r="B528" s="9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6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</row>
    <row r="529" ht="16.2" spans="1:50">
      <c r="A529" s="8"/>
      <c r="B529" s="9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6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</row>
    <row r="530" ht="16.2" spans="1:50">
      <c r="A530" s="8"/>
      <c r="B530" s="9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6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</row>
    <row r="531" ht="16.2" spans="1:50">
      <c r="A531" s="8"/>
      <c r="B531" s="9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6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</row>
    <row r="532" ht="16.2" spans="1:50">
      <c r="A532" s="8"/>
      <c r="B532" s="9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6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</row>
    <row r="533" ht="16.2" spans="1:50">
      <c r="A533" s="8"/>
      <c r="B533" s="9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6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</row>
    <row r="534" ht="16.2" spans="1:50">
      <c r="A534" s="8"/>
      <c r="B534" s="9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6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</row>
    <row r="535" ht="16.2" spans="1:50">
      <c r="A535" s="8"/>
      <c r="B535" s="9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6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</row>
    <row r="536" ht="16.2" spans="1:50">
      <c r="A536" s="8"/>
      <c r="B536" s="9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6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</row>
    <row r="537" ht="16.2" spans="1:50">
      <c r="A537" s="8"/>
      <c r="B537" s="9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6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</row>
    <row r="538" ht="16.2" spans="1:50">
      <c r="A538" s="8"/>
      <c r="B538" s="9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6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</row>
    <row r="539" ht="16.2" spans="1:50">
      <c r="A539" s="8"/>
      <c r="B539" s="9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6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</row>
    <row r="540" ht="16.2" spans="1:50">
      <c r="A540" s="8"/>
      <c r="B540" s="9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6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</row>
    <row r="541" ht="16.2" spans="1:50">
      <c r="A541" s="8"/>
      <c r="B541" s="9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6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</row>
    <row r="542" ht="16.2" spans="1:50">
      <c r="A542" s="8"/>
      <c r="B542" s="9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6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</row>
    <row r="543" ht="16.2" spans="1:50">
      <c r="A543" s="8"/>
      <c r="B543" s="9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6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</row>
    <row r="544" ht="16.2" spans="1:50">
      <c r="A544" s="8"/>
      <c r="B544" s="9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6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</row>
    <row r="545" ht="16.2" spans="1:50">
      <c r="A545" s="8"/>
      <c r="B545" s="9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6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</row>
    <row r="546" ht="16.2" spans="1:50">
      <c r="A546" s="8"/>
      <c r="B546" s="9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6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</row>
    <row r="547" ht="16.2" spans="1:50">
      <c r="A547" s="8"/>
      <c r="B547" s="9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6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</row>
    <row r="548" ht="16.2" spans="1:50">
      <c r="A548" s="8"/>
      <c r="B548" s="9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6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</row>
    <row r="549" ht="16.2" spans="1:50">
      <c r="A549" s="8"/>
      <c r="B549" s="9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6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</row>
    <row r="550" ht="16.2" spans="1:50">
      <c r="A550" s="8"/>
      <c r="B550" s="9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6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</row>
    <row r="551" ht="16.2" spans="1:50">
      <c r="A551" s="8"/>
      <c r="B551" s="9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6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</row>
    <row r="552" ht="16.2" spans="1:50">
      <c r="A552" s="8"/>
      <c r="B552" s="9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6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</row>
    <row r="553" ht="16.2" spans="1:50">
      <c r="A553" s="8"/>
      <c r="B553" s="9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6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</row>
    <row r="554" ht="16.2" spans="1:50">
      <c r="A554" s="8"/>
      <c r="B554" s="9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6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</row>
    <row r="555" ht="16.2" spans="1:50">
      <c r="A555" s="8"/>
      <c r="B555" s="9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6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</row>
    <row r="556" ht="16.2" spans="1:50">
      <c r="A556" s="8"/>
      <c r="B556" s="9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6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</row>
    <row r="557" ht="16.2" spans="1:50">
      <c r="A557" s="8"/>
      <c r="B557" s="9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6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</row>
    <row r="558" ht="16.2" spans="1:50">
      <c r="A558" s="8"/>
      <c r="B558" s="9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6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</row>
    <row r="559" ht="16.2" spans="1:50">
      <c r="A559" s="8"/>
      <c r="B559" s="9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6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</row>
    <row r="560" ht="16.2" spans="1:50">
      <c r="A560" s="8"/>
      <c r="B560" s="9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6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</row>
    <row r="561" ht="16.2" spans="1:50">
      <c r="A561" s="8"/>
      <c r="B561" s="9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6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</row>
    <row r="562" ht="16.2" spans="1:50">
      <c r="A562" s="8"/>
      <c r="B562" s="9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6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</row>
    <row r="563" ht="16.2" spans="1:50">
      <c r="A563" s="8"/>
      <c r="B563" s="9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6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</row>
    <row r="564" ht="16.2" spans="1:50">
      <c r="A564" s="8"/>
      <c r="B564" s="9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6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</row>
    <row r="565" ht="16.2" spans="1:50">
      <c r="A565" s="8"/>
      <c r="B565" s="9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6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</row>
    <row r="566" ht="16.2" spans="1:50">
      <c r="A566" s="8"/>
      <c r="B566" s="9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6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</row>
    <row r="567" ht="16.2" spans="1:50">
      <c r="A567" s="8"/>
      <c r="B567" s="9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6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</row>
    <row r="568" ht="16.2" spans="1:50">
      <c r="A568" s="8"/>
      <c r="B568" s="9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6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</row>
    <row r="569" ht="16.2" spans="1:50">
      <c r="A569" s="8"/>
      <c r="B569" s="9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6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</row>
    <row r="570" ht="16.2" spans="1:50">
      <c r="A570" s="8"/>
      <c r="B570" s="9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6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</row>
    <row r="571" ht="16.2" spans="1:50">
      <c r="A571" s="8"/>
      <c r="B571" s="9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6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</row>
    <row r="572" ht="16.2" spans="1:50">
      <c r="A572" s="8"/>
      <c r="B572" s="9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6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</row>
    <row r="573" ht="16.2" spans="1:50">
      <c r="A573" s="8"/>
      <c r="B573" s="9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6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</row>
    <row r="574" ht="16.2" spans="1:50">
      <c r="A574" s="8"/>
      <c r="B574" s="9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6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</row>
    <row r="575" ht="16.2" spans="1:50">
      <c r="A575" s="8"/>
      <c r="B575" s="9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6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</row>
    <row r="576" ht="16.2" spans="1:50">
      <c r="A576" s="8"/>
      <c r="B576" s="9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6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</row>
    <row r="577" ht="16.2" spans="1:50">
      <c r="A577" s="8"/>
      <c r="B577" s="9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6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</row>
    <row r="578" ht="16.2" spans="1:50">
      <c r="A578" s="8"/>
      <c r="B578" s="9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6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</row>
    <row r="579" ht="16.2" spans="1:50">
      <c r="A579" s="8"/>
      <c r="B579" s="9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6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</row>
    <row r="580" ht="16.2" spans="1:50">
      <c r="A580" s="8"/>
      <c r="B580" s="9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6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</row>
    <row r="581" ht="16.2" spans="1:50">
      <c r="A581" s="8"/>
      <c r="B581" s="9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6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</row>
    <row r="582" ht="16.2" spans="1:50">
      <c r="A582" s="8"/>
      <c r="B582" s="9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6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</row>
    <row r="583" ht="16.2" spans="1:50">
      <c r="A583" s="8"/>
      <c r="B583" s="9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6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</row>
    <row r="584" ht="16.2" spans="1:50">
      <c r="A584" s="8"/>
      <c r="B584" s="9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6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</row>
    <row r="585" ht="16.2" spans="1:50">
      <c r="A585" s="8"/>
      <c r="B585" s="9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6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</row>
    <row r="586" ht="16.2" spans="1:50">
      <c r="A586" s="8"/>
      <c r="B586" s="9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6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</row>
    <row r="587" ht="16.2" spans="1:50">
      <c r="A587" s="8"/>
      <c r="B587" s="9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6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</row>
    <row r="588" ht="16.2" spans="1:50">
      <c r="A588" s="8"/>
      <c r="B588" s="9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6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</row>
    <row r="589" ht="16.2" spans="1:50">
      <c r="A589" s="8"/>
      <c r="B589" s="9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6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</row>
    <row r="590" ht="16.2" spans="1:50">
      <c r="A590" s="8"/>
      <c r="B590" s="9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6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</row>
    <row r="591" ht="16.2" spans="1:50">
      <c r="A591" s="8"/>
      <c r="B591" s="9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6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</row>
    <row r="592" ht="16.2" spans="1:50">
      <c r="A592" s="8"/>
      <c r="B592" s="9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6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</row>
    <row r="593" ht="16.2" spans="1:50">
      <c r="A593" s="8"/>
      <c r="B593" s="9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6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</row>
    <row r="594" ht="16.2" spans="1:50">
      <c r="A594" s="8"/>
      <c r="B594" s="9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6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</row>
    <row r="595" ht="16.2" spans="1:50">
      <c r="A595" s="8"/>
      <c r="B595" s="9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6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</row>
    <row r="596" ht="16.2" spans="1:50">
      <c r="A596" s="8"/>
      <c r="B596" s="9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6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</row>
    <row r="597" ht="16.2" spans="1:50">
      <c r="A597" s="8"/>
      <c r="B597" s="9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6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</row>
    <row r="598" ht="16.2" spans="1:50">
      <c r="A598" s="8"/>
      <c r="B598" s="9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6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</row>
    <row r="599" ht="16.2" spans="1:50">
      <c r="A599" s="8"/>
      <c r="B599" s="9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6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</row>
    <row r="600" ht="16.2" spans="1:50">
      <c r="A600" s="8"/>
      <c r="B600" s="9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6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</row>
    <row r="601" ht="16.2" spans="1:50">
      <c r="A601" s="8"/>
      <c r="B601" s="9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6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</row>
    <row r="602" ht="16.2" spans="1:50">
      <c r="A602" s="8"/>
      <c r="B602" s="9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6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</row>
    <row r="603" ht="16.2" spans="1:50">
      <c r="A603" s="8"/>
      <c r="B603" s="9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6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</row>
    <row r="604" ht="16.2" spans="1:50">
      <c r="A604" s="8"/>
      <c r="B604" s="9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6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</row>
    <row r="605" ht="16.2" spans="1:50">
      <c r="A605" s="8"/>
      <c r="B605" s="9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6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</row>
    <row r="606" ht="16.2" spans="1:50">
      <c r="A606" s="8"/>
      <c r="B606" s="9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6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</row>
    <row r="607" ht="16.2" spans="1:50">
      <c r="A607" s="8"/>
      <c r="B607" s="9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6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</row>
    <row r="608" ht="16.2" spans="1:50">
      <c r="A608" s="8"/>
      <c r="B608" s="9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6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</row>
    <row r="609" ht="16.2" spans="1:50">
      <c r="A609" s="8"/>
      <c r="B609" s="9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6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</row>
    <row r="610" ht="16.2" spans="1:50">
      <c r="A610" s="8"/>
      <c r="B610" s="9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6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</row>
    <row r="611" ht="16.2" spans="1:50">
      <c r="A611" s="8"/>
      <c r="B611" s="9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6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</row>
    <row r="612" ht="16.2" spans="1:50">
      <c r="A612" s="8"/>
      <c r="B612" s="9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6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</row>
    <row r="613" ht="16.2" spans="1:50">
      <c r="A613" s="8"/>
      <c r="B613" s="9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6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</row>
    <row r="614" ht="16.2" spans="1:50">
      <c r="A614" s="8"/>
      <c r="B614" s="9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6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</row>
    <row r="615" ht="16.2" spans="1:50">
      <c r="A615" s="8"/>
      <c r="B615" s="9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6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</row>
    <row r="616" ht="16.2" spans="1:50">
      <c r="A616" s="8"/>
      <c r="B616" s="9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6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</row>
    <row r="617" ht="16.2" spans="1:50">
      <c r="A617" s="8"/>
      <c r="B617" s="9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6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</row>
    <row r="618" ht="16.2" spans="1:50">
      <c r="A618" s="8"/>
      <c r="B618" s="9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6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</row>
    <row r="619" ht="16.2" spans="1:50">
      <c r="A619" s="8"/>
      <c r="B619" s="9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6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</row>
    <row r="620" ht="16.2" spans="1:50">
      <c r="A620" s="8"/>
      <c r="B620" s="9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6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</row>
    <row r="621" ht="16.2" spans="1:50">
      <c r="A621" s="8"/>
      <c r="B621" s="9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6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</row>
    <row r="622" ht="16.2" spans="1:50">
      <c r="A622" s="8"/>
      <c r="B622" s="9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6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</row>
    <row r="623" ht="16.2" spans="1:50">
      <c r="A623" s="8"/>
      <c r="B623" s="9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6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</row>
    <row r="624" ht="16.2" spans="1:50">
      <c r="A624" s="8"/>
      <c r="B624" s="9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6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</row>
    <row r="625" ht="16.2" spans="1:50">
      <c r="A625" s="8"/>
      <c r="B625" s="9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6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</row>
    <row r="626" ht="16.2" spans="1:50">
      <c r="A626" s="8"/>
      <c r="B626" s="9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6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</row>
    <row r="627" ht="16.2" spans="1:50">
      <c r="A627" s="8"/>
      <c r="B627" s="9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6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</row>
    <row r="628" ht="16.2" spans="1:50">
      <c r="A628" s="8"/>
      <c r="B628" s="9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6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</row>
    <row r="629" ht="16.2" spans="1:50">
      <c r="A629" s="8"/>
      <c r="B629" s="9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6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</row>
    <row r="630" ht="16.2" spans="1:50">
      <c r="A630" s="8"/>
      <c r="B630" s="9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6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</row>
    <row r="631" ht="16.2" spans="1:50">
      <c r="A631" s="8"/>
      <c r="B631" s="9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6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</row>
    <row r="632" ht="16.2" spans="1:50">
      <c r="A632" s="8"/>
      <c r="B632" s="9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6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</row>
    <row r="633" ht="16.2" spans="1:50">
      <c r="A633" s="8"/>
      <c r="B633" s="9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6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</row>
    <row r="634" ht="16.2" spans="1:50">
      <c r="A634" s="8"/>
      <c r="B634" s="9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6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</row>
    <row r="635" ht="16.2" spans="1:50">
      <c r="A635" s="8"/>
      <c r="B635" s="9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6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</row>
    <row r="636" ht="16.2" spans="1:50">
      <c r="A636" s="8"/>
      <c r="B636" s="9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6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</row>
    <row r="637" ht="16.2" spans="1:50">
      <c r="A637" s="8"/>
      <c r="B637" s="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6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</row>
    <row r="638" ht="16.2" spans="1:50">
      <c r="A638" s="8"/>
      <c r="B638" s="9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6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</row>
    <row r="639" ht="16.2" spans="1:50">
      <c r="A639" s="8"/>
      <c r="B639" s="9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6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</row>
    <row r="640" ht="16.2" spans="1:50">
      <c r="A640" s="8"/>
      <c r="B640" s="9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6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</row>
    <row r="641" ht="16.2" spans="1:50">
      <c r="A641" s="8"/>
      <c r="B641" s="9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6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</row>
    <row r="642" ht="16.2" spans="1:50">
      <c r="A642" s="8"/>
      <c r="B642" s="9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6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</row>
    <row r="643" ht="16.2" spans="1:50">
      <c r="A643" s="8"/>
      <c r="B643" s="9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6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</row>
    <row r="644" ht="16.2" spans="1:50">
      <c r="A644" s="8"/>
      <c r="B644" s="9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6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</row>
    <row r="645" ht="16.2" spans="1:50">
      <c r="A645" s="8"/>
      <c r="B645" s="9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6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</row>
    <row r="646" ht="16.2" spans="1:50">
      <c r="A646" s="8"/>
      <c r="B646" s="9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6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</row>
    <row r="647" ht="16.2" spans="1:50">
      <c r="A647" s="8"/>
      <c r="B647" s="9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6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</row>
    <row r="648" ht="16.2" spans="1:50">
      <c r="A648" s="8"/>
      <c r="B648" s="9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6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</row>
    <row r="649" ht="16.2" spans="1:50">
      <c r="A649" s="8"/>
      <c r="B649" s="9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6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</row>
    <row r="650" ht="16.2" spans="1:50">
      <c r="A650" s="8"/>
      <c r="B650" s="9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6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</row>
    <row r="651" ht="16.2" spans="1:50">
      <c r="A651" s="8"/>
      <c r="B651" s="9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6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</row>
    <row r="652" ht="16.2" spans="1:50">
      <c r="A652" s="8"/>
      <c r="B652" s="9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6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</row>
    <row r="653" ht="16.2" spans="1:50">
      <c r="A653" s="8"/>
      <c r="B653" s="9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6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</row>
    <row r="654" ht="16.2" spans="1:50">
      <c r="A654" s="8"/>
      <c r="B654" s="9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6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</row>
    <row r="655" ht="16.2" spans="1:50">
      <c r="A655" s="8"/>
      <c r="B655" s="9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6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</row>
    <row r="656" ht="16.2" spans="1:50">
      <c r="A656" s="8"/>
      <c r="B656" s="9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6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</row>
    <row r="657" ht="16.2" spans="1:50">
      <c r="A657" s="8"/>
      <c r="B657" s="9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6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</row>
    <row r="658" ht="16.2" spans="1:50">
      <c r="A658" s="8"/>
      <c r="B658" s="9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6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</row>
    <row r="659" ht="16.2" spans="1:50">
      <c r="A659" s="8"/>
      <c r="B659" s="9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6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</row>
    <row r="660" ht="16.2" spans="1:50">
      <c r="A660" s="8"/>
      <c r="B660" s="9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6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</row>
    <row r="661" ht="16.2" spans="1:50">
      <c r="A661" s="8"/>
      <c r="B661" s="9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6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</row>
    <row r="662" ht="16.2" spans="1:50">
      <c r="A662" s="8"/>
      <c r="B662" s="9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6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</row>
    <row r="663" ht="16.2" spans="1:50">
      <c r="A663" s="8"/>
      <c r="B663" s="9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6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</row>
    <row r="664" ht="16.2" spans="1:50">
      <c r="A664" s="8"/>
      <c r="B664" s="9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6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</row>
    <row r="665" ht="16.2" spans="1:50">
      <c r="A665" s="8"/>
      <c r="B665" s="9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6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</row>
    <row r="666" ht="16.2" spans="1:50">
      <c r="A666" s="8"/>
      <c r="B666" s="9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6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</row>
    <row r="667" ht="16.2" spans="1:50">
      <c r="A667" s="8"/>
      <c r="B667" s="9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6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</row>
    <row r="668" ht="16.2" spans="1:50">
      <c r="A668" s="8"/>
      <c r="B668" s="9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6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</row>
    <row r="669" ht="16.2" spans="1:50">
      <c r="A669" s="8"/>
      <c r="B669" s="9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6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</row>
    <row r="670" ht="16.2" spans="1:50">
      <c r="A670" s="8"/>
      <c r="B670" s="9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6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</row>
    <row r="671" ht="16.2" spans="1:50">
      <c r="A671" s="8"/>
      <c r="B671" s="9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6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</row>
    <row r="672" ht="16.2" spans="1:50">
      <c r="A672" s="8"/>
      <c r="B672" s="9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6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</row>
    <row r="673" ht="16.2" spans="1:50">
      <c r="A673" s="8"/>
      <c r="B673" s="9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6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</row>
    <row r="674" ht="16.2" spans="1:50">
      <c r="A674" s="8"/>
      <c r="B674" s="9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6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</row>
    <row r="675" ht="16.2" spans="1:50">
      <c r="A675" s="8"/>
      <c r="B675" s="9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6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</row>
    <row r="676" ht="16.2" spans="1:50">
      <c r="A676" s="8"/>
      <c r="B676" s="9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6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</row>
    <row r="677" ht="16.2" spans="1:50">
      <c r="A677" s="8"/>
      <c r="B677" s="9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6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</row>
    <row r="678" ht="16.2" spans="1:50">
      <c r="A678" s="8"/>
      <c r="B678" s="9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6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</row>
    <row r="679" ht="16.2" spans="1:50">
      <c r="A679" s="8"/>
      <c r="B679" s="9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6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</row>
    <row r="680" ht="16.2" spans="1:50">
      <c r="A680" s="8"/>
      <c r="B680" s="9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6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</row>
    <row r="681" ht="16.2" spans="1:50">
      <c r="A681" s="8"/>
      <c r="B681" s="9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6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</row>
    <row r="682" ht="16.2" spans="1:50">
      <c r="A682" s="8"/>
      <c r="B682" s="9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6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</row>
    <row r="683" ht="16.2" spans="1:50">
      <c r="A683" s="8"/>
      <c r="B683" s="9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6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</row>
    <row r="684" ht="16.2" spans="1:50">
      <c r="A684" s="8"/>
      <c r="B684" s="9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6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</row>
    <row r="685" ht="16.2" spans="1:50">
      <c r="A685" s="8"/>
      <c r="B685" s="9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6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</row>
    <row r="686" ht="16.2" spans="1:50">
      <c r="A686" s="8"/>
      <c r="B686" s="9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6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</row>
    <row r="687" ht="16.2" spans="1:50">
      <c r="A687" s="8"/>
      <c r="B687" s="9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6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</row>
    <row r="688" ht="16.2" spans="1:50">
      <c r="A688" s="8"/>
      <c r="B688" s="9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6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</row>
    <row r="689" ht="16.2" spans="1:50">
      <c r="A689" s="8"/>
      <c r="B689" s="9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6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</row>
    <row r="690" ht="16.2" spans="1:50">
      <c r="A690" s="8"/>
      <c r="B690" s="9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6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</row>
    <row r="691" ht="16.2" spans="1:50">
      <c r="A691" s="8"/>
      <c r="B691" s="9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6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</row>
    <row r="692" ht="16.2" spans="1:50">
      <c r="A692" s="8"/>
      <c r="B692" s="9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6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</row>
    <row r="693" ht="16.2" spans="1:50">
      <c r="A693" s="8"/>
      <c r="B693" s="9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6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</row>
    <row r="694" ht="16.2" spans="1:50">
      <c r="A694" s="8"/>
      <c r="B694" s="9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6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</row>
    <row r="695" ht="16.2" spans="1:50">
      <c r="A695" s="8"/>
      <c r="B695" s="9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6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</row>
    <row r="696" ht="16.2" spans="1:50">
      <c r="A696" s="8"/>
      <c r="B696" s="9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6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</row>
    <row r="697" ht="16.2" spans="1:50">
      <c r="A697" s="8"/>
      <c r="B697" s="9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6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</row>
    <row r="698" ht="16.2" spans="1:50">
      <c r="A698" s="8"/>
      <c r="B698" s="9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6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</row>
    <row r="699" ht="16.2" spans="1:50">
      <c r="A699" s="8"/>
      <c r="B699" s="9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6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</row>
    <row r="700" ht="16.2" spans="1:50">
      <c r="A700" s="8"/>
      <c r="B700" s="9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6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</row>
    <row r="701" ht="16.2" spans="1:50">
      <c r="A701" s="8"/>
      <c r="B701" s="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6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</row>
    <row r="702" ht="16.2" spans="1:50">
      <c r="A702" s="8"/>
      <c r="B702" s="9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6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</row>
    <row r="703" ht="16.2" spans="1:50">
      <c r="A703" s="8"/>
      <c r="B703" s="9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6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</row>
    <row r="704" ht="16.2" spans="1:50">
      <c r="A704" s="8"/>
      <c r="B704" s="9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6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</row>
    <row r="705" ht="16.2" spans="1:50">
      <c r="A705" s="8"/>
      <c r="B705" s="9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6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</row>
    <row r="706" ht="16.2" spans="1:50">
      <c r="A706" s="8"/>
      <c r="B706" s="9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6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</row>
    <row r="707" ht="16.2" spans="1:50">
      <c r="A707" s="8"/>
      <c r="B707" s="9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6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</row>
    <row r="708" ht="16.2" spans="1:50">
      <c r="A708" s="8"/>
      <c r="B708" s="9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6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</row>
    <row r="709" ht="16.2" spans="1:50">
      <c r="A709" s="8"/>
      <c r="B709" s="9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6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</row>
    <row r="710" ht="16.2" spans="1:50">
      <c r="A710" s="8"/>
      <c r="B710" s="9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6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</row>
    <row r="711" ht="16.2" spans="1:50">
      <c r="A711" s="8"/>
      <c r="B711" s="9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6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</row>
    <row r="712" ht="16.2" spans="1:50">
      <c r="A712" s="8"/>
      <c r="B712" s="9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6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</row>
    <row r="713" ht="16.2" spans="1:50">
      <c r="A713" s="8"/>
      <c r="B713" s="9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6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</row>
    <row r="714" ht="16.2" spans="1:50">
      <c r="A714" s="8"/>
      <c r="B714" s="9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6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</row>
    <row r="715" ht="16.2" spans="1:50">
      <c r="A715" s="8"/>
      <c r="B715" s="9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6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</row>
    <row r="716" ht="16.2" spans="1:50">
      <c r="A716" s="8"/>
      <c r="B716" s="9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6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</row>
    <row r="717" ht="16.2" spans="1:50">
      <c r="A717" s="8"/>
      <c r="B717" s="9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6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</row>
    <row r="718" ht="16.2" spans="1:50">
      <c r="A718" s="8"/>
      <c r="B718" s="9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6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</row>
    <row r="719" ht="16.2" spans="1:50">
      <c r="A719" s="8"/>
      <c r="B719" s="9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6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</row>
    <row r="720" ht="16.2" spans="1:50">
      <c r="A720" s="8"/>
      <c r="B720" s="9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6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</row>
    <row r="721" ht="16.2" spans="1:50">
      <c r="A721" s="8"/>
      <c r="B721" s="9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6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</row>
    <row r="722" ht="16.2" spans="1:50">
      <c r="A722" s="8"/>
      <c r="B722" s="9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6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</row>
    <row r="723" ht="16.2" spans="1:50">
      <c r="A723" s="8"/>
      <c r="B723" s="9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6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</row>
    <row r="724" ht="16.2" spans="1:50">
      <c r="A724" s="8"/>
      <c r="B724" s="9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6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</row>
    <row r="725" ht="16.2" spans="1:50">
      <c r="A725" s="8"/>
      <c r="B725" s="9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6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</row>
    <row r="726" ht="16.2" spans="1:50">
      <c r="A726" s="8"/>
      <c r="B726" s="9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6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</row>
    <row r="727" ht="16.2" spans="1:50">
      <c r="A727" s="8"/>
      <c r="B727" s="9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6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</row>
    <row r="728" ht="16.2" spans="1:50">
      <c r="A728" s="8"/>
      <c r="B728" s="9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6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</row>
    <row r="729" ht="16.2" spans="1:50">
      <c r="A729" s="8"/>
      <c r="B729" s="9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6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</row>
    <row r="730" ht="16.2" spans="1:50">
      <c r="A730" s="8"/>
      <c r="B730" s="9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6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</row>
    <row r="731" ht="16.2" spans="1:50">
      <c r="A731" s="8"/>
      <c r="B731" s="9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6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</row>
    <row r="732" ht="16.2" spans="1:50">
      <c r="A732" s="8"/>
      <c r="B732" s="9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6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</row>
    <row r="733" ht="16.2" spans="1:50">
      <c r="A733" s="8"/>
      <c r="B733" s="9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6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</row>
    <row r="734" ht="16.2" spans="1:50">
      <c r="A734" s="8"/>
      <c r="B734" s="9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6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</row>
    <row r="735" ht="16.2" spans="1:50">
      <c r="A735" s="8"/>
      <c r="B735" s="9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6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</row>
    <row r="736" ht="16.2" spans="1:50">
      <c r="A736" s="8"/>
      <c r="B736" s="9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6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</row>
    <row r="737" ht="16.2" spans="1:50">
      <c r="A737" s="8"/>
      <c r="B737" s="9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6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</row>
    <row r="738" ht="16.2" spans="1:50">
      <c r="A738" s="8"/>
      <c r="B738" s="9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6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</row>
    <row r="739" ht="16.2" spans="1:50">
      <c r="A739" s="8"/>
      <c r="B739" s="9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6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</row>
    <row r="740" ht="16.2" spans="1:50">
      <c r="A740" s="8"/>
      <c r="B740" s="9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6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</row>
    <row r="741" ht="16.2" spans="1:50">
      <c r="A741" s="8"/>
      <c r="B741" s="9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6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</row>
    <row r="742" ht="16.2" spans="1:50">
      <c r="A742" s="8"/>
      <c r="B742" s="9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6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</row>
    <row r="743" ht="16.2" spans="1:50">
      <c r="A743" s="8"/>
      <c r="B743" s="9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6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</row>
    <row r="744" ht="16.2" spans="1:50">
      <c r="A744" s="8"/>
      <c r="B744" s="9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6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</row>
    <row r="745" ht="16.2" spans="1:50">
      <c r="A745" s="8"/>
      <c r="B745" s="9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6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</row>
    <row r="746" ht="16.2" spans="1:50">
      <c r="A746" s="8"/>
      <c r="B746" s="9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6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</row>
    <row r="747" ht="16.2" spans="1:50">
      <c r="A747" s="8"/>
      <c r="B747" s="9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6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</row>
    <row r="748" ht="16.2" spans="1:50">
      <c r="A748" s="8"/>
      <c r="B748" s="9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6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</row>
    <row r="749" ht="16.2" spans="1:50">
      <c r="A749" s="8"/>
      <c r="B749" s="9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6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</row>
    <row r="750" ht="16.2" spans="1:50">
      <c r="A750" s="8"/>
      <c r="B750" s="9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6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</row>
    <row r="751" ht="16.2" spans="1:50">
      <c r="A751" s="8"/>
      <c r="B751" s="9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6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</row>
    <row r="752" ht="16.2" spans="1:50">
      <c r="A752" s="8"/>
      <c r="B752" s="9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6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</row>
    <row r="753" ht="16.2" spans="1:50">
      <c r="A753" s="8"/>
      <c r="B753" s="9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6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</row>
    <row r="754" ht="16.2" spans="1:50">
      <c r="A754" s="8"/>
      <c r="B754" s="9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6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</row>
    <row r="755" ht="16.2" spans="1:50">
      <c r="A755" s="8"/>
      <c r="B755" s="9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6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</row>
    <row r="756" ht="16.2" spans="1:50">
      <c r="A756" s="8"/>
      <c r="B756" s="9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6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</row>
    <row r="757" ht="16.2" spans="1:50">
      <c r="A757" s="8"/>
      <c r="B757" s="9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6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</row>
    <row r="758" ht="16.2" spans="1:50">
      <c r="A758" s="8"/>
      <c r="B758" s="9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6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</row>
    <row r="759" ht="16.2" spans="1:50">
      <c r="A759" s="8"/>
      <c r="B759" s="9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6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</row>
    <row r="760" ht="16.2" spans="1:50">
      <c r="A760" s="8"/>
      <c r="B760" s="9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6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</row>
    <row r="761" ht="16.2" spans="1:50">
      <c r="A761" s="8"/>
      <c r="B761" s="9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6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</row>
    <row r="762" ht="16.2" spans="1:50">
      <c r="A762" s="8"/>
      <c r="B762" s="9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6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</row>
    <row r="763" ht="16.2" spans="1:50">
      <c r="A763" s="8"/>
      <c r="B763" s="9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6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</row>
    <row r="764" ht="16.2" spans="1:50">
      <c r="A764" s="8"/>
      <c r="B764" s="9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6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</row>
    <row r="765" ht="16.2" spans="1:50">
      <c r="A765" s="8"/>
      <c r="B765" s="9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6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</row>
    <row r="766" ht="16.2" spans="1:50">
      <c r="A766" s="8"/>
      <c r="B766" s="9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6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</row>
    <row r="767" ht="16.2" spans="1:50">
      <c r="A767" s="8"/>
      <c r="B767" s="9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6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</row>
    <row r="768" ht="16.2" spans="1:50">
      <c r="A768" s="8"/>
      <c r="B768" s="9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6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</row>
    <row r="769" ht="16.2" spans="1:50">
      <c r="A769" s="8"/>
      <c r="B769" s="9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6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</row>
    <row r="770" ht="16.2" spans="1:50">
      <c r="A770" s="8"/>
      <c r="B770" s="9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6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</row>
    <row r="771" ht="16.2" spans="1:50">
      <c r="A771" s="8"/>
      <c r="B771" s="9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6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</row>
    <row r="772" ht="16.2" spans="1:50">
      <c r="A772" s="8"/>
      <c r="B772" s="9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6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</row>
    <row r="773" ht="16.2" spans="1:50">
      <c r="A773" s="8"/>
      <c r="B773" s="9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6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</row>
    <row r="774" ht="16.2" spans="1:50">
      <c r="A774" s="8"/>
      <c r="B774" s="9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6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</row>
    <row r="775" ht="16.2" spans="1:50">
      <c r="A775" s="8"/>
      <c r="B775" s="9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6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</row>
    <row r="776" ht="16.2" spans="1:50">
      <c r="A776" s="8"/>
      <c r="B776" s="9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6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</row>
    <row r="777" ht="16.2" spans="1:50">
      <c r="A777" s="8"/>
      <c r="B777" s="9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6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</row>
    <row r="778" ht="16.2" spans="1:50">
      <c r="A778" s="8"/>
      <c r="B778" s="9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6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</row>
    <row r="779" ht="16.2" spans="1:50">
      <c r="A779" s="8"/>
      <c r="B779" s="9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6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</row>
    <row r="780" ht="16.2" spans="1:50">
      <c r="A780" s="8"/>
      <c r="B780" s="9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6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</row>
    <row r="781" ht="16.2" spans="1:50">
      <c r="A781" s="8"/>
      <c r="B781" s="9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6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</row>
    <row r="782" ht="16.2" spans="1:50">
      <c r="A782" s="8"/>
      <c r="B782" s="9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6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</row>
    <row r="783" ht="16.2" spans="1:50">
      <c r="A783" s="8"/>
      <c r="B783" s="9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6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</row>
    <row r="784" ht="16.2" spans="1:50">
      <c r="A784" s="8"/>
      <c r="B784" s="9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6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</row>
    <row r="785" ht="16.2" spans="1:50">
      <c r="A785" s="8"/>
      <c r="B785" s="9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6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</row>
    <row r="786" ht="16.2" spans="1:50">
      <c r="A786" s="8"/>
      <c r="B786" s="9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6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</row>
    <row r="787" ht="16.2" spans="1:50">
      <c r="A787" s="8"/>
      <c r="B787" s="9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6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</row>
    <row r="788" ht="16.2" spans="1:50">
      <c r="A788" s="8"/>
      <c r="B788" s="9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6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</row>
    <row r="789" ht="16.2" spans="1:50">
      <c r="A789" s="8"/>
      <c r="B789" s="9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6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</row>
    <row r="790" ht="16.2" spans="1:50">
      <c r="A790" s="8"/>
      <c r="B790" s="9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6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</row>
    <row r="791" ht="16.2" spans="1:50">
      <c r="A791" s="8"/>
      <c r="B791" s="9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6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</row>
    <row r="792" ht="16.2" spans="1:50">
      <c r="A792" s="8"/>
      <c r="B792" s="9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6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</row>
    <row r="793" ht="16.2" spans="1:50">
      <c r="A793" s="8"/>
      <c r="B793" s="9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6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</row>
    <row r="794" ht="16.2" spans="1:50">
      <c r="A794" s="8"/>
      <c r="B794" s="9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6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</row>
    <row r="795" ht="16.2" spans="1:50">
      <c r="A795" s="8"/>
      <c r="B795" s="9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6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</row>
    <row r="796" ht="16.2" spans="1:50">
      <c r="A796" s="8"/>
      <c r="B796" s="9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6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</row>
    <row r="797" ht="16.2" spans="1:50">
      <c r="A797" s="8"/>
      <c r="B797" s="9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6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</row>
    <row r="798" ht="16.2" spans="1:50">
      <c r="A798" s="8"/>
      <c r="B798" s="9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6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</row>
    <row r="799" ht="16.2" spans="1:50">
      <c r="A799" s="8"/>
      <c r="B799" s="9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6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</row>
    <row r="800" ht="16.2" spans="1:50">
      <c r="A800" s="8"/>
      <c r="B800" s="9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6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</row>
    <row r="801" ht="16.2" spans="1:50">
      <c r="A801" s="8"/>
      <c r="B801" s="9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6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</row>
    <row r="802" ht="16.2" spans="1:50">
      <c r="A802" s="8"/>
      <c r="B802" s="9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6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</row>
    <row r="803" ht="16.2" spans="1:50">
      <c r="A803" s="8"/>
      <c r="B803" s="9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6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</row>
    <row r="804" ht="16.2" spans="1:50">
      <c r="A804" s="8"/>
      <c r="B804" s="9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6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</row>
    <row r="805" ht="16.2" spans="1:50">
      <c r="A805" s="8"/>
      <c r="B805" s="9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6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</row>
    <row r="806" ht="16.2" spans="1:50">
      <c r="A806" s="8"/>
      <c r="B806" s="9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6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</row>
    <row r="807" ht="16.2" spans="1:50">
      <c r="A807" s="8"/>
      <c r="B807" s="9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6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</row>
    <row r="808" ht="16.2" spans="1:50">
      <c r="A808" s="8"/>
      <c r="B808" s="9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6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</row>
    <row r="809" ht="16.2" spans="1:50">
      <c r="A809" s="8"/>
      <c r="B809" s="9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6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</row>
    <row r="810" ht="16.2" spans="1:50">
      <c r="A810" s="8"/>
      <c r="B810" s="9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6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</row>
    <row r="811" ht="16.2" spans="1:50">
      <c r="A811" s="8"/>
      <c r="B811" s="9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6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</row>
    <row r="812" ht="16.2" spans="1:50">
      <c r="A812" s="8"/>
      <c r="B812" s="9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6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</row>
    <row r="813" ht="16.2" spans="1:50">
      <c r="A813" s="8"/>
      <c r="B813" s="9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6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</row>
    <row r="814" ht="16.2" spans="1:50">
      <c r="A814" s="8"/>
      <c r="B814" s="9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6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</row>
    <row r="815" ht="16.2" spans="1:50">
      <c r="A815" s="8"/>
      <c r="B815" s="9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6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</row>
    <row r="816" ht="16.2" spans="1:50">
      <c r="A816" s="8"/>
      <c r="B816" s="9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6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</row>
    <row r="817" ht="16.2" spans="1:50">
      <c r="A817" s="8"/>
      <c r="B817" s="9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6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</row>
    <row r="818" ht="16.2" spans="1:50">
      <c r="A818" s="8"/>
      <c r="B818" s="9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6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</row>
    <row r="819" ht="16.2" spans="1:50">
      <c r="A819" s="8"/>
      <c r="B819" s="9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6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</row>
    <row r="820" ht="16.2" spans="1:50">
      <c r="A820" s="8"/>
      <c r="B820" s="9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6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</row>
    <row r="821" ht="16.2" spans="1:50">
      <c r="A821" s="8"/>
      <c r="B821" s="9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6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</row>
    <row r="822" ht="16.2" spans="1:50">
      <c r="A822" s="8"/>
      <c r="B822" s="9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6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</row>
    <row r="823" ht="16.2" spans="1:50">
      <c r="A823" s="8"/>
      <c r="B823" s="9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6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</row>
    <row r="824" ht="16.2" spans="1:50">
      <c r="A824" s="8"/>
      <c r="B824" s="9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6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</row>
    <row r="825" ht="16.2" spans="1:50">
      <c r="A825" s="8"/>
      <c r="B825" s="9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6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</row>
    <row r="826" ht="16.2" spans="1:50">
      <c r="A826" s="8"/>
      <c r="B826" s="9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6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</row>
    <row r="827" ht="16.2" spans="1:50">
      <c r="A827" s="8"/>
      <c r="B827" s="9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6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</row>
    <row r="828" ht="16.2" spans="1:50">
      <c r="A828" s="8"/>
      <c r="B828" s="9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6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</row>
    <row r="829" ht="16.2" spans="1:50">
      <c r="A829" s="8"/>
      <c r="B829" s="9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6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</row>
    <row r="830" ht="16.2" spans="1:50">
      <c r="A830" s="8"/>
      <c r="B830" s="9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6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</row>
    <row r="831" ht="16.2" spans="1:50">
      <c r="A831" s="8"/>
      <c r="B831" s="9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6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</row>
    <row r="832" ht="16.2" spans="1:50">
      <c r="A832" s="8"/>
      <c r="B832" s="9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6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</row>
    <row r="833" ht="16.2" spans="1:50">
      <c r="A833" s="8"/>
      <c r="B833" s="9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6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</row>
    <row r="834" ht="16.2" spans="1:50">
      <c r="A834" s="8"/>
      <c r="B834" s="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6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</row>
    <row r="835" ht="16.2" spans="1:50">
      <c r="A835" s="8"/>
      <c r="B835" s="9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6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</row>
    <row r="836" ht="16.2" spans="1:50">
      <c r="A836" s="8"/>
      <c r="B836" s="9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6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</row>
    <row r="837" ht="16.2" spans="1:50">
      <c r="A837" s="8"/>
      <c r="B837" s="9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6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</row>
    <row r="838" ht="16.2" spans="1:50">
      <c r="A838" s="8"/>
      <c r="B838" s="9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6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</row>
    <row r="839" ht="16.2" spans="1:50">
      <c r="A839" s="8"/>
      <c r="B839" s="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6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</row>
    <row r="840" ht="16.2" spans="1:50">
      <c r="A840" s="8"/>
      <c r="B840" s="9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6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</row>
    <row r="841" ht="16.2" spans="1:50">
      <c r="A841" s="8"/>
      <c r="B841" s="9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6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</row>
    <row r="842" ht="16.2" spans="1:50">
      <c r="A842" s="8"/>
      <c r="B842" s="9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6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</row>
    <row r="843" ht="16.2" spans="1:50">
      <c r="A843" s="8"/>
      <c r="B843" s="9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6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</row>
    <row r="844" ht="16.2" spans="1:50">
      <c r="A844" s="8"/>
      <c r="B844" s="9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6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</row>
    <row r="845" ht="16.2" spans="1:50">
      <c r="A845" s="8"/>
      <c r="B845" s="9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6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</row>
    <row r="846" ht="16.2" spans="1:50">
      <c r="A846" s="8"/>
      <c r="B846" s="9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6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</row>
    <row r="847" ht="16.2" spans="1:50">
      <c r="A847" s="8"/>
      <c r="B847" s="9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6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</row>
    <row r="848" ht="16.2" spans="1:50">
      <c r="A848" s="8"/>
      <c r="B848" s="9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6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</row>
    <row r="849" ht="16.2" spans="1:50">
      <c r="A849" s="8"/>
      <c r="B849" s="9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6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</row>
    <row r="850" ht="16.2" spans="1:50">
      <c r="A850" s="8"/>
      <c r="B850" s="9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6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</row>
    <row r="851" ht="16.2" spans="1:50">
      <c r="A851" s="8"/>
      <c r="B851" s="9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6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</row>
    <row r="852" ht="16.2" spans="1:50">
      <c r="A852" s="8"/>
      <c r="B852" s="9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6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</row>
    <row r="853" ht="16.2" spans="1:50">
      <c r="A853" s="8"/>
      <c r="B853" s="9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6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</row>
    <row r="854" ht="16.2" spans="1:50">
      <c r="A854" s="8"/>
      <c r="B854" s="9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6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</row>
    <row r="855" ht="16.2" spans="1:50">
      <c r="A855" s="8"/>
      <c r="B855" s="9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6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</row>
    <row r="856" ht="16.2" spans="1:50">
      <c r="A856" s="8"/>
      <c r="B856" s="9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6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</row>
    <row r="857" ht="16.2" spans="1:50">
      <c r="A857" s="8"/>
      <c r="B857" s="9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6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</row>
    <row r="858" ht="16.2" spans="1:50">
      <c r="A858" s="8"/>
      <c r="B858" s="9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6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</row>
    <row r="859" ht="16.2" spans="1:50">
      <c r="A859" s="8"/>
      <c r="B859" s="9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6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</row>
    <row r="860" ht="16.2" spans="1:50">
      <c r="A860" s="8"/>
      <c r="B860" s="9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6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</row>
    <row r="861" ht="16.2" spans="1:50">
      <c r="A861" s="8"/>
      <c r="B861" s="9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6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</row>
    <row r="862" ht="16.2" spans="1:50">
      <c r="A862" s="8"/>
      <c r="B862" s="9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6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</row>
    <row r="863" ht="16.2" spans="1:50">
      <c r="A863" s="8"/>
      <c r="B863" s="9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6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</row>
    <row r="864" ht="16.2" spans="1:50">
      <c r="A864" s="8"/>
      <c r="B864" s="9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6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</row>
    <row r="865" ht="16.2" spans="1:50">
      <c r="A865" s="8"/>
      <c r="B865" s="9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6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</row>
    <row r="866" ht="16.2" spans="1:50">
      <c r="A866" s="8"/>
      <c r="B866" s="9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6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</row>
    <row r="867" ht="16.2" spans="1:50">
      <c r="A867" s="8"/>
      <c r="B867" s="9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6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</row>
    <row r="868" ht="16.2" spans="1:50">
      <c r="A868" s="8"/>
      <c r="B868" s="9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6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</row>
    <row r="869" ht="16.2" spans="1:50">
      <c r="A869" s="8"/>
      <c r="B869" s="9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6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</row>
    <row r="870" ht="16.2" spans="1:50">
      <c r="A870" s="8"/>
      <c r="B870" s="9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6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</row>
    <row r="871" ht="16.2" spans="1:50">
      <c r="A871" s="8"/>
      <c r="B871" s="9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6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</row>
    <row r="872" ht="16.2" spans="1:50">
      <c r="A872" s="8"/>
      <c r="B872" s="9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6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</row>
    <row r="873" ht="16.2" spans="1:50">
      <c r="A873" s="8"/>
      <c r="B873" s="9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6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</row>
    <row r="874" ht="16.2" spans="1:50">
      <c r="A874" s="8"/>
      <c r="B874" s="9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6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</row>
    <row r="875" ht="16.2" spans="1:50">
      <c r="A875" s="8"/>
      <c r="B875" s="9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6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</row>
    <row r="876" ht="16.2" spans="1:50">
      <c r="A876" s="8"/>
      <c r="B876" s="9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6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</row>
    <row r="877" ht="16.2" spans="1:50">
      <c r="A877" s="8"/>
      <c r="B877" s="9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6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</row>
    <row r="878" ht="16.2" spans="1:50">
      <c r="A878" s="8"/>
      <c r="B878" s="9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6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</row>
    <row r="879" ht="16.2" spans="1:50">
      <c r="A879" s="8"/>
      <c r="B879" s="9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6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</row>
    <row r="880" ht="16.2" spans="1:50">
      <c r="A880" s="8"/>
      <c r="B880" s="9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6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</row>
    <row r="881" ht="16.2" spans="1:50">
      <c r="A881" s="8"/>
      <c r="B881" s="9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6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</row>
    <row r="882" ht="16.2" spans="1:50">
      <c r="A882" s="8"/>
      <c r="B882" s="9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6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</row>
    <row r="883" ht="16.2" spans="1:50">
      <c r="A883" s="8"/>
      <c r="B883" s="9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6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</row>
    <row r="884" ht="16.2" spans="1:50">
      <c r="A884" s="8"/>
      <c r="B884" s="9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6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</row>
    <row r="885" ht="16.2" spans="1:50">
      <c r="A885" s="8"/>
      <c r="B885" s="9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6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</row>
    <row r="886" ht="16.2" spans="1:50">
      <c r="A886" s="8"/>
      <c r="B886" s="9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6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</row>
    <row r="887" ht="16.2" spans="1:50">
      <c r="A887" s="8"/>
      <c r="B887" s="9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6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</row>
    <row r="888" ht="16.2" spans="1:50">
      <c r="A888" s="8"/>
      <c r="B888" s="9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6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</row>
    <row r="889" ht="16.2" spans="1:50">
      <c r="A889" s="8"/>
      <c r="B889" s="9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6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</row>
    <row r="890" ht="16.2" spans="1:50">
      <c r="A890" s="8"/>
      <c r="B890" s="9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6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</row>
    <row r="891" ht="16.2" spans="1:50">
      <c r="A891" s="8"/>
      <c r="B891" s="9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6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</row>
    <row r="892" ht="16.2" spans="1:50">
      <c r="A892" s="8"/>
      <c r="B892" s="9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6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</row>
    <row r="893" ht="16.2" spans="1:50">
      <c r="A893" s="8"/>
      <c r="B893" s="9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6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</row>
    <row r="894" ht="16.2" spans="1:50">
      <c r="A894" s="8"/>
      <c r="B894" s="9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6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</row>
    <row r="895" ht="16.2" spans="1:50">
      <c r="A895" s="8"/>
      <c r="B895" s="9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6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</row>
    <row r="896" ht="16.2" spans="1:50">
      <c r="A896" s="8"/>
      <c r="B896" s="9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6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</row>
    <row r="897" ht="16.2" spans="1:50">
      <c r="A897" s="8"/>
      <c r="B897" s="9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6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</row>
    <row r="898" ht="16.2" spans="1:50">
      <c r="A898" s="8"/>
      <c r="B898" s="9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6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</row>
    <row r="899" ht="16.2" spans="1:50">
      <c r="A899" s="8"/>
      <c r="B899" s="9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6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</row>
    <row r="900" ht="16.2" spans="1:50">
      <c r="A900" s="8"/>
      <c r="B900" s="9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6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</row>
    <row r="901" ht="16.2" spans="1:50">
      <c r="A901" s="8"/>
      <c r="B901" s="9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6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</row>
    <row r="902" ht="16.2" spans="1:50">
      <c r="A902" s="8"/>
      <c r="B902" s="9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6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</row>
    <row r="903" ht="16.2" spans="1:50">
      <c r="A903" s="8"/>
      <c r="B903" s="9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6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</row>
    <row r="904" ht="16.2" spans="1:50">
      <c r="A904" s="8"/>
      <c r="B904" s="9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6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</row>
    <row r="905" ht="16.2" spans="1:50">
      <c r="A905" s="8"/>
      <c r="B905" s="9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6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</row>
    <row r="906" ht="16.2" spans="1:50">
      <c r="A906" s="8"/>
      <c r="B906" s="9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6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</row>
    <row r="907" ht="16.2" spans="1:50">
      <c r="A907" s="8"/>
      <c r="B907" s="9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6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</row>
    <row r="908" ht="16.2" spans="1:50">
      <c r="A908" s="8"/>
      <c r="B908" s="9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6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</row>
    <row r="909" ht="16.2" spans="1:50">
      <c r="A909" s="8"/>
      <c r="B909" s="9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6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</row>
    <row r="910" ht="16.2" spans="1:50">
      <c r="A910" s="8"/>
      <c r="B910" s="9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6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</row>
    <row r="911" ht="16.2" spans="1:50">
      <c r="A911" s="8"/>
      <c r="B911" s="9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6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</row>
    <row r="912" ht="16.2" spans="1:50">
      <c r="A912" s="8"/>
      <c r="B912" s="9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6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</row>
    <row r="913" ht="16.2" spans="1:50">
      <c r="A913" s="8"/>
      <c r="B913" s="9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6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</row>
    <row r="914" ht="16.2" spans="1:50">
      <c r="A914" s="8"/>
      <c r="B914" s="9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6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</row>
    <row r="915" ht="16.2" spans="1:50">
      <c r="A915" s="8"/>
      <c r="B915" s="9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6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</row>
    <row r="916" ht="16.2" spans="1:50">
      <c r="A916" s="8"/>
      <c r="B916" s="9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6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</row>
    <row r="917" ht="16.2" spans="1:50">
      <c r="A917" s="8"/>
      <c r="B917" s="9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6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</row>
    <row r="918" ht="16.2" spans="1:50">
      <c r="A918" s="8"/>
      <c r="B918" s="9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6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</row>
    <row r="919" ht="16.2" spans="1:50">
      <c r="A919" s="8"/>
      <c r="B919" s="9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6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</row>
    <row r="920" ht="16.2" spans="1:50">
      <c r="A920" s="8"/>
      <c r="B920" s="9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6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</row>
    <row r="921" ht="16.2" spans="1:50">
      <c r="A921" s="8"/>
      <c r="B921" s="9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6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</row>
    <row r="922" ht="16.2" spans="1:50">
      <c r="A922" s="8"/>
      <c r="B922" s="9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6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</row>
    <row r="923" ht="16.2" spans="1:50">
      <c r="A923" s="8"/>
      <c r="B923" s="9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6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</row>
    <row r="924" ht="16.2" spans="1:50">
      <c r="A924" s="8"/>
      <c r="B924" s="9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6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</row>
    <row r="925" ht="16.2" spans="1:50">
      <c r="A925" s="8"/>
      <c r="B925" s="9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6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</row>
    <row r="926" ht="16.2" spans="1:50">
      <c r="A926" s="8"/>
      <c r="B926" s="9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6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</row>
    <row r="927" ht="16.2" spans="1:50">
      <c r="A927" s="8"/>
      <c r="B927" s="9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6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</row>
    <row r="928" ht="16.2" spans="1:50">
      <c r="A928" s="8"/>
      <c r="B928" s="9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6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</row>
    <row r="929" ht="16.2" spans="1:50">
      <c r="A929" s="8"/>
      <c r="B929" s="9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6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</row>
    <row r="930" ht="16.2" spans="1:50">
      <c r="A930" s="8"/>
      <c r="B930" s="9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6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</row>
    <row r="931" ht="16.2" spans="1:50">
      <c r="A931" s="8"/>
      <c r="B931" s="9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6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</row>
    <row r="932" ht="16.2" spans="1:50">
      <c r="A932" s="8"/>
      <c r="B932" s="9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6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</row>
    <row r="933" ht="16.2" spans="1:50">
      <c r="A933" s="8"/>
      <c r="B933" s="9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6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</row>
    <row r="934" ht="16.2" spans="1:50">
      <c r="A934" s="8"/>
      <c r="B934" s="9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6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</row>
    <row r="935" ht="16.2" spans="1:50">
      <c r="A935" s="8"/>
      <c r="B935" s="9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6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</row>
    <row r="936" ht="16.2" spans="1:50">
      <c r="A936" s="8"/>
      <c r="B936" s="9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6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</row>
    <row r="937" ht="16.2" spans="1:50">
      <c r="A937" s="8"/>
      <c r="B937" s="9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6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</row>
    <row r="938" ht="16.2" spans="1:50">
      <c r="A938" s="8"/>
      <c r="B938" s="9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6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</row>
    <row r="939" ht="16.2" spans="1:50">
      <c r="A939" s="8"/>
      <c r="B939" s="9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6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</row>
    <row r="940" ht="16.2" spans="1:50">
      <c r="A940" s="8"/>
      <c r="B940" s="9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6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</row>
    <row r="941" ht="16.2" spans="1:50">
      <c r="A941" s="8"/>
      <c r="B941" s="9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6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</row>
    <row r="942" ht="16.2" spans="1:50">
      <c r="A942" s="8"/>
      <c r="B942" s="9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6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</row>
    <row r="943" ht="16.2" spans="1:50">
      <c r="A943" s="8"/>
      <c r="B943" s="9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6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</row>
    <row r="944" ht="16.2" spans="1:50">
      <c r="A944" s="8"/>
      <c r="B944" s="9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6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</row>
    <row r="945" ht="16.2" spans="1:50">
      <c r="A945" s="8"/>
      <c r="B945" s="9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6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</row>
    <row r="946" ht="16.2" spans="1:50">
      <c r="A946" s="8"/>
      <c r="B946" s="9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6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</row>
    <row r="947" ht="16.2" spans="1:50">
      <c r="A947" s="8"/>
      <c r="B947" s="9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6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</row>
    <row r="948" ht="16.2" spans="1:50">
      <c r="A948" s="8"/>
      <c r="B948" s="9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6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</row>
    <row r="949" ht="16.2" spans="1:50">
      <c r="A949" s="8"/>
      <c r="B949" s="9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6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</row>
    <row r="950" ht="16.2" spans="1:50">
      <c r="A950" s="8"/>
      <c r="B950" s="9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6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</row>
    <row r="951" ht="16.2" spans="1:50">
      <c r="A951" s="8"/>
      <c r="B951" s="9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6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</row>
    <row r="952" ht="16.2" spans="1:50">
      <c r="A952" s="8"/>
      <c r="B952" s="9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6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</row>
    <row r="953" ht="16.2" spans="1:50">
      <c r="A953" s="8"/>
      <c r="B953" s="9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6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</row>
    <row r="954" ht="16.2" spans="1:50">
      <c r="A954" s="8"/>
      <c r="B954" s="9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6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</row>
    <row r="955" ht="16.2" spans="1:50">
      <c r="A955" s="8"/>
      <c r="B955" s="9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6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</row>
    <row r="956" ht="16.2" spans="1:50">
      <c r="A956" s="8"/>
      <c r="B956" s="9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6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</row>
    <row r="957" ht="16.2" spans="1:50">
      <c r="A957" s="8"/>
      <c r="B957" s="9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6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</row>
    <row r="958" ht="16.2" spans="1:50">
      <c r="A958" s="8"/>
      <c r="B958" s="9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6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</row>
    <row r="959" ht="16.2" spans="1:50">
      <c r="A959" s="8"/>
      <c r="B959" s="9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6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</row>
    <row r="960" ht="16.2" spans="1:50">
      <c r="A960" s="8"/>
      <c r="B960" s="9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6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</row>
    <row r="961" ht="16.2" spans="1:50">
      <c r="A961" s="8"/>
      <c r="B961" s="9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6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</row>
    <row r="962" ht="16.2" spans="1:50">
      <c r="A962" s="8"/>
      <c r="B962" s="9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6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</row>
    <row r="963" ht="16.2" spans="1:50">
      <c r="A963" s="8"/>
      <c r="B963" s="9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6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</row>
    <row r="964" ht="16.2" spans="1:50">
      <c r="A964" s="8"/>
      <c r="B964" s="9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6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</row>
    <row r="965" ht="16.2" spans="1:50">
      <c r="A965" s="8"/>
      <c r="B965" s="9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6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</row>
    <row r="966" ht="16.2" spans="1:50">
      <c r="A966" s="8"/>
      <c r="B966" s="9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6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</row>
    <row r="967" ht="16.2" spans="1:50">
      <c r="A967" s="8"/>
      <c r="B967" s="9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6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</row>
    <row r="968" ht="16.2" spans="1:50">
      <c r="A968" s="8"/>
      <c r="B968" s="9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6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</row>
    <row r="969" ht="16.2" spans="1:50">
      <c r="A969" s="8"/>
      <c r="B969" s="9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6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</row>
    <row r="970" ht="16.2" spans="1:50">
      <c r="A970" s="8"/>
      <c r="B970" s="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6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</row>
    <row r="971" ht="16.2" spans="1:50">
      <c r="A971" s="8"/>
      <c r="B971" s="9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6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</row>
    <row r="972" ht="16.2" spans="1:50">
      <c r="A972" s="8"/>
      <c r="B972" s="9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6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</row>
    <row r="973" ht="16.2" spans="1:50">
      <c r="A973" s="8"/>
      <c r="B973" s="9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6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</row>
    <row r="974" ht="16.2" spans="1:50">
      <c r="A974" s="8"/>
      <c r="B974" s="9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6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</row>
    <row r="975" ht="16.2" spans="1:50">
      <c r="A975" s="8"/>
      <c r="B975" s="9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6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</row>
    <row r="976" ht="16.2" spans="1:50">
      <c r="A976" s="8"/>
      <c r="B976" s="9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6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</row>
    <row r="977" ht="16.2" spans="1:50">
      <c r="A977" s="8"/>
      <c r="B977" s="9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6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</row>
    <row r="978" ht="16.2" spans="1:50">
      <c r="A978" s="8"/>
      <c r="B978" s="9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6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</row>
    <row r="979" ht="16.2" spans="1:50">
      <c r="A979" s="8"/>
      <c r="B979" s="9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6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</row>
    <row r="980" ht="16.2" spans="1:50">
      <c r="A980" s="8"/>
      <c r="B980" s="9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6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</row>
    <row r="981" ht="16.2" spans="1:50">
      <c r="A981" s="8"/>
      <c r="B981" s="9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6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</row>
    <row r="982" ht="16.2" spans="1:50">
      <c r="A982" s="8"/>
      <c r="B982" s="9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6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</row>
    <row r="983" ht="16.2" spans="1:50">
      <c r="A983" s="8"/>
      <c r="B983" s="9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6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</row>
    <row r="984" ht="16.2" spans="1:50">
      <c r="A984" s="8"/>
      <c r="B984" s="9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6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</row>
    <row r="985" ht="16.2" spans="1:50">
      <c r="A985" s="8"/>
      <c r="B985" s="9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6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</row>
    <row r="986" ht="16.2" spans="1:50">
      <c r="A986" s="8"/>
      <c r="B986" s="9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6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</row>
    <row r="987" ht="16.2" spans="1:50">
      <c r="A987" s="8"/>
      <c r="B987" s="9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6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</row>
    <row r="988" ht="16.2" spans="1:50">
      <c r="A988" s="8"/>
      <c r="B988" s="9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6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</row>
    <row r="989" ht="16.2" spans="1:50">
      <c r="A989" s="8"/>
      <c r="B989" s="9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6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</row>
  </sheetData>
  <mergeCells count="27">
    <mergeCell ref="A1:C1"/>
    <mergeCell ref="A2:C2"/>
    <mergeCell ref="A3:C3"/>
    <mergeCell ref="A4:C4"/>
    <mergeCell ref="J5:L5"/>
    <mergeCell ref="D6:I6"/>
    <mergeCell ref="J6:L6"/>
    <mergeCell ref="M6:O6"/>
    <mergeCell ref="P6:R6"/>
    <mergeCell ref="S6:U6"/>
    <mergeCell ref="V6:X6"/>
    <mergeCell ref="Y6:AA6"/>
    <mergeCell ref="B7:C7"/>
    <mergeCell ref="D7:G7"/>
    <mergeCell ref="H7:I7"/>
    <mergeCell ref="B8:C8"/>
    <mergeCell ref="B9:C9"/>
    <mergeCell ref="B10:C10"/>
    <mergeCell ref="M155:Q155"/>
    <mergeCell ref="M156:Q156"/>
    <mergeCell ref="M157:Q157"/>
    <mergeCell ref="M158:Q158"/>
    <mergeCell ref="M159:Q159"/>
    <mergeCell ref="M160:Q160"/>
    <mergeCell ref="A6:A10"/>
    <mergeCell ref="H8:H10"/>
    <mergeCell ref="I8:I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Phase 1</vt:lpstr>
      <vt:lpstr>Phase 2</vt:lpstr>
      <vt:lpstr>Seminar</vt:lpstr>
      <vt:lpstr>Internship </vt:lpstr>
      <vt:lpstr>review 1</vt:lpstr>
      <vt:lpstr>review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Bhavani Mathpati</cp:lastModifiedBy>
  <dcterms:created xsi:type="dcterms:W3CDTF">2020-10-16T01:06:00Z</dcterms:created>
  <dcterms:modified xsi:type="dcterms:W3CDTF">2026-01-08T11:20:43Z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C086860320EC4140BC286DBEE8597020_13</vt:lpwstr>
  </property>
  <property fmtid="{D5CDD505-2E9C-101B-9397-08002B2CF9AE}" pid="3" name="KSOProductBuildVer">
    <vt:lpwstr>1033-12.2.0.23196</vt:lpwstr>
  </property>
</Properties>
</file>