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4"/>
  <sheetViews>
    <sheetView workbookViewId="0">
      <selection activeCell="A1" sqref="A1"/>
    </sheetView>
  </sheetViews>
  <sheetFormatPr baseColWidth="8" defaultRowHeight="15"/>
  <cols>
    <col width="61.59999999999999" customWidth="1" min="1" max="1"/>
    <col width="18.4" customWidth="1" min="2" max="2"/>
    <col width="18.4" customWidth="1" min="3" max="3"/>
    <col width="18.4" customWidth="1" min="4" max="4"/>
    <col width="18.4" customWidth="1" min="5" max="5"/>
    <col width="18.4" customWidth="1" min="6" max="6"/>
    <col width="18.4" customWidth="1" min="7" max="7"/>
    <col width="25.6" customWidth="1" min="8" max="8"/>
    <col width="25.6" customWidth="1" min="9" max="9"/>
    <col width="25.6" customWidth="1" min="10" max="10"/>
    <col width="25.6" customWidth="1" min="11" max="11"/>
    <col width="24.4" customWidth="1" min="12" max="12"/>
    <col width="25.6" customWidth="1" min="13" max="13"/>
    <col width="25.6" customWidth="1" min="14" max="14"/>
    <col width="25.6" customWidth="1" min="15" max="15"/>
    <col width="24.4" customWidth="1" min="16" max="16"/>
    <col width="25.6" customWidth="1" min="17" max="17"/>
    <col width="25.6" customWidth="1" min="18" max="18"/>
    <col width="18.4" customWidth="1" min="19" max="19"/>
    <col width="25.6" customWidth="1" min="20" max="20"/>
    <col width="25.6" customWidth="1" min="21" max="21"/>
    <col width="25.6" customWidth="1" min="22" max="22"/>
    <col width="25.6" customWidth="1" min="23" max="23"/>
    <col width="25.6" customWidth="1" min="24" max="24"/>
    <col width="18.4" customWidth="1" min="25" max="25"/>
    <col width="25.6" customWidth="1" min="26" max="26"/>
    <col width="25.6" customWidth="1" min="27" max="27"/>
    <col width="12.4" customWidth="1" min="28" max="28"/>
    <col width="12.4" customWidth="1" min="29" max="29"/>
    <col width="25.6" customWidth="1" min="30" max="30"/>
    <col width="25.6" customWidth="1" min="31" max="31"/>
    <col width="25.6" customWidth="1" min="32" max="32"/>
    <col width="25.6" customWidth="1" min="33" max="33"/>
    <col width="25.6" customWidth="1" min="34" max="34"/>
    <col width="25.6" customWidth="1" min="35" max="35"/>
    <col width="25.6" customWidth="1" min="36" max="36"/>
    <col width="25.6" customWidth="1" min="37" max="37"/>
    <col width="25.6" customWidth="1" min="38" max="38"/>
    <col width="25.6" customWidth="1" min="39" max="39"/>
    <col width="25.6" customWidth="1" min="40" max="40"/>
    <col width="19.6" customWidth="1" min="41" max="41"/>
    <col width="25.6" customWidth="1" min="42" max="42"/>
    <col width="25.6" customWidth="1" min="43" max="43"/>
    <col width="20.8" customWidth="1" min="44" max="44"/>
    <col width="25.6" customWidth="1" min="45" max="45"/>
    <col width="25.6" customWidth="1" min="46" max="46"/>
    <col width="25.6" customWidth="1" min="47" max="47"/>
    <col width="25.6" customWidth="1" min="48" max="48"/>
    <col width="25.6" customWidth="1" min="49" max="49"/>
    <col width="24.4" customWidth="1" min="50" max="50"/>
    <col width="25.6" customWidth="1" min="51" max="51"/>
    <col width="25.6" customWidth="1" min="52" max="52"/>
    <col width="18.4" customWidth="1" min="53" max="53"/>
    <col width="18.4" customWidth="1" min="54" max="54"/>
    <col width="18.4" customWidth="1" min="55" max="55"/>
    <col width="18.4" customWidth="1" min="56" max="56"/>
    <col width="25.6" customWidth="1" min="57" max="57"/>
  </cols>
  <sheetData>
    <row r="1">
      <c r="A1" s="2" t="n"/>
      <c r="B1" s="3" t="inlineStr">
        <is>
          <t>Time</t>
        </is>
      </c>
      <c r="C1" s="3" t="inlineStr">
        <is>
          <t>DATE_R</t>
        </is>
      </c>
      <c r="D1" s="3" t="inlineStr">
        <is>
          <t>TIME_R</t>
        </is>
      </c>
      <c r="E1" s="3" t="inlineStr">
        <is>
          <t>AC_TYPE</t>
        </is>
      </c>
      <c r="F1" s="3" t="inlineStr">
        <is>
          <t>FLIGHT_PHASE</t>
        </is>
      </c>
      <c r="G1" s="3" t="inlineStr">
        <is>
          <t>LDGNOS</t>
        </is>
      </c>
      <c r="H1" s="3" t="inlineStr">
        <is>
          <t>N11</t>
        </is>
      </c>
      <c r="I1" s="3" t="inlineStr">
        <is>
          <t>N12</t>
        </is>
      </c>
      <c r="J1" s="3" t="inlineStr">
        <is>
          <t>ALT_STD</t>
        </is>
      </c>
      <c r="K1" s="3" t="inlineStr">
        <is>
          <t>ALT_QNH</t>
        </is>
      </c>
      <c r="L1" s="3" t="inlineStr">
        <is>
          <t>RALTC</t>
        </is>
      </c>
      <c r="M1" s="3" t="inlineStr">
        <is>
          <t>GSC</t>
        </is>
      </c>
      <c r="N1" s="3" t="inlineStr">
        <is>
          <t>IAS</t>
        </is>
      </c>
      <c r="O1" s="3" t="inlineStr">
        <is>
          <t>VRTG</t>
        </is>
      </c>
      <c r="P1" s="3" t="inlineStr">
        <is>
          <t>LONG</t>
        </is>
      </c>
      <c r="Q1" s="3" t="inlineStr">
        <is>
          <t>LATG</t>
        </is>
      </c>
      <c r="R1" s="3" t="inlineStr">
        <is>
          <t>IVV</t>
        </is>
      </c>
      <c r="S1" s="3" t="inlineStr">
        <is>
          <t>FPA</t>
        </is>
      </c>
      <c r="T1" s="3" t="inlineStr">
        <is>
          <t>DRIFT</t>
        </is>
      </c>
      <c r="U1" s="3" t="inlineStr">
        <is>
          <t>HEAD</t>
        </is>
      </c>
      <c r="V1" s="3" t="inlineStr">
        <is>
          <t>LONG_AIR</t>
        </is>
      </c>
      <c r="W1" s="3" t="inlineStr">
        <is>
          <t>LAT_AIR</t>
        </is>
      </c>
      <c r="X1" s="3" t="inlineStr">
        <is>
          <t>CITY_FROM_R</t>
        </is>
      </c>
      <c r="Y1" s="3" t="inlineStr">
        <is>
          <t>CITY_TO_R</t>
        </is>
      </c>
      <c r="Z1" s="3" t="inlineStr">
        <is>
          <t>WIN_SPDR</t>
        </is>
      </c>
      <c r="AA1" s="3" t="inlineStr">
        <is>
          <t>WIN_DIR</t>
        </is>
      </c>
      <c r="AB1" s="3" t="inlineStr">
        <is>
          <t>AP_EGD1</t>
        </is>
      </c>
      <c r="AC1" s="3" t="inlineStr">
        <is>
          <t>AP_EGD2</t>
        </is>
      </c>
      <c r="AD1" s="3" t="inlineStr">
        <is>
          <t>PITCH_CPT</t>
        </is>
      </c>
      <c r="AE1" s="3" t="inlineStr">
        <is>
          <t>PITCH_FO</t>
        </is>
      </c>
      <c r="AF1" s="3" t="inlineStr">
        <is>
          <t>ROLL_CPT</t>
        </is>
      </c>
      <c r="AG1" s="3" t="inlineStr">
        <is>
          <t>ROLL_FO</t>
        </is>
      </c>
      <c r="AH1" s="3" t="inlineStr">
        <is>
          <t>RUDD</t>
        </is>
      </c>
      <c r="AI1" s="3" t="inlineStr">
        <is>
          <t>ELEVR</t>
        </is>
      </c>
      <c r="AJ1" s="3" t="inlineStr">
        <is>
          <t>ELEVL</t>
        </is>
      </c>
      <c r="AK1" s="3" t="inlineStr">
        <is>
          <t>FLAP1</t>
        </is>
      </c>
      <c r="AL1" s="3" t="inlineStr">
        <is>
          <t>FLAP2</t>
        </is>
      </c>
      <c r="AM1" s="3" t="inlineStr">
        <is>
          <t>SPOILL</t>
        </is>
      </c>
      <c r="AN1" s="3" t="inlineStr">
        <is>
          <t>SPOILR</t>
        </is>
      </c>
      <c r="AO1" s="3" t="inlineStr">
        <is>
          <t>SPOIL_POS_NO3</t>
        </is>
      </c>
      <c r="AP1" s="3" t="inlineStr">
        <is>
          <t>SPOIL_POS4_R</t>
        </is>
      </c>
      <c r="AQ1" s="3" t="inlineStr">
        <is>
          <t>SPOIL_POS9_R</t>
        </is>
      </c>
      <c r="AR1" s="3" t="inlineStr">
        <is>
          <t>SPOIL_POS_NO10</t>
        </is>
      </c>
      <c r="AS1" s="3" t="inlineStr">
        <is>
          <t>TAT</t>
        </is>
      </c>
      <c r="AT1" s="3" t="inlineStr">
        <is>
          <t>VIB_N11</t>
        </is>
      </c>
      <c r="AU1" s="3" t="inlineStr">
        <is>
          <t>VIB_N12</t>
        </is>
      </c>
      <c r="AV1" s="3" t="inlineStr">
        <is>
          <t>VIB_N21</t>
        </is>
      </c>
      <c r="AW1" s="3" t="inlineStr">
        <is>
          <t>VIB_N22</t>
        </is>
      </c>
      <c r="AX1" s="3" t="inlineStr">
        <is>
          <t>EGT1</t>
        </is>
      </c>
      <c r="AY1" s="3" t="inlineStr">
        <is>
          <t>EGT2</t>
        </is>
      </c>
      <c r="AZ1" s="3" t="inlineStr">
        <is>
          <t>GW</t>
        </is>
      </c>
      <c r="BA1" s="3" t="inlineStr">
        <is>
          <t>CWS_PITCH_R</t>
        </is>
      </c>
      <c r="BB1" s="3" t="inlineStr">
        <is>
          <t>CWS_ROLL_R</t>
        </is>
      </c>
      <c r="BC1" s="3" t="inlineStr">
        <is>
          <t>TIME_R.1</t>
        </is>
      </c>
      <c r="BD1" s="3" t="inlineStr">
        <is>
          <t>DATE_R.1</t>
        </is>
      </c>
      <c r="BE1" s="3" t="inlineStr">
        <is>
          <t>final_score</t>
        </is>
      </c>
    </row>
    <row r="2">
      <c r="A2" s="3" t="inlineStr">
        <is>
          <t>完整性（0~1，最后一列：驾驶评分）</t>
        </is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0.9930803571428571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2" t="n">
        <v>0.703345404017907</v>
      </c>
    </row>
    <row r="3">
      <c r="A3" s="3" t="inlineStr">
        <is>
          <t>准确性（0~1，最后一列：质量评分）</t>
        </is>
      </c>
      <c r="B3" s="2" t="inlineStr">
        <is>
          <t>can't detect</t>
        </is>
      </c>
      <c r="C3" s="2" t="inlineStr">
        <is>
          <t>can't detect</t>
        </is>
      </c>
      <c r="D3" s="2" t="inlineStr">
        <is>
          <t>can't detect</t>
        </is>
      </c>
      <c r="E3" s="2" t="inlineStr">
        <is>
          <t>can't detect</t>
        </is>
      </c>
      <c r="F3" s="2" t="inlineStr">
        <is>
          <t>can't detect</t>
        </is>
      </c>
      <c r="G3" s="2" t="inlineStr">
        <is>
          <t>can't detect</t>
        </is>
      </c>
      <c r="H3" s="2" t="n">
        <v>0.9552555233206873</v>
      </c>
      <c r="I3" s="2" t="n">
        <v>0.9471100200848025</v>
      </c>
      <c r="J3" s="2" t="n">
        <v>0.9310421780852488</v>
      </c>
      <c r="K3" s="2" t="n">
        <v>0.9680874804731087</v>
      </c>
      <c r="L3" s="2" t="n">
        <v>0.923343003793796</v>
      </c>
      <c r="M3" s="2" t="n">
        <v>0.9503459049319348</v>
      </c>
      <c r="N3" s="2" t="n">
        <v>0.9420888194599419</v>
      </c>
      <c r="O3" s="2" t="n">
        <v>0.9652979245704084</v>
      </c>
      <c r="P3" s="2" t="n">
        <v>0.951350145056907</v>
      </c>
      <c r="Q3" s="2" t="n">
        <v>0.9764561481812095</v>
      </c>
      <c r="R3" s="2" t="n">
        <v>0.9000223164472216</v>
      </c>
      <c r="S3" s="2" t="inlineStr">
        <is>
          <t>can't detect</t>
        </is>
      </c>
      <c r="T3" s="2" t="n">
        <v>0.9472216023209105</v>
      </c>
      <c r="U3" s="2" t="n">
        <v>0.9285873688908726</v>
      </c>
      <c r="V3" s="2" t="n">
        <v>0.9503459049319348</v>
      </c>
      <c r="W3" s="2" t="n">
        <v>0.9356170497656773</v>
      </c>
      <c r="X3" s="2" t="inlineStr">
        <is>
          <t>can't detect</t>
        </is>
      </c>
      <c r="Y3" s="2" t="inlineStr">
        <is>
          <t>can't detect</t>
        </is>
      </c>
      <c r="Z3" s="2" t="n">
        <v>0.9415700267618198</v>
      </c>
      <c r="AA3" s="2" t="n">
        <v>0.9307074313769248</v>
      </c>
      <c r="AB3" s="2" t="n">
        <v>1</v>
      </c>
      <c r="AC3" s="2" t="n">
        <v>1</v>
      </c>
      <c r="AD3" s="2" t="n">
        <v>0.9771256415978576</v>
      </c>
      <c r="AE3" s="2" t="n">
        <v>0.9690917205980808</v>
      </c>
      <c r="AF3" s="2" t="n">
        <v>0.9593840660566838</v>
      </c>
      <c r="AG3" s="2" t="n">
        <v>0.9630662798482481</v>
      </c>
      <c r="AH3" s="2" t="n">
        <v>0.9724391876813211</v>
      </c>
      <c r="AI3" s="2" t="n">
        <v>0.9912965855835751</v>
      </c>
      <c r="AJ3" s="2" t="n">
        <v>0.9868332961392546</v>
      </c>
      <c r="AK3" s="2" t="n">
        <v>0.9968777876895629</v>
      </c>
      <c r="AL3" s="2" t="n">
        <v>0.9986619090098127</v>
      </c>
      <c r="AM3" s="2" t="n">
        <v>0.9868332961392546</v>
      </c>
      <c r="AN3" s="2" t="n">
        <v>0.9955367105556795</v>
      </c>
      <c r="AO3" s="2" t="inlineStr">
        <is>
          <t>can't detect</t>
        </is>
      </c>
      <c r="AP3" s="2" t="n">
        <v>0.9955367105556795</v>
      </c>
      <c r="AQ3" s="2" t="n">
        <v>0.9868332961392546</v>
      </c>
      <c r="AR3" s="2" t="inlineStr">
        <is>
          <t>can't detect</t>
        </is>
      </c>
      <c r="AS3" s="2" t="n">
        <v>0.9562597634456594</v>
      </c>
      <c r="AT3" s="2" t="n">
        <v>0.9852711448337425</v>
      </c>
      <c r="AU3" s="2" t="n">
        <v>0.9970988618611917</v>
      </c>
      <c r="AV3" s="2" t="n">
        <v>0.9929703191251953</v>
      </c>
      <c r="AW3" s="2" t="n">
        <v>0.9986610131667039</v>
      </c>
      <c r="AX3" s="2" t="n">
        <v>0.951015398348583</v>
      </c>
      <c r="AY3" s="2" t="n">
        <v>0.9483374246819907</v>
      </c>
      <c r="AZ3" s="2" t="n">
        <v>0.9322033898305084</v>
      </c>
      <c r="BA3" s="2" t="inlineStr">
        <is>
          <t>can't detect</t>
        </is>
      </c>
      <c r="BB3" s="2" t="inlineStr">
        <is>
          <t>can't detect</t>
        </is>
      </c>
      <c r="BC3" s="2" t="inlineStr">
        <is>
          <t>can't detect</t>
        </is>
      </c>
      <c r="BD3" s="2" t="inlineStr">
        <is>
          <t>can't detect</t>
        </is>
      </c>
      <c r="BE3" s="2" t="n">
        <v>0.9895889712305335</v>
      </c>
    </row>
    <row r="4">
      <c r="A4" s="3" t="inlineStr">
        <is>
          <t>异常检测图像</t>
        </is>
      </c>
      <c r="B4" s="2" t="inlineStr"/>
      <c r="C4" s="2" t="inlineStr"/>
      <c r="D4" s="2" t="inlineStr"/>
      <c r="E4" s="2" t="inlineStr"/>
      <c r="F4" s="2" t="inlineStr"/>
      <c r="G4" s="2" t="inlineStr"/>
      <c r="H4" s="2">
        <f>HYPERLINK("148965-20160126_anomaly_detection_figs/N11.jpg", "N11 figure")</f>
        <v/>
      </c>
      <c r="I4" s="2">
        <f>HYPERLINK("148965-20160126_anomaly_detection_figs/N12.jpg", "N12 figure")</f>
        <v/>
      </c>
      <c r="J4" s="2">
        <f>HYPERLINK("148965-20160126_anomaly_detection_figs/ALT_STD.jpg", "ALT_STD figure")</f>
        <v/>
      </c>
      <c r="K4" s="2">
        <f>HYPERLINK("148965-20160126_anomaly_detection_figs/ALT_QNH.jpg", "ALT_QNH figure")</f>
        <v/>
      </c>
      <c r="L4" s="2">
        <f>HYPERLINK("148965-20160126_anomaly_detection_figs/RALTC.jpg", "RALTC figure")</f>
        <v/>
      </c>
      <c r="M4" s="2">
        <f>HYPERLINK("148965-20160126_anomaly_detection_figs/GSC.jpg", "GSC figure")</f>
        <v/>
      </c>
      <c r="N4" s="2">
        <f>HYPERLINK("148965-20160126_anomaly_detection_figs/IAS.jpg", "IAS figure")</f>
        <v/>
      </c>
      <c r="O4" s="2">
        <f>HYPERLINK("148965-20160126_anomaly_detection_figs/VRTG.jpg", "VRTG figure")</f>
        <v/>
      </c>
      <c r="P4" s="2">
        <f>HYPERLINK("148965-20160126_anomaly_detection_figs/LONG.jpg", "LONG figure")</f>
        <v/>
      </c>
      <c r="Q4" s="2">
        <f>HYPERLINK("148965-20160126_anomaly_detection_figs/LATG.jpg", "LATG figure")</f>
        <v/>
      </c>
      <c r="R4" s="2">
        <f>HYPERLINK("148965-20160126_anomaly_detection_figs/IVV.jpg", "IVV figure")</f>
        <v/>
      </c>
      <c r="S4" s="2" t="inlineStr"/>
      <c r="T4" s="2">
        <f>HYPERLINK("148965-20160126_anomaly_detection_figs/DRIFT.jpg", "DRIFT figure")</f>
        <v/>
      </c>
      <c r="U4" s="2">
        <f>HYPERLINK("148965-20160126_anomaly_detection_figs/HEAD.jpg", "HEAD figure")</f>
        <v/>
      </c>
      <c r="V4" s="2">
        <f>HYPERLINK("148965-20160126_anomaly_detection_figs/LONG_AIR.jpg", "LONG_AIR figure")</f>
        <v/>
      </c>
      <c r="W4" s="2">
        <f>HYPERLINK("148965-20160126_anomaly_detection_figs/LAT_AIR.jpg", "LAT_AIR figure")</f>
        <v/>
      </c>
      <c r="X4" s="2" t="inlineStr"/>
      <c r="Y4" s="2" t="inlineStr"/>
      <c r="Z4" s="2">
        <f>HYPERLINK("148965-20160126_anomaly_detection_figs/WIN_SPDR.jpg", "WIN_SPDR figure")</f>
        <v/>
      </c>
      <c r="AA4" s="2">
        <f>HYPERLINK("148965-20160126_anomaly_detection_figs/WIN_DIR.jpg", "WIN_DIR figure")</f>
        <v/>
      </c>
      <c r="AB4" s="2">
        <f>HYPERLINK("148965-20160126_anomaly_detection_figs/AP_EGD1.jpg", "AP_EGD1 figure")</f>
        <v/>
      </c>
      <c r="AC4" s="2">
        <f>HYPERLINK("148965-20160126_anomaly_detection_figs/AP_EGD2.jpg", "AP_EGD2 figure")</f>
        <v/>
      </c>
      <c r="AD4" s="2">
        <f>HYPERLINK("148965-20160126_anomaly_detection_figs/PITCH_CPT.jpg", "PITCH_CPT figure")</f>
        <v/>
      </c>
      <c r="AE4" s="2">
        <f>HYPERLINK("148965-20160126_anomaly_detection_figs/PITCH_FO.jpg", "PITCH_FO figure")</f>
        <v/>
      </c>
      <c r="AF4" s="2">
        <f>HYPERLINK("148965-20160126_anomaly_detection_figs/ROLL_CPT.jpg", "ROLL_CPT figure")</f>
        <v/>
      </c>
      <c r="AG4" s="2">
        <f>HYPERLINK("148965-20160126_anomaly_detection_figs/ROLL_FO.jpg", "ROLL_FO figure")</f>
        <v/>
      </c>
      <c r="AH4" s="2">
        <f>HYPERLINK("148965-20160126_anomaly_detection_figs/RUDD.jpg", "RUDD figure")</f>
        <v/>
      </c>
      <c r="AI4" s="2">
        <f>HYPERLINK("148965-20160126_anomaly_detection_figs/ELEVR.jpg", "ELEVR figure")</f>
        <v/>
      </c>
      <c r="AJ4" s="2">
        <f>HYPERLINK("148965-20160126_anomaly_detection_figs/ELEVL.jpg", "ELEVL figure")</f>
        <v/>
      </c>
      <c r="AK4" s="2">
        <f>HYPERLINK("148965-20160126_anomaly_detection_figs/FLAP1.jpg", "FLAP1 figure")</f>
        <v/>
      </c>
      <c r="AL4" s="2">
        <f>HYPERLINK("148965-20160126_anomaly_detection_figs/FLAP2.jpg", "FLAP2 figure")</f>
        <v/>
      </c>
      <c r="AM4" s="2">
        <f>HYPERLINK("148965-20160126_anomaly_detection_figs/SPOILL.jpg", "SPOILL figure")</f>
        <v/>
      </c>
      <c r="AN4" s="2">
        <f>HYPERLINK("148965-20160126_anomaly_detection_figs/SPOILR.jpg", "SPOILR figure")</f>
        <v/>
      </c>
      <c r="AO4" s="2" t="inlineStr"/>
      <c r="AP4" s="2">
        <f>HYPERLINK("148965-20160126_anomaly_detection_figs/SPOIL_POS4_R.jpg", "SPOIL_POS4_R figure")</f>
        <v/>
      </c>
      <c r="AQ4" s="2">
        <f>HYPERLINK("148965-20160126_anomaly_detection_figs/SPOIL_POS9_R.jpg", "SPOIL_POS9_R figure")</f>
        <v/>
      </c>
      <c r="AR4" s="2" t="inlineStr"/>
      <c r="AS4" s="2">
        <f>HYPERLINK("148965-20160126_anomaly_detection_figs/TAT.jpg", "TAT figure")</f>
        <v/>
      </c>
      <c r="AT4" s="2">
        <f>HYPERLINK("148965-20160126_anomaly_detection_figs/VIB_N11.jpg", "VIB_N11 figure")</f>
        <v/>
      </c>
      <c r="AU4" s="2">
        <f>HYPERLINK("148965-20160126_anomaly_detection_figs/VIB_N12.jpg", "VIB_N12 figure")</f>
        <v/>
      </c>
      <c r="AV4" s="2">
        <f>HYPERLINK("148965-20160126_anomaly_detection_figs/VIB_N21.jpg", "VIB_N21 figure")</f>
        <v/>
      </c>
      <c r="AW4" s="2">
        <f>HYPERLINK("148965-20160126_anomaly_detection_figs/VIB_N22.jpg", "VIB_N22 figure")</f>
        <v/>
      </c>
      <c r="AX4" s="2">
        <f>HYPERLINK("148965-20160126_anomaly_detection_figs/EGT1.jpg", "EGT1 figure")</f>
        <v/>
      </c>
      <c r="AY4" s="2">
        <f>HYPERLINK("148965-20160126_anomaly_detection_figs/EGT2.jpg", "EGT2 figure")</f>
        <v/>
      </c>
      <c r="AZ4" s="2">
        <f>HYPERLINK("148965-20160126_anomaly_detection_figs/GW.jpg", "GW figure")</f>
        <v/>
      </c>
      <c r="BA4" s="2" t="inlineStr"/>
      <c r="BB4" s="2" t="inlineStr"/>
      <c r="BC4" s="2" t="inlineStr"/>
      <c r="BD4" s="2" t="inlineStr"/>
      <c r="BE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2022-04-11T13:02:21Z</dcterms:created>
  <dcterms:modified xsi:type="dcterms:W3CDTF">2022-04-11T13:02:21Z</dcterms:modified>
</cp:coreProperties>
</file>