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ACL/Research/Projects/HTT ASO/2023.06.07 Allele specific ASO RTqPCR/settings/"/>
    </mc:Choice>
  </mc:AlternateContent>
  <xr:revisionPtr revIDLastSave="0" documentId="13_ncr:1_{2046009F-AB24-2442-80C8-6D9FC7683491}" xr6:coauthVersionLast="47" xr6:coauthVersionMax="47" xr10:uidLastSave="{00000000-0000-0000-0000-000000000000}"/>
  <bookViews>
    <workbookView xWindow="0" yWindow="760" windowWidth="30240" windowHeight="17880" activeTab="2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externalReferences>
    <externalReference r:id="rId6"/>
  </externalReferences>
  <definedNames>
    <definedName name="_xlnm._FilterDatabase" localSheetId="2" hidden="1">samples!$A$1:$Z$74</definedName>
    <definedName name="_xlnm._FilterDatabase" localSheetId="4" hidden="1">settings!$A$1:$P$290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0" i="5" l="1"/>
  <c r="Q290" i="5"/>
  <c r="S45" i="1"/>
  <c r="P45" i="5" s="1"/>
  <c r="T45" i="1"/>
  <c r="Q45" i="5" s="1"/>
  <c r="S46" i="1"/>
  <c r="P46" i="5" s="1"/>
  <c r="T46" i="1"/>
  <c r="Q46" i="5" s="1"/>
  <c r="S97" i="1"/>
  <c r="P97" i="5" s="1"/>
  <c r="T97" i="1"/>
  <c r="Q97" i="5" s="1"/>
  <c r="S141" i="1"/>
  <c r="P141" i="5" s="1"/>
  <c r="T141" i="1"/>
  <c r="Q141" i="5" s="1"/>
  <c r="S142" i="1"/>
  <c r="P142" i="5" s="1"/>
  <c r="T142" i="1"/>
  <c r="Q142" i="5" s="1"/>
  <c r="S193" i="1"/>
  <c r="P193" i="5" s="1"/>
  <c r="T193" i="1"/>
  <c r="Q193" i="5" s="1"/>
  <c r="S237" i="1"/>
  <c r="P237" i="5" s="1"/>
  <c r="T237" i="1"/>
  <c r="Q237" i="5" s="1"/>
  <c r="S238" i="1"/>
  <c r="P238" i="5" s="1"/>
  <c r="T238" i="1"/>
  <c r="Q238" i="5" s="1"/>
  <c r="S289" i="1"/>
  <c r="P289" i="5" s="1"/>
  <c r="T289" i="1"/>
  <c r="Q289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K290" i="5"/>
  <c r="AA45" i="1"/>
  <c r="AA46" i="1"/>
  <c r="AA97" i="1"/>
  <c r="AA141" i="1"/>
  <c r="AA142" i="1"/>
  <c r="AA193" i="1"/>
  <c r="AA237" i="1"/>
  <c r="AA238" i="1"/>
  <c r="AA289" i="1"/>
  <c r="AD289" i="1"/>
  <c r="M289" i="5" s="1"/>
  <c r="Z289" i="1"/>
  <c r="Y289" i="1"/>
  <c r="X289" i="1"/>
  <c r="W289" i="1"/>
  <c r="V289" i="1"/>
  <c r="U289" i="1"/>
  <c r="R289" i="1"/>
  <c r="O289" i="5" s="1"/>
  <c r="P289" i="1"/>
  <c r="O289" i="1"/>
  <c r="N289" i="1"/>
  <c r="M289" i="1"/>
  <c r="L289" i="1"/>
  <c r="K289" i="1"/>
  <c r="J289" i="1"/>
  <c r="I288" i="1"/>
  <c r="S288" i="1" s="1"/>
  <c r="P288" i="5" s="1"/>
  <c r="I287" i="1"/>
  <c r="AD287" i="1" s="1"/>
  <c r="M287" i="5" s="1"/>
  <c r="I286" i="1"/>
  <c r="R286" i="1" s="1"/>
  <c r="O286" i="5" s="1"/>
  <c r="I285" i="1"/>
  <c r="R285" i="1" s="1"/>
  <c r="O285" i="5" s="1"/>
  <c r="I284" i="1"/>
  <c r="I283" i="1"/>
  <c r="I282" i="1"/>
  <c r="AD282" i="1" s="1"/>
  <c r="M282" i="5" s="1"/>
  <c r="I281" i="1"/>
  <c r="I280" i="1"/>
  <c r="C280" i="5" s="1"/>
  <c r="I279" i="1"/>
  <c r="I278" i="1"/>
  <c r="I277" i="1"/>
  <c r="V277" i="1" s="1"/>
  <c r="I276" i="1"/>
  <c r="V276" i="1" s="1"/>
  <c r="I275" i="1"/>
  <c r="C275" i="5" s="1"/>
  <c r="I274" i="1"/>
  <c r="T274" i="1" s="1"/>
  <c r="Q274" i="5" s="1"/>
  <c r="I273" i="1"/>
  <c r="I272" i="1"/>
  <c r="I271" i="1"/>
  <c r="C271" i="5" s="1"/>
  <c r="I270" i="1"/>
  <c r="AD270" i="1" s="1"/>
  <c r="M270" i="5" s="1"/>
  <c r="I269" i="1"/>
  <c r="T269" i="1" s="1"/>
  <c r="Q269" i="5" s="1"/>
  <c r="I268" i="1"/>
  <c r="I267" i="1"/>
  <c r="C267" i="5" s="1"/>
  <c r="I266" i="1"/>
  <c r="AD266" i="1" s="1"/>
  <c r="M266" i="5" s="1"/>
  <c r="I265" i="1"/>
  <c r="W265" i="1" s="1"/>
  <c r="I264" i="1"/>
  <c r="T264" i="1" s="1"/>
  <c r="Q264" i="5" s="1"/>
  <c r="I263" i="1"/>
  <c r="Y263" i="1" s="1"/>
  <c r="I262" i="1"/>
  <c r="AD262" i="1" s="1"/>
  <c r="I261" i="1"/>
  <c r="R261" i="1" s="1"/>
  <c r="O261" i="5" s="1"/>
  <c r="I260" i="1"/>
  <c r="R260" i="1" s="1"/>
  <c r="O260" i="5" s="1"/>
  <c r="I259" i="1"/>
  <c r="I258" i="1"/>
  <c r="C258" i="5" s="1"/>
  <c r="I257" i="1"/>
  <c r="AD257" i="1" s="1"/>
  <c r="M257" i="5" s="1"/>
  <c r="I256" i="1"/>
  <c r="R256" i="1" s="1"/>
  <c r="O256" i="5" s="1"/>
  <c r="I255" i="1"/>
  <c r="C255" i="5" s="1"/>
  <c r="I254" i="1"/>
  <c r="T254" i="1" s="1"/>
  <c r="Q254" i="5" s="1"/>
  <c r="I253" i="1"/>
  <c r="AA253" i="1" s="1"/>
  <c r="I252" i="1"/>
  <c r="AA252" i="1" s="1"/>
  <c r="I251" i="1"/>
  <c r="V251" i="1" s="1"/>
  <c r="I250" i="1"/>
  <c r="C250" i="5" s="1"/>
  <c r="I249" i="1"/>
  <c r="I248" i="1"/>
  <c r="C248" i="5" s="1"/>
  <c r="I247" i="1"/>
  <c r="C247" i="5" s="1"/>
  <c r="I246" i="1"/>
  <c r="I245" i="1"/>
  <c r="C245" i="5" s="1"/>
  <c r="I244" i="1"/>
  <c r="I243" i="1"/>
  <c r="T243" i="1" s="1"/>
  <c r="Q243" i="5" s="1"/>
  <c r="I242" i="1"/>
  <c r="C242" i="5" s="1"/>
  <c r="I241" i="1"/>
  <c r="C241" i="5" s="1"/>
  <c r="I240" i="1"/>
  <c r="W240" i="1" s="1"/>
  <c r="I239" i="1"/>
  <c r="S239" i="1" s="1"/>
  <c r="P239" i="5" s="1"/>
  <c r="AD238" i="1"/>
  <c r="M238" i="5" s="1"/>
  <c r="AC238" i="1"/>
  <c r="L238" i="5" s="1"/>
  <c r="Z238" i="1"/>
  <c r="Y238" i="1"/>
  <c r="X238" i="1"/>
  <c r="W238" i="1"/>
  <c r="V238" i="1"/>
  <c r="U238" i="1"/>
  <c r="R238" i="1"/>
  <c r="O238" i="5" s="1"/>
  <c r="P238" i="1"/>
  <c r="O238" i="1"/>
  <c r="N238" i="1"/>
  <c r="E238" i="5" s="1"/>
  <c r="M238" i="1"/>
  <c r="L238" i="1"/>
  <c r="K238" i="1"/>
  <c r="J238" i="1"/>
  <c r="D238" i="5" s="1"/>
  <c r="AD237" i="1"/>
  <c r="M237" i="5" s="1"/>
  <c r="AC237" i="1"/>
  <c r="L237" i="5" s="1"/>
  <c r="Z237" i="1"/>
  <c r="Y237" i="1"/>
  <c r="X237" i="1"/>
  <c r="W237" i="1"/>
  <c r="V237" i="1"/>
  <c r="U237" i="1"/>
  <c r="R237" i="1"/>
  <c r="O237" i="5" s="1"/>
  <c r="P237" i="1"/>
  <c r="O237" i="1"/>
  <c r="N237" i="1"/>
  <c r="E237" i="5" s="1"/>
  <c r="M237" i="1"/>
  <c r="L237" i="1"/>
  <c r="K237" i="1"/>
  <c r="J237" i="1"/>
  <c r="D237" i="5" s="1"/>
  <c r="I236" i="1"/>
  <c r="I235" i="1"/>
  <c r="A235" i="1"/>
  <c r="B235" i="1" s="1"/>
  <c r="A235" i="5" s="1"/>
  <c r="I234" i="1"/>
  <c r="I233" i="1"/>
  <c r="I232" i="1"/>
  <c r="C232" i="5" s="1"/>
  <c r="I231" i="1"/>
  <c r="I230" i="1"/>
  <c r="I229" i="1"/>
  <c r="S229" i="1" s="1"/>
  <c r="P229" i="5" s="1"/>
  <c r="I228" i="1"/>
  <c r="S228" i="1" s="1"/>
  <c r="P228" i="5" s="1"/>
  <c r="I227" i="1"/>
  <c r="S227" i="1" s="1"/>
  <c r="P227" i="5" s="1"/>
  <c r="I226" i="1"/>
  <c r="C226" i="5" s="1"/>
  <c r="I225" i="1"/>
  <c r="C225" i="5" s="1"/>
  <c r="I224" i="1"/>
  <c r="T224" i="1" s="1"/>
  <c r="Q224" i="5" s="1"/>
  <c r="I223" i="1"/>
  <c r="C223" i="5" s="1"/>
  <c r="I222" i="1"/>
  <c r="C222" i="5" s="1"/>
  <c r="I221" i="1"/>
  <c r="T221" i="1" s="1"/>
  <c r="Q221" i="5" s="1"/>
  <c r="I220" i="1"/>
  <c r="C220" i="5" s="1"/>
  <c r="I219" i="1"/>
  <c r="I218" i="1"/>
  <c r="S218" i="1" s="1"/>
  <c r="P218" i="5" s="1"/>
  <c r="I217" i="1"/>
  <c r="S217" i="1" s="1"/>
  <c r="P217" i="5" s="1"/>
  <c r="I216" i="1"/>
  <c r="AC216" i="1" s="1"/>
  <c r="L216" i="5" s="1"/>
  <c r="I215" i="1"/>
  <c r="S215" i="1" s="1"/>
  <c r="P215" i="5" s="1"/>
  <c r="A215" i="1"/>
  <c r="B215" i="1" s="1"/>
  <c r="A215" i="5" s="1"/>
  <c r="I214" i="1"/>
  <c r="T214" i="1" s="1"/>
  <c r="Q214" i="5" s="1"/>
  <c r="A214" i="1"/>
  <c r="B214" i="1" s="1"/>
  <c r="A214" i="5" s="1"/>
  <c r="I213" i="1"/>
  <c r="I212" i="1"/>
  <c r="I211" i="1"/>
  <c r="C211" i="5" s="1"/>
  <c r="I210" i="1"/>
  <c r="I209" i="1"/>
  <c r="T209" i="1" s="1"/>
  <c r="Q209" i="5" s="1"/>
  <c r="I208" i="1"/>
  <c r="I207" i="1"/>
  <c r="I206" i="1"/>
  <c r="A206" i="1"/>
  <c r="B206" i="1" s="1"/>
  <c r="A206" i="5" s="1"/>
  <c r="I205" i="1"/>
  <c r="AB205" i="1" s="1"/>
  <c r="K205" i="5" s="1"/>
  <c r="I204" i="1"/>
  <c r="S204" i="1" s="1"/>
  <c r="P204" i="5" s="1"/>
  <c r="I203" i="1"/>
  <c r="I202" i="1"/>
  <c r="I201" i="1"/>
  <c r="C201" i="5" s="1"/>
  <c r="I200" i="1"/>
  <c r="R200" i="1" s="1"/>
  <c r="O200" i="5" s="1"/>
  <c r="I199" i="1"/>
  <c r="I198" i="1"/>
  <c r="I197" i="1"/>
  <c r="I196" i="1"/>
  <c r="C196" i="5" s="1"/>
  <c r="I195" i="1"/>
  <c r="I194" i="1"/>
  <c r="S194" i="1" s="1"/>
  <c r="P194" i="5" s="1"/>
  <c r="E289" i="5"/>
  <c r="E290" i="5"/>
  <c r="M262" i="5"/>
  <c r="M290" i="5"/>
  <c r="N290" i="5"/>
  <c r="O290" i="5"/>
  <c r="O45" i="1"/>
  <c r="P45" i="1"/>
  <c r="R45" i="1"/>
  <c r="O45" i="5" s="1"/>
  <c r="O46" i="1"/>
  <c r="P46" i="1"/>
  <c r="R46" i="1"/>
  <c r="O46" i="5" s="1"/>
  <c r="O97" i="1"/>
  <c r="P97" i="1"/>
  <c r="R97" i="1"/>
  <c r="O97" i="5" s="1"/>
  <c r="O141" i="1"/>
  <c r="P141" i="1"/>
  <c r="R141" i="1"/>
  <c r="O141" i="5" s="1"/>
  <c r="O142" i="1"/>
  <c r="P142" i="1"/>
  <c r="R142" i="1"/>
  <c r="O142" i="5" s="1"/>
  <c r="O193" i="1"/>
  <c r="P193" i="1"/>
  <c r="R193" i="1"/>
  <c r="O193" i="5" s="1"/>
  <c r="M74" i="3"/>
  <c r="M73" i="3"/>
  <c r="Q193" i="1" s="1"/>
  <c r="N193" i="5" s="1"/>
  <c r="O15" i="3"/>
  <c r="O20" i="3"/>
  <c r="O25" i="3"/>
  <c r="O30" i="3"/>
  <c r="O35" i="3"/>
  <c r="O40" i="3"/>
  <c r="O45" i="3"/>
  <c r="O50" i="3"/>
  <c r="O55" i="3"/>
  <c r="O64" i="3"/>
  <c r="O69" i="3"/>
  <c r="O70" i="3"/>
  <c r="S285" i="1" s="1"/>
  <c r="P285" i="5" s="1"/>
  <c r="O71" i="3"/>
  <c r="S286" i="1" s="1"/>
  <c r="P286" i="5" s="1"/>
  <c r="O72" i="3"/>
  <c r="S287" i="1" s="1"/>
  <c r="P287" i="5" s="1"/>
  <c r="O2" i="3"/>
  <c r="B3" i="5"/>
  <c r="G3" i="5"/>
  <c r="H3" i="5"/>
  <c r="I3" i="5"/>
  <c r="B4" i="5"/>
  <c r="G4" i="5"/>
  <c r="H4" i="5"/>
  <c r="I4" i="5"/>
  <c r="B5" i="5"/>
  <c r="G5" i="5"/>
  <c r="H5" i="5"/>
  <c r="I5" i="5"/>
  <c r="B6" i="5"/>
  <c r="G6" i="5"/>
  <c r="H6" i="5"/>
  <c r="I6" i="5"/>
  <c r="B7" i="5"/>
  <c r="G7" i="5"/>
  <c r="H7" i="5"/>
  <c r="I7" i="5"/>
  <c r="B8" i="5"/>
  <c r="G8" i="5"/>
  <c r="H8" i="5"/>
  <c r="I8" i="5"/>
  <c r="B9" i="5"/>
  <c r="G9" i="5"/>
  <c r="H9" i="5"/>
  <c r="I9" i="5"/>
  <c r="B10" i="5"/>
  <c r="G10" i="5"/>
  <c r="H10" i="5"/>
  <c r="I10" i="5"/>
  <c r="B11" i="5"/>
  <c r="G11" i="5"/>
  <c r="H11" i="5"/>
  <c r="I11" i="5"/>
  <c r="B12" i="5"/>
  <c r="G12" i="5"/>
  <c r="H12" i="5"/>
  <c r="I12" i="5"/>
  <c r="B13" i="5"/>
  <c r="G13" i="5"/>
  <c r="H13" i="5"/>
  <c r="I13" i="5"/>
  <c r="B14" i="5"/>
  <c r="G14" i="5"/>
  <c r="H14" i="5"/>
  <c r="I14" i="5"/>
  <c r="B15" i="5"/>
  <c r="G15" i="5"/>
  <c r="H15" i="5"/>
  <c r="I15" i="5"/>
  <c r="B16" i="5"/>
  <c r="G16" i="5"/>
  <c r="H16" i="5"/>
  <c r="I16" i="5"/>
  <c r="B17" i="5"/>
  <c r="G17" i="5"/>
  <c r="H17" i="5"/>
  <c r="I17" i="5"/>
  <c r="B18" i="5"/>
  <c r="G18" i="5"/>
  <c r="H18" i="5"/>
  <c r="I18" i="5"/>
  <c r="B19" i="5"/>
  <c r="G19" i="5"/>
  <c r="H19" i="5"/>
  <c r="I19" i="5"/>
  <c r="B20" i="5"/>
  <c r="G20" i="5"/>
  <c r="H20" i="5"/>
  <c r="I20" i="5"/>
  <c r="B21" i="5"/>
  <c r="G21" i="5"/>
  <c r="H21" i="5"/>
  <c r="I21" i="5"/>
  <c r="B22" i="5"/>
  <c r="G22" i="5"/>
  <c r="H22" i="5"/>
  <c r="I22" i="5"/>
  <c r="B23" i="5"/>
  <c r="G23" i="5"/>
  <c r="H23" i="5"/>
  <c r="I23" i="5"/>
  <c r="B24" i="5"/>
  <c r="G24" i="5"/>
  <c r="H24" i="5"/>
  <c r="I24" i="5"/>
  <c r="B25" i="5"/>
  <c r="G25" i="5"/>
  <c r="H25" i="5"/>
  <c r="I25" i="5"/>
  <c r="B26" i="5"/>
  <c r="G26" i="5"/>
  <c r="H26" i="5"/>
  <c r="I26" i="5"/>
  <c r="B27" i="5"/>
  <c r="G27" i="5"/>
  <c r="H27" i="5"/>
  <c r="I27" i="5"/>
  <c r="B28" i="5"/>
  <c r="G28" i="5"/>
  <c r="H28" i="5"/>
  <c r="I28" i="5"/>
  <c r="B29" i="5"/>
  <c r="G29" i="5"/>
  <c r="H29" i="5"/>
  <c r="I29" i="5"/>
  <c r="B30" i="5"/>
  <c r="G30" i="5"/>
  <c r="H30" i="5"/>
  <c r="I30" i="5"/>
  <c r="B31" i="5"/>
  <c r="G31" i="5"/>
  <c r="H31" i="5"/>
  <c r="I31" i="5"/>
  <c r="B32" i="5"/>
  <c r="G32" i="5"/>
  <c r="H32" i="5"/>
  <c r="I32" i="5"/>
  <c r="B33" i="5"/>
  <c r="G33" i="5"/>
  <c r="H33" i="5"/>
  <c r="I33" i="5"/>
  <c r="B34" i="5"/>
  <c r="G34" i="5"/>
  <c r="H34" i="5"/>
  <c r="I34" i="5"/>
  <c r="B35" i="5"/>
  <c r="G35" i="5"/>
  <c r="H35" i="5"/>
  <c r="I35" i="5"/>
  <c r="B36" i="5"/>
  <c r="G36" i="5"/>
  <c r="H36" i="5"/>
  <c r="I36" i="5"/>
  <c r="B37" i="5"/>
  <c r="G37" i="5"/>
  <c r="H37" i="5"/>
  <c r="I37" i="5"/>
  <c r="B38" i="5"/>
  <c r="G38" i="5"/>
  <c r="H38" i="5"/>
  <c r="I38" i="5"/>
  <c r="B39" i="5"/>
  <c r="G39" i="5"/>
  <c r="H39" i="5"/>
  <c r="I39" i="5"/>
  <c r="B40" i="5"/>
  <c r="G40" i="5"/>
  <c r="H40" i="5"/>
  <c r="I40" i="5"/>
  <c r="B41" i="5"/>
  <c r="G41" i="5"/>
  <c r="H41" i="5"/>
  <c r="I41" i="5"/>
  <c r="B42" i="5"/>
  <c r="G42" i="5"/>
  <c r="H42" i="5"/>
  <c r="I42" i="5"/>
  <c r="B43" i="5"/>
  <c r="G43" i="5"/>
  <c r="H43" i="5"/>
  <c r="I43" i="5"/>
  <c r="B44" i="5"/>
  <c r="G44" i="5"/>
  <c r="H44" i="5"/>
  <c r="I44" i="5"/>
  <c r="B45" i="5"/>
  <c r="C45" i="5"/>
  <c r="G45" i="5"/>
  <c r="H45" i="5"/>
  <c r="I45" i="5"/>
  <c r="B46" i="5"/>
  <c r="C46" i="5"/>
  <c r="G46" i="5"/>
  <c r="H46" i="5"/>
  <c r="I46" i="5"/>
  <c r="B47" i="5"/>
  <c r="G47" i="5"/>
  <c r="H47" i="5"/>
  <c r="I47" i="5"/>
  <c r="B48" i="5"/>
  <c r="G48" i="5"/>
  <c r="H48" i="5"/>
  <c r="I48" i="5"/>
  <c r="B49" i="5"/>
  <c r="G49" i="5"/>
  <c r="H49" i="5"/>
  <c r="I49" i="5"/>
  <c r="B50" i="5"/>
  <c r="G50" i="5"/>
  <c r="H50" i="5"/>
  <c r="I50" i="5"/>
  <c r="B51" i="5"/>
  <c r="G51" i="5"/>
  <c r="H51" i="5"/>
  <c r="I51" i="5"/>
  <c r="B52" i="5"/>
  <c r="G52" i="5"/>
  <c r="H52" i="5"/>
  <c r="I52" i="5"/>
  <c r="B53" i="5"/>
  <c r="G53" i="5"/>
  <c r="H53" i="5"/>
  <c r="I53" i="5"/>
  <c r="B54" i="5"/>
  <c r="G54" i="5"/>
  <c r="H54" i="5"/>
  <c r="I54" i="5"/>
  <c r="B55" i="5"/>
  <c r="G55" i="5"/>
  <c r="H55" i="5"/>
  <c r="I55" i="5"/>
  <c r="B56" i="5"/>
  <c r="G56" i="5"/>
  <c r="H56" i="5"/>
  <c r="I56" i="5"/>
  <c r="B57" i="5"/>
  <c r="G57" i="5"/>
  <c r="H57" i="5"/>
  <c r="I57" i="5"/>
  <c r="B58" i="5"/>
  <c r="G58" i="5"/>
  <c r="H58" i="5"/>
  <c r="I58" i="5"/>
  <c r="B59" i="5"/>
  <c r="G59" i="5"/>
  <c r="H59" i="5"/>
  <c r="I59" i="5"/>
  <c r="B60" i="5"/>
  <c r="G60" i="5"/>
  <c r="H60" i="5"/>
  <c r="I60" i="5"/>
  <c r="B61" i="5"/>
  <c r="G61" i="5"/>
  <c r="H61" i="5"/>
  <c r="I61" i="5"/>
  <c r="B62" i="5"/>
  <c r="G62" i="5"/>
  <c r="H62" i="5"/>
  <c r="I62" i="5"/>
  <c r="B63" i="5"/>
  <c r="G63" i="5"/>
  <c r="H63" i="5"/>
  <c r="I63" i="5"/>
  <c r="B64" i="5"/>
  <c r="G64" i="5"/>
  <c r="H64" i="5"/>
  <c r="I64" i="5"/>
  <c r="B65" i="5"/>
  <c r="G65" i="5"/>
  <c r="H65" i="5"/>
  <c r="I65" i="5"/>
  <c r="B66" i="5"/>
  <c r="G66" i="5"/>
  <c r="H66" i="5"/>
  <c r="I66" i="5"/>
  <c r="B67" i="5"/>
  <c r="G67" i="5"/>
  <c r="H67" i="5"/>
  <c r="I67" i="5"/>
  <c r="B68" i="5"/>
  <c r="G68" i="5"/>
  <c r="H68" i="5"/>
  <c r="I68" i="5"/>
  <c r="B69" i="5"/>
  <c r="G69" i="5"/>
  <c r="H69" i="5"/>
  <c r="I69" i="5"/>
  <c r="B70" i="5"/>
  <c r="G70" i="5"/>
  <c r="H70" i="5"/>
  <c r="I70" i="5"/>
  <c r="B71" i="5"/>
  <c r="G71" i="5"/>
  <c r="H71" i="5"/>
  <c r="I71" i="5"/>
  <c r="B72" i="5"/>
  <c r="G72" i="5"/>
  <c r="H72" i="5"/>
  <c r="I72" i="5"/>
  <c r="B73" i="5"/>
  <c r="G73" i="5"/>
  <c r="H73" i="5"/>
  <c r="I73" i="5"/>
  <c r="B74" i="5"/>
  <c r="G74" i="5"/>
  <c r="H74" i="5"/>
  <c r="I74" i="5"/>
  <c r="B75" i="5"/>
  <c r="G75" i="5"/>
  <c r="H75" i="5"/>
  <c r="I75" i="5"/>
  <c r="B76" i="5"/>
  <c r="G76" i="5"/>
  <c r="H76" i="5"/>
  <c r="I76" i="5"/>
  <c r="B77" i="5"/>
  <c r="G77" i="5"/>
  <c r="H77" i="5"/>
  <c r="I77" i="5"/>
  <c r="B78" i="5"/>
  <c r="G78" i="5"/>
  <c r="H78" i="5"/>
  <c r="I78" i="5"/>
  <c r="B79" i="5"/>
  <c r="G79" i="5"/>
  <c r="H79" i="5"/>
  <c r="I79" i="5"/>
  <c r="B80" i="5"/>
  <c r="G80" i="5"/>
  <c r="H80" i="5"/>
  <c r="I80" i="5"/>
  <c r="B81" i="5"/>
  <c r="G81" i="5"/>
  <c r="H81" i="5"/>
  <c r="I81" i="5"/>
  <c r="B82" i="5"/>
  <c r="G82" i="5"/>
  <c r="H82" i="5"/>
  <c r="I82" i="5"/>
  <c r="B83" i="5"/>
  <c r="G83" i="5"/>
  <c r="H83" i="5"/>
  <c r="I83" i="5"/>
  <c r="B84" i="5"/>
  <c r="G84" i="5"/>
  <c r="H84" i="5"/>
  <c r="I84" i="5"/>
  <c r="B85" i="5"/>
  <c r="G85" i="5"/>
  <c r="H85" i="5"/>
  <c r="I85" i="5"/>
  <c r="B86" i="5"/>
  <c r="G86" i="5"/>
  <c r="H86" i="5"/>
  <c r="I86" i="5"/>
  <c r="B87" i="5"/>
  <c r="G87" i="5"/>
  <c r="H87" i="5"/>
  <c r="I87" i="5"/>
  <c r="B88" i="5"/>
  <c r="G88" i="5"/>
  <c r="H88" i="5"/>
  <c r="I88" i="5"/>
  <c r="B89" i="5"/>
  <c r="G89" i="5"/>
  <c r="H89" i="5"/>
  <c r="I89" i="5"/>
  <c r="B90" i="5"/>
  <c r="G90" i="5"/>
  <c r="H90" i="5"/>
  <c r="I90" i="5"/>
  <c r="B91" i="5"/>
  <c r="G91" i="5"/>
  <c r="H91" i="5"/>
  <c r="I91" i="5"/>
  <c r="B92" i="5"/>
  <c r="G92" i="5"/>
  <c r="H92" i="5"/>
  <c r="I92" i="5"/>
  <c r="B93" i="5"/>
  <c r="G93" i="5"/>
  <c r="H93" i="5"/>
  <c r="I93" i="5"/>
  <c r="B94" i="5"/>
  <c r="G94" i="5"/>
  <c r="H94" i="5"/>
  <c r="I94" i="5"/>
  <c r="B95" i="5"/>
  <c r="G95" i="5"/>
  <c r="H95" i="5"/>
  <c r="I95" i="5"/>
  <c r="B96" i="5"/>
  <c r="G96" i="5"/>
  <c r="H96" i="5"/>
  <c r="I96" i="5"/>
  <c r="B97" i="5"/>
  <c r="C97" i="5"/>
  <c r="G97" i="5"/>
  <c r="H97" i="5"/>
  <c r="I97" i="5"/>
  <c r="B98" i="5"/>
  <c r="G98" i="5"/>
  <c r="H98" i="5"/>
  <c r="I98" i="5"/>
  <c r="B99" i="5"/>
  <c r="G99" i="5"/>
  <c r="H99" i="5"/>
  <c r="I99" i="5"/>
  <c r="B100" i="5"/>
  <c r="G100" i="5"/>
  <c r="H100" i="5"/>
  <c r="I100" i="5"/>
  <c r="B101" i="5"/>
  <c r="G101" i="5"/>
  <c r="H101" i="5"/>
  <c r="I101" i="5"/>
  <c r="B102" i="5"/>
  <c r="G102" i="5"/>
  <c r="H102" i="5"/>
  <c r="I102" i="5"/>
  <c r="B103" i="5"/>
  <c r="G103" i="5"/>
  <c r="H103" i="5"/>
  <c r="I103" i="5"/>
  <c r="B104" i="5"/>
  <c r="G104" i="5"/>
  <c r="H104" i="5"/>
  <c r="I104" i="5"/>
  <c r="B105" i="5"/>
  <c r="G105" i="5"/>
  <c r="H105" i="5"/>
  <c r="I105" i="5"/>
  <c r="B106" i="5"/>
  <c r="G106" i="5"/>
  <c r="H106" i="5"/>
  <c r="I106" i="5"/>
  <c r="B107" i="5"/>
  <c r="G107" i="5"/>
  <c r="H107" i="5"/>
  <c r="I107" i="5"/>
  <c r="B108" i="5"/>
  <c r="G108" i="5"/>
  <c r="H108" i="5"/>
  <c r="I108" i="5"/>
  <c r="B109" i="5"/>
  <c r="G109" i="5"/>
  <c r="H109" i="5"/>
  <c r="I109" i="5"/>
  <c r="B110" i="5"/>
  <c r="G110" i="5"/>
  <c r="H110" i="5"/>
  <c r="I110" i="5"/>
  <c r="B111" i="5"/>
  <c r="G111" i="5"/>
  <c r="H111" i="5"/>
  <c r="I111" i="5"/>
  <c r="B112" i="5"/>
  <c r="G112" i="5"/>
  <c r="H112" i="5"/>
  <c r="I112" i="5"/>
  <c r="B113" i="5"/>
  <c r="G113" i="5"/>
  <c r="H113" i="5"/>
  <c r="I113" i="5"/>
  <c r="B114" i="5"/>
  <c r="G114" i="5"/>
  <c r="H114" i="5"/>
  <c r="I114" i="5"/>
  <c r="B115" i="5"/>
  <c r="G115" i="5"/>
  <c r="H115" i="5"/>
  <c r="I115" i="5"/>
  <c r="B116" i="5"/>
  <c r="G116" i="5"/>
  <c r="H116" i="5"/>
  <c r="I116" i="5"/>
  <c r="B117" i="5"/>
  <c r="G117" i="5"/>
  <c r="H117" i="5"/>
  <c r="I117" i="5"/>
  <c r="B118" i="5"/>
  <c r="G118" i="5"/>
  <c r="H118" i="5"/>
  <c r="I118" i="5"/>
  <c r="B119" i="5"/>
  <c r="G119" i="5"/>
  <c r="H119" i="5"/>
  <c r="I119" i="5"/>
  <c r="B120" i="5"/>
  <c r="G120" i="5"/>
  <c r="H120" i="5"/>
  <c r="I120" i="5"/>
  <c r="B121" i="5"/>
  <c r="G121" i="5"/>
  <c r="H121" i="5"/>
  <c r="I121" i="5"/>
  <c r="B122" i="5"/>
  <c r="G122" i="5"/>
  <c r="H122" i="5"/>
  <c r="I122" i="5"/>
  <c r="B123" i="5"/>
  <c r="G123" i="5"/>
  <c r="H123" i="5"/>
  <c r="I123" i="5"/>
  <c r="B124" i="5"/>
  <c r="G124" i="5"/>
  <c r="H124" i="5"/>
  <c r="I124" i="5"/>
  <c r="B125" i="5"/>
  <c r="G125" i="5"/>
  <c r="H125" i="5"/>
  <c r="I125" i="5"/>
  <c r="B126" i="5"/>
  <c r="G126" i="5"/>
  <c r="H126" i="5"/>
  <c r="I126" i="5"/>
  <c r="B127" i="5"/>
  <c r="G127" i="5"/>
  <c r="H127" i="5"/>
  <c r="I127" i="5"/>
  <c r="B128" i="5"/>
  <c r="G128" i="5"/>
  <c r="H128" i="5"/>
  <c r="I128" i="5"/>
  <c r="B129" i="5"/>
  <c r="G129" i="5"/>
  <c r="H129" i="5"/>
  <c r="I129" i="5"/>
  <c r="B130" i="5"/>
  <c r="G130" i="5"/>
  <c r="H130" i="5"/>
  <c r="I130" i="5"/>
  <c r="B131" i="5"/>
  <c r="G131" i="5"/>
  <c r="H131" i="5"/>
  <c r="I131" i="5"/>
  <c r="B132" i="5"/>
  <c r="G132" i="5"/>
  <c r="H132" i="5"/>
  <c r="I132" i="5"/>
  <c r="B133" i="5"/>
  <c r="G133" i="5"/>
  <c r="H133" i="5"/>
  <c r="I133" i="5"/>
  <c r="B134" i="5"/>
  <c r="G134" i="5"/>
  <c r="H134" i="5"/>
  <c r="I134" i="5"/>
  <c r="B135" i="5"/>
  <c r="G135" i="5"/>
  <c r="H135" i="5"/>
  <c r="I135" i="5"/>
  <c r="B136" i="5"/>
  <c r="G136" i="5"/>
  <c r="H136" i="5"/>
  <c r="I136" i="5"/>
  <c r="B137" i="5"/>
  <c r="G137" i="5"/>
  <c r="H137" i="5"/>
  <c r="I137" i="5"/>
  <c r="B138" i="5"/>
  <c r="G138" i="5"/>
  <c r="H138" i="5"/>
  <c r="I138" i="5"/>
  <c r="B139" i="5"/>
  <c r="G139" i="5"/>
  <c r="H139" i="5"/>
  <c r="I139" i="5"/>
  <c r="B140" i="5"/>
  <c r="G140" i="5"/>
  <c r="H140" i="5"/>
  <c r="I140" i="5"/>
  <c r="B141" i="5"/>
  <c r="C141" i="5"/>
  <c r="G141" i="5"/>
  <c r="H141" i="5"/>
  <c r="I141" i="5"/>
  <c r="B142" i="5"/>
  <c r="C142" i="5"/>
  <c r="G142" i="5"/>
  <c r="H142" i="5"/>
  <c r="I142" i="5"/>
  <c r="B143" i="5"/>
  <c r="G143" i="5"/>
  <c r="H143" i="5"/>
  <c r="I143" i="5"/>
  <c r="B144" i="5"/>
  <c r="G144" i="5"/>
  <c r="H144" i="5"/>
  <c r="I144" i="5"/>
  <c r="B145" i="5"/>
  <c r="G145" i="5"/>
  <c r="H145" i="5"/>
  <c r="I145" i="5"/>
  <c r="B146" i="5"/>
  <c r="G146" i="5"/>
  <c r="H146" i="5"/>
  <c r="I146" i="5"/>
  <c r="B147" i="5"/>
  <c r="G147" i="5"/>
  <c r="H147" i="5"/>
  <c r="I147" i="5"/>
  <c r="B148" i="5"/>
  <c r="G148" i="5"/>
  <c r="H148" i="5"/>
  <c r="I148" i="5"/>
  <c r="B149" i="5"/>
  <c r="G149" i="5"/>
  <c r="H149" i="5"/>
  <c r="I149" i="5"/>
  <c r="B150" i="5"/>
  <c r="G150" i="5"/>
  <c r="H150" i="5"/>
  <c r="I150" i="5"/>
  <c r="B151" i="5"/>
  <c r="G151" i="5"/>
  <c r="H151" i="5"/>
  <c r="I151" i="5"/>
  <c r="B152" i="5"/>
  <c r="G152" i="5"/>
  <c r="H152" i="5"/>
  <c r="I152" i="5"/>
  <c r="B153" i="5"/>
  <c r="G153" i="5"/>
  <c r="H153" i="5"/>
  <c r="I153" i="5"/>
  <c r="B154" i="5"/>
  <c r="G154" i="5"/>
  <c r="H154" i="5"/>
  <c r="I154" i="5"/>
  <c r="B155" i="5"/>
  <c r="G155" i="5"/>
  <c r="H155" i="5"/>
  <c r="I155" i="5"/>
  <c r="B156" i="5"/>
  <c r="G156" i="5"/>
  <c r="H156" i="5"/>
  <c r="I156" i="5"/>
  <c r="B157" i="5"/>
  <c r="G157" i="5"/>
  <c r="H157" i="5"/>
  <c r="I157" i="5"/>
  <c r="B158" i="5"/>
  <c r="G158" i="5"/>
  <c r="H158" i="5"/>
  <c r="I158" i="5"/>
  <c r="B159" i="5"/>
  <c r="G159" i="5"/>
  <c r="H159" i="5"/>
  <c r="I159" i="5"/>
  <c r="B160" i="5"/>
  <c r="G160" i="5"/>
  <c r="H160" i="5"/>
  <c r="I160" i="5"/>
  <c r="B161" i="5"/>
  <c r="G161" i="5"/>
  <c r="H161" i="5"/>
  <c r="I161" i="5"/>
  <c r="B162" i="5"/>
  <c r="G162" i="5"/>
  <c r="H162" i="5"/>
  <c r="I162" i="5"/>
  <c r="B163" i="5"/>
  <c r="G163" i="5"/>
  <c r="H163" i="5"/>
  <c r="I163" i="5"/>
  <c r="B164" i="5"/>
  <c r="G164" i="5"/>
  <c r="H164" i="5"/>
  <c r="I164" i="5"/>
  <c r="B165" i="5"/>
  <c r="G165" i="5"/>
  <c r="H165" i="5"/>
  <c r="I165" i="5"/>
  <c r="B166" i="5"/>
  <c r="G166" i="5"/>
  <c r="H166" i="5"/>
  <c r="I166" i="5"/>
  <c r="B167" i="5"/>
  <c r="G167" i="5"/>
  <c r="H167" i="5"/>
  <c r="I167" i="5"/>
  <c r="B168" i="5"/>
  <c r="G168" i="5"/>
  <c r="H168" i="5"/>
  <c r="I168" i="5"/>
  <c r="B169" i="5"/>
  <c r="G169" i="5"/>
  <c r="H169" i="5"/>
  <c r="I169" i="5"/>
  <c r="B170" i="5"/>
  <c r="G170" i="5"/>
  <c r="H170" i="5"/>
  <c r="I170" i="5"/>
  <c r="B171" i="5"/>
  <c r="G171" i="5"/>
  <c r="H171" i="5"/>
  <c r="I171" i="5"/>
  <c r="B172" i="5"/>
  <c r="G172" i="5"/>
  <c r="H172" i="5"/>
  <c r="I172" i="5"/>
  <c r="B173" i="5"/>
  <c r="G173" i="5"/>
  <c r="H173" i="5"/>
  <c r="I173" i="5"/>
  <c r="B174" i="5"/>
  <c r="G174" i="5"/>
  <c r="H174" i="5"/>
  <c r="I174" i="5"/>
  <c r="B175" i="5"/>
  <c r="G175" i="5"/>
  <c r="H175" i="5"/>
  <c r="I175" i="5"/>
  <c r="B176" i="5"/>
  <c r="G176" i="5"/>
  <c r="H176" i="5"/>
  <c r="I176" i="5"/>
  <c r="B177" i="5"/>
  <c r="G177" i="5"/>
  <c r="H177" i="5"/>
  <c r="I177" i="5"/>
  <c r="B178" i="5"/>
  <c r="G178" i="5"/>
  <c r="H178" i="5"/>
  <c r="I178" i="5"/>
  <c r="B179" i="5"/>
  <c r="G179" i="5"/>
  <c r="H179" i="5"/>
  <c r="I179" i="5"/>
  <c r="B180" i="5"/>
  <c r="G180" i="5"/>
  <c r="H180" i="5"/>
  <c r="I180" i="5"/>
  <c r="B181" i="5"/>
  <c r="G181" i="5"/>
  <c r="H181" i="5"/>
  <c r="I181" i="5"/>
  <c r="B182" i="5"/>
  <c r="G182" i="5"/>
  <c r="H182" i="5"/>
  <c r="I182" i="5"/>
  <c r="B183" i="5"/>
  <c r="G183" i="5"/>
  <c r="H183" i="5"/>
  <c r="I183" i="5"/>
  <c r="B184" i="5"/>
  <c r="G184" i="5"/>
  <c r="H184" i="5"/>
  <c r="I184" i="5"/>
  <c r="B185" i="5"/>
  <c r="G185" i="5"/>
  <c r="H185" i="5"/>
  <c r="I185" i="5"/>
  <c r="B186" i="5"/>
  <c r="G186" i="5"/>
  <c r="H186" i="5"/>
  <c r="I186" i="5"/>
  <c r="B187" i="5"/>
  <c r="G187" i="5"/>
  <c r="H187" i="5"/>
  <c r="I187" i="5"/>
  <c r="B188" i="5"/>
  <c r="G188" i="5"/>
  <c r="H188" i="5"/>
  <c r="I188" i="5"/>
  <c r="B189" i="5"/>
  <c r="G189" i="5"/>
  <c r="H189" i="5"/>
  <c r="I189" i="5"/>
  <c r="B190" i="5"/>
  <c r="G190" i="5"/>
  <c r="H190" i="5"/>
  <c r="I190" i="5"/>
  <c r="B191" i="5"/>
  <c r="G191" i="5"/>
  <c r="H191" i="5"/>
  <c r="I191" i="5"/>
  <c r="B192" i="5"/>
  <c r="G192" i="5"/>
  <c r="H192" i="5"/>
  <c r="I192" i="5"/>
  <c r="B193" i="5"/>
  <c r="C193" i="5"/>
  <c r="G193" i="5"/>
  <c r="H193" i="5"/>
  <c r="I193" i="5"/>
  <c r="B194" i="5"/>
  <c r="G194" i="5"/>
  <c r="H194" i="5"/>
  <c r="I194" i="5"/>
  <c r="B195" i="5"/>
  <c r="G195" i="5"/>
  <c r="H195" i="5"/>
  <c r="I195" i="5"/>
  <c r="B196" i="5"/>
  <c r="G196" i="5"/>
  <c r="H196" i="5"/>
  <c r="I196" i="5"/>
  <c r="B197" i="5"/>
  <c r="G197" i="5"/>
  <c r="H197" i="5"/>
  <c r="I197" i="5"/>
  <c r="B198" i="5"/>
  <c r="G198" i="5"/>
  <c r="H198" i="5"/>
  <c r="I198" i="5"/>
  <c r="B199" i="5"/>
  <c r="G199" i="5"/>
  <c r="H199" i="5"/>
  <c r="I199" i="5"/>
  <c r="B200" i="5"/>
  <c r="G200" i="5"/>
  <c r="H200" i="5"/>
  <c r="I200" i="5"/>
  <c r="B201" i="5"/>
  <c r="G201" i="5"/>
  <c r="H201" i="5"/>
  <c r="I201" i="5"/>
  <c r="B202" i="5"/>
  <c r="G202" i="5"/>
  <c r="H202" i="5"/>
  <c r="I202" i="5"/>
  <c r="B203" i="5"/>
  <c r="G203" i="5"/>
  <c r="H203" i="5"/>
  <c r="I203" i="5"/>
  <c r="B204" i="5"/>
  <c r="G204" i="5"/>
  <c r="H204" i="5"/>
  <c r="I204" i="5"/>
  <c r="B205" i="5"/>
  <c r="G205" i="5"/>
  <c r="H205" i="5"/>
  <c r="I205" i="5"/>
  <c r="B206" i="5"/>
  <c r="G206" i="5"/>
  <c r="H206" i="5"/>
  <c r="I206" i="5"/>
  <c r="B207" i="5"/>
  <c r="G207" i="5"/>
  <c r="H207" i="5"/>
  <c r="I207" i="5"/>
  <c r="B208" i="5"/>
  <c r="G208" i="5"/>
  <c r="H208" i="5"/>
  <c r="I208" i="5"/>
  <c r="B209" i="5"/>
  <c r="G209" i="5"/>
  <c r="H209" i="5"/>
  <c r="I209" i="5"/>
  <c r="B210" i="5"/>
  <c r="G210" i="5"/>
  <c r="H210" i="5"/>
  <c r="I210" i="5"/>
  <c r="B211" i="5"/>
  <c r="G211" i="5"/>
  <c r="H211" i="5"/>
  <c r="I211" i="5"/>
  <c r="B212" i="5"/>
  <c r="G212" i="5"/>
  <c r="H212" i="5"/>
  <c r="I212" i="5"/>
  <c r="B213" i="5"/>
  <c r="G213" i="5"/>
  <c r="H213" i="5"/>
  <c r="I213" i="5"/>
  <c r="B214" i="5"/>
  <c r="G214" i="5"/>
  <c r="H214" i="5"/>
  <c r="I214" i="5"/>
  <c r="B215" i="5"/>
  <c r="G215" i="5"/>
  <c r="H215" i="5"/>
  <c r="I215" i="5"/>
  <c r="B216" i="5"/>
  <c r="G216" i="5"/>
  <c r="H216" i="5"/>
  <c r="I216" i="5"/>
  <c r="B217" i="5"/>
  <c r="G217" i="5"/>
  <c r="H217" i="5"/>
  <c r="I217" i="5"/>
  <c r="B218" i="5"/>
  <c r="G218" i="5"/>
  <c r="H218" i="5"/>
  <c r="I218" i="5"/>
  <c r="B219" i="5"/>
  <c r="G219" i="5"/>
  <c r="H219" i="5"/>
  <c r="I219" i="5"/>
  <c r="B220" i="5"/>
  <c r="G220" i="5"/>
  <c r="H220" i="5"/>
  <c r="I220" i="5"/>
  <c r="B221" i="5"/>
  <c r="G221" i="5"/>
  <c r="H221" i="5"/>
  <c r="I221" i="5"/>
  <c r="B222" i="5"/>
  <c r="G222" i="5"/>
  <c r="H222" i="5"/>
  <c r="I222" i="5"/>
  <c r="B223" i="5"/>
  <c r="G223" i="5"/>
  <c r="H223" i="5"/>
  <c r="I223" i="5"/>
  <c r="B224" i="5"/>
  <c r="G224" i="5"/>
  <c r="H224" i="5"/>
  <c r="I224" i="5"/>
  <c r="B225" i="5"/>
  <c r="G225" i="5"/>
  <c r="H225" i="5"/>
  <c r="I225" i="5"/>
  <c r="B226" i="5"/>
  <c r="G226" i="5"/>
  <c r="H226" i="5"/>
  <c r="I226" i="5"/>
  <c r="B227" i="5"/>
  <c r="G227" i="5"/>
  <c r="H227" i="5"/>
  <c r="I227" i="5"/>
  <c r="B228" i="5"/>
  <c r="G228" i="5"/>
  <c r="H228" i="5"/>
  <c r="I228" i="5"/>
  <c r="B229" i="5"/>
  <c r="G229" i="5"/>
  <c r="H229" i="5"/>
  <c r="I229" i="5"/>
  <c r="B230" i="5"/>
  <c r="G230" i="5"/>
  <c r="H230" i="5"/>
  <c r="I230" i="5"/>
  <c r="B231" i="5"/>
  <c r="C231" i="5"/>
  <c r="G231" i="5"/>
  <c r="H231" i="5"/>
  <c r="I231" i="5"/>
  <c r="B232" i="5"/>
  <c r="G232" i="5"/>
  <c r="H232" i="5"/>
  <c r="I232" i="5"/>
  <c r="B233" i="5"/>
  <c r="C233" i="5"/>
  <c r="G233" i="5"/>
  <c r="H233" i="5"/>
  <c r="I233" i="5"/>
  <c r="B234" i="5"/>
  <c r="G234" i="5"/>
  <c r="H234" i="5"/>
  <c r="I234" i="5"/>
  <c r="B235" i="5"/>
  <c r="G235" i="5"/>
  <c r="H235" i="5"/>
  <c r="I235" i="5"/>
  <c r="B236" i="5"/>
  <c r="G236" i="5"/>
  <c r="H236" i="5"/>
  <c r="I236" i="5"/>
  <c r="B237" i="5"/>
  <c r="C237" i="5"/>
  <c r="G237" i="5"/>
  <c r="H237" i="5"/>
  <c r="I237" i="5"/>
  <c r="B238" i="5"/>
  <c r="C238" i="5"/>
  <c r="G238" i="5"/>
  <c r="H238" i="5"/>
  <c r="I238" i="5"/>
  <c r="B239" i="5"/>
  <c r="G239" i="5"/>
  <c r="H239" i="5"/>
  <c r="I239" i="5"/>
  <c r="B240" i="5"/>
  <c r="G240" i="5"/>
  <c r="H240" i="5"/>
  <c r="I240" i="5"/>
  <c r="B241" i="5"/>
  <c r="G241" i="5"/>
  <c r="H241" i="5"/>
  <c r="I241" i="5"/>
  <c r="B242" i="5"/>
  <c r="G242" i="5"/>
  <c r="H242" i="5"/>
  <c r="I242" i="5"/>
  <c r="B243" i="5"/>
  <c r="G243" i="5"/>
  <c r="H243" i="5"/>
  <c r="I243" i="5"/>
  <c r="B244" i="5"/>
  <c r="G244" i="5"/>
  <c r="H244" i="5"/>
  <c r="I244" i="5"/>
  <c r="B245" i="5"/>
  <c r="G245" i="5"/>
  <c r="H245" i="5"/>
  <c r="I245" i="5"/>
  <c r="B246" i="5"/>
  <c r="G246" i="5"/>
  <c r="H246" i="5"/>
  <c r="I246" i="5"/>
  <c r="B247" i="5"/>
  <c r="G247" i="5"/>
  <c r="H247" i="5"/>
  <c r="I247" i="5"/>
  <c r="B248" i="5"/>
  <c r="G248" i="5"/>
  <c r="H248" i="5"/>
  <c r="I248" i="5"/>
  <c r="B249" i="5"/>
  <c r="G249" i="5"/>
  <c r="H249" i="5"/>
  <c r="I249" i="5"/>
  <c r="B250" i="5"/>
  <c r="G250" i="5"/>
  <c r="H250" i="5"/>
  <c r="I250" i="5"/>
  <c r="B251" i="5"/>
  <c r="G251" i="5"/>
  <c r="H251" i="5"/>
  <c r="I251" i="5"/>
  <c r="B252" i="5"/>
  <c r="C252" i="5"/>
  <c r="G252" i="5"/>
  <c r="H252" i="5"/>
  <c r="I252" i="5"/>
  <c r="B253" i="5"/>
  <c r="G253" i="5"/>
  <c r="H253" i="5"/>
  <c r="I253" i="5"/>
  <c r="B254" i="5"/>
  <c r="G254" i="5"/>
  <c r="H254" i="5"/>
  <c r="I254" i="5"/>
  <c r="B255" i="5"/>
  <c r="G255" i="5"/>
  <c r="H255" i="5"/>
  <c r="I255" i="5"/>
  <c r="B256" i="5"/>
  <c r="G256" i="5"/>
  <c r="H256" i="5"/>
  <c r="I256" i="5"/>
  <c r="A257" i="5"/>
  <c r="B257" i="5"/>
  <c r="G257" i="5"/>
  <c r="H257" i="5"/>
  <c r="I257" i="5"/>
  <c r="B258" i="5"/>
  <c r="G258" i="5"/>
  <c r="H258" i="5"/>
  <c r="I258" i="5"/>
  <c r="B259" i="5"/>
  <c r="G259" i="5"/>
  <c r="H259" i="5"/>
  <c r="I259" i="5"/>
  <c r="B260" i="5"/>
  <c r="G260" i="5"/>
  <c r="H260" i="5"/>
  <c r="I260" i="5"/>
  <c r="B261" i="5"/>
  <c r="C261" i="5"/>
  <c r="G261" i="5"/>
  <c r="H261" i="5"/>
  <c r="I261" i="5"/>
  <c r="B262" i="5"/>
  <c r="C262" i="5"/>
  <c r="G262" i="5"/>
  <c r="H262" i="5"/>
  <c r="I262" i="5"/>
  <c r="B263" i="5"/>
  <c r="G263" i="5"/>
  <c r="H263" i="5"/>
  <c r="I263" i="5"/>
  <c r="B264" i="5"/>
  <c r="G264" i="5"/>
  <c r="H264" i="5"/>
  <c r="I264" i="5"/>
  <c r="B265" i="5"/>
  <c r="G265" i="5"/>
  <c r="H265" i="5"/>
  <c r="I265" i="5"/>
  <c r="B266" i="5"/>
  <c r="G266" i="5"/>
  <c r="H266" i="5"/>
  <c r="I266" i="5"/>
  <c r="B267" i="5"/>
  <c r="G267" i="5"/>
  <c r="H267" i="5"/>
  <c r="I267" i="5"/>
  <c r="B268" i="5"/>
  <c r="C268" i="5"/>
  <c r="G268" i="5"/>
  <c r="H268" i="5"/>
  <c r="I268" i="5"/>
  <c r="B269" i="5"/>
  <c r="G269" i="5"/>
  <c r="H269" i="5"/>
  <c r="I269" i="5"/>
  <c r="B270" i="5"/>
  <c r="C270" i="5"/>
  <c r="G270" i="5"/>
  <c r="H270" i="5"/>
  <c r="I270" i="5"/>
  <c r="B271" i="5"/>
  <c r="G271" i="5"/>
  <c r="H271" i="5"/>
  <c r="I271" i="5"/>
  <c r="B272" i="5"/>
  <c r="C272" i="5"/>
  <c r="G272" i="5"/>
  <c r="H272" i="5"/>
  <c r="I272" i="5"/>
  <c r="B273" i="5"/>
  <c r="C273" i="5"/>
  <c r="G273" i="5"/>
  <c r="H273" i="5"/>
  <c r="I273" i="5"/>
  <c r="B274" i="5"/>
  <c r="C274" i="5"/>
  <c r="G274" i="5"/>
  <c r="H274" i="5"/>
  <c r="I274" i="5"/>
  <c r="B275" i="5"/>
  <c r="G275" i="5"/>
  <c r="H275" i="5"/>
  <c r="I275" i="5"/>
  <c r="B276" i="5"/>
  <c r="G276" i="5"/>
  <c r="H276" i="5"/>
  <c r="I276" i="5"/>
  <c r="B277" i="5"/>
  <c r="G277" i="5"/>
  <c r="H277" i="5"/>
  <c r="I277" i="5"/>
  <c r="B278" i="5"/>
  <c r="C278" i="5"/>
  <c r="G278" i="5"/>
  <c r="H278" i="5"/>
  <c r="I278" i="5"/>
  <c r="B279" i="5"/>
  <c r="C279" i="5"/>
  <c r="G279" i="5"/>
  <c r="H279" i="5"/>
  <c r="I279" i="5"/>
  <c r="B280" i="5"/>
  <c r="G280" i="5"/>
  <c r="H280" i="5"/>
  <c r="I280" i="5"/>
  <c r="B281" i="5"/>
  <c r="C281" i="5"/>
  <c r="G281" i="5"/>
  <c r="H281" i="5"/>
  <c r="I281" i="5"/>
  <c r="B282" i="5"/>
  <c r="C282" i="5"/>
  <c r="G282" i="5"/>
  <c r="H282" i="5"/>
  <c r="I282" i="5"/>
  <c r="B283" i="5"/>
  <c r="C283" i="5"/>
  <c r="G283" i="5"/>
  <c r="H283" i="5"/>
  <c r="I283" i="5"/>
  <c r="A284" i="5"/>
  <c r="B284" i="5"/>
  <c r="C284" i="5"/>
  <c r="G284" i="5"/>
  <c r="H284" i="5"/>
  <c r="I284" i="5"/>
  <c r="B285" i="5"/>
  <c r="C285" i="5"/>
  <c r="G285" i="5"/>
  <c r="H285" i="5"/>
  <c r="I285" i="5"/>
  <c r="B286" i="5"/>
  <c r="C286" i="5"/>
  <c r="G286" i="5"/>
  <c r="H286" i="5"/>
  <c r="I286" i="5"/>
  <c r="B287" i="5"/>
  <c r="C287" i="5"/>
  <c r="G287" i="5"/>
  <c r="H287" i="5"/>
  <c r="I287" i="5"/>
  <c r="B288" i="5"/>
  <c r="G288" i="5"/>
  <c r="H288" i="5"/>
  <c r="I288" i="5"/>
  <c r="B289" i="5"/>
  <c r="C289" i="5"/>
  <c r="D289" i="5"/>
  <c r="G289" i="5"/>
  <c r="H289" i="5"/>
  <c r="I289" i="5"/>
  <c r="A290" i="5"/>
  <c r="B290" i="5"/>
  <c r="C290" i="5"/>
  <c r="D290" i="5"/>
  <c r="G290" i="5"/>
  <c r="H290" i="5"/>
  <c r="I290" i="5"/>
  <c r="L290" i="5"/>
  <c r="A193" i="1"/>
  <c r="A289" i="1" s="1"/>
  <c r="B289" i="1" s="1"/>
  <c r="A289" i="5" s="1"/>
  <c r="A192" i="1"/>
  <c r="A288" i="1" s="1"/>
  <c r="B288" i="1" s="1"/>
  <c r="A288" i="5" s="1"/>
  <c r="A191" i="1"/>
  <c r="A190" i="1"/>
  <c r="B190" i="1" s="1"/>
  <c r="A190" i="5" s="1"/>
  <c r="A189" i="1"/>
  <c r="A285" i="1" s="1"/>
  <c r="B285" i="1" s="1"/>
  <c r="A285" i="5" s="1"/>
  <c r="A188" i="1"/>
  <c r="A284" i="1" s="1"/>
  <c r="B284" i="1" s="1"/>
  <c r="A187" i="1"/>
  <c r="A283" i="1" s="1"/>
  <c r="B283" i="1" s="1"/>
  <c r="A283" i="5" s="1"/>
  <c r="A186" i="1"/>
  <c r="B186" i="1" s="1"/>
  <c r="A186" i="5" s="1"/>
  <c r="A185" i="1"/>
  <c r="A184" i="1"/>
  <c r="A183" i="1"/>
  <c r="A182" i="1"/>
  <c r="B182" i="1" s="1"/>
  <c r="A182" i="5" s="1"/>
  <c r="A181" i="1"/>
  <c r="A277" i="1" s="1"/>
  <c r="B277" i="1" s="1"/>
  <c r="A277" i="5" s="1"/>
  <c r="A180" i="1"/>
  <c r="B180" i="1" s="1"/>
  <c r="A180" i="5" s="1"/>
  <c r="A179" i="1"/>
  <c r="B179" i="1" s="1"/>
  <c r="A179" i="5" s="1"/>
  <c r="A178" i="1"/>
  <c r="B178" i="1" s="1"/>
  <c r="A178" i="5" s="1"/>
  <c r="A177" i="1"/>
  <c r="B177" i="1" s="1"/>
  <c r="A177" i="5" s="1"/>
  <c r="A176" i="1"/>
  <c r="A272" i="1" s="1"/>
  <c r="B272" i="1" s="1"/>
  <c r="A272" i="5" s="1"/>
  <c r="A175" i="1"/>
  <c r="A174" i="1"/>
  <c r="A173" i="1"/>
  <c r="A172" i="1"/>
  <c r="B172" i="1" s="1"/>
  <c r="A172" i="5" s="1"/>
  <c r="A171" i="1"/>
  <c r="A170" i="1"/>
  <c r="A266" i="1" s="1"/>
  <c r="B266" i="1" s="1"/>
  <c r="A266" i="5" s="1"/>
  <c r="A169" i="1"/>
  <c r="A265" i="1" s="1"/>
  <c r="B265" i="1" s="1"/>
  <c r="A265" i="5" s="1"/>
  <c r="A168" i="1"/>
  <c r="A264" i="1" s="1"/>
  <c r="B264" i="1" s="1"/>
  <c r="A264" i="5" s="1"/>
  <c r="A167" i="1"/>
  <c r="B167" i="1" s="1"/>
  <c r="A167" i="5" s="1"/>
  <c r="A166" i="1"/>
  <c r="A262" i="1" s="1"/>
  <c r="B262" i="1" s="1"/>
  <c r="A262" i="5" s="1"/>
  <c r="A165" i="1"/>
  <c r="A164" i="1"/>
  <c r="A163" i="1"/>
  <c r="B163" i="1" s="1"/>
  <c r="A163" i="5" s="1"/>
  <c r="A162" i="1"/>
  <c r="B162" i="1" s="1"/>
  <c r="A162" i="5" s="1"/>
  <c r="A161" i="1"/>
  <c r="A257" i="1" s="1"/>
  <c r="B257" i="1" s="1"/>
  <c r="A160" i="1"/>
  <c r="B160" i="1" s="1"/>
  <c r="A160" i="5" s="1"/>
  <c r="A159" i="1"/>
  <c r="A255" i="1" s="1"/>
  <c r="B255" i="1" s="1"/>
  <c r="A255" i="5" s="1"/>
  <c r="A158" i="1"/>
  <c r="A254" i="1" s="1"/>
  <c r="B254" i="1" s="1"/>
  <c r="A254" i="5" s="1"/>
  <c r="A157" i="1"/>
  <c r="A253" i="1" s="1"/>
  <c r="B253" i="1" s="1"/>
  <c r="A253" i="5" s="1"/>
  <c r="A156" i="1"/>
  <c r="A252" i="1" s="1"/>
  <c r="B252" i="1" s="1"/>
  <c r="A252" i="5" s="1"/>
  <c r="A155" i="1"/>
  <c r="A154" i="1"/>
  <c r="B154" i="1" s="1"/>
  <c r="A154" i="5" s="1"/>
  <c r="A153" i="1"/>
  <c r="A152" i="1"/>
  <c r="A248" i="1" s="1"/>
  <c r="B248" i="1" s="1"/>
  <c r="A248" i="5" s="1"/>
  <c r="A151" i="1"/>
  <c r="A150" i="1"/>
  <c r="B150" i="1" s="1"/>
  <c r="A150" i="5" s="1"/>
  <c r="A149" i="1"/>
  <c r="A245" i="1" s="1"/>
  <c r="B245" i="1" s="1"/>
  <c r="A245" i="5" s="1"/>
  <c r="A148" i="1"/>
  <c r="A244" i="1" s="1"/>
  <c r="B244" i="1" s="1"/>
  <c r="A244" i="5" s="1"/>
  <c r="A147" i="1"/>
  <c r="B147" i="1" s="1"/>
  <c r="A147" i="5" s="1"/>
  <c r="A146" i="1"/>
  <c r="B146" i="1" s="1"/>
  <c r="A146" i="5" s="1"/>
  <c r="A145" i="1"/>
  <c r="A144" i="1"/>
  <c r="A143" i="1"/>
  <c r="A239" i="1" s="1"/>
  <c r="B239" i="1" s="1"/>
  <c r="A239" i="5" s="1"/>
  <c r="A142" i="1"/>
  <c r="B142" i="1" s="1"/>
  <c r="A142" i="5" s="1"/>
  <c r="A141" i="1"/>
  <c r="A237" i="1" s="1"/>
  <c r="B237" i="1" s="1"/>
  <c r="A237" i="5" s="1"/>
  <c r="A140" i="1"/>
  <c r="B140" i="1" s="1"/>
  <c r="A140" i="5" s="1"/>
  <c r="A139" i="1"/>
  <c r="B139" i="1" s="1"/>
  <c r="A139" i="5" s="1"/>
  <c r="A138" i="1"/>
  <c r="A234" i="1" s="1"/>
  <c r="B234" i="1" s="1"/>
  <c r="A234" i="5" s="1"/>
  <c r="A137" i="1"/>
  <c r="A233" i="1" s="1"/>
  <c r="B233" i="1" s="1"/>
  <c r="A233" i="5" s="1"/>
  <c r="A136" i="1"/>
  <c r="A232" i="1" s="1"/>
  <c r="B232" i="1" s="1"/>
  <c r="A232" i="5" s="1"/>
  <c r="A135" i="1"/>
  <c r="B135" i="1" s="1"/>
  <c r="A135" i="5" s="1"/>
  <c r="A134" i="1"/>
  <c r="A133" i="1"/>
  <c r="A132" i="1"/>
  <c r="B132" i="1" s="1"/>
  <c r="A132" i="5" s="1"/>
  <c r="A131" i="1"/>
  <c r="B131" i="1" s="1"/>
  <c r="A131" i="5" s="1"/>
  <c r="A130" i="1"/>
  <c r="A226" i="1" s="1"/>
  <c r="B226" i="1" s="1"/>
  <c r="A226" i="5" s="1"/>
  <c r="A129" i="1"/>
  <c r="A225" i="1" s="1"/>
  <c r="B225" i="1" s="1"/>
  <c r="A225" i="5" s="1"/>
  <c r="A128" i="1"/>
  <c r="A224" i="1" s="1"/>
  <c r="B224" i="1" s="1"/>
  <c r="A224" i="5" s="1"/>
  <c r="A127" i="1"/>
  <c r="A223" i="1" s="1"/>
  <c r="B223" i="1" s="1"/>
  <c r="A223" i="5" s="1"/>
  <c r="A126" i="1"/>
  <c r="A222" i="1" s="1"/>
  <c r="B222" i="1" s="1"/>
  <c r="A222" i="5" s="1"/>
  <c r="A125" i="1"/>
  <c r="A124" i="1"/>
  <c r="B124" i="1" s="1"/>
  <c r="A124" i="5" s="1"/>
  <c r="A123" i="1"/>
  <c r="A122" i="1"/>
  <c r="B122" i="1" s="1"/>
  <c r="A122" i="5" s="1"/>
  <c r="A121" i="1"/>
  <c r="A120" i="1"/>
  <c r="A216" i="1" s="1"/>
  <c r="B216" i="1" s="1"/>
  <c r="A216" i="5" s="1"/>
  <c r="A119" i="1"/>
  <c r="A118" i="1"/>
  <c r="A117" i="1"/>
  <c r="A213" i="1" s="1"/>
  <c r="B213" i="1" s="1"/>
  <c r="A213" i="5" s="1"/>
  <c r="A116" i="1"/>
  <c r="A212" i="1" s="1"/>
  <c r="B212" i="1" s="1"/>
  <c r="A212" i="5" s="1"/>
  <c r="A115" i="1"/>
  <c r="B115" i="1" s="1"/>
  <c r="A115" i="5" s="1"/>
  <c r="A114" i="1"/>
  <c r="A113" i="1"/>
  <c r="A112" i="1"/>
  <c r="B112" i="1" s="1"/>
  <c r="A112" i="5" s="1"/>
  <c r="A111" i="1"/>
  <c r="A207" i="1" s="1"/>
  <c r="B207" i="1" s="1"/>
  <c r="A207" i="5" s="1"/>
  <c r="A110" i="1"/>
  <c r="B110" i="1" s="1"/>
  <c r="A110" i="5" s="1"/>
  <c r="A109" i="1"/>
  <c r="B109" i="1" s="1"/>
  <c r="A109" i="5" s="1"/>
  <c r="A108" i="1"/>
  <c r="A204" i="1" s="1"/>
  <c r="B204" i="1" s="1"/>
  <c r="A204" i="5" s="1"/>
  <c r="A107" i="1"/>
  <c r="A203" i="1" s="1"/>
  <c r="B203" i="1" s="1"/>
  <c r="A203" i="5" s="1"/>
  <c r="A106" i="1"/>
  <c r="A202" i="1" s="1"/>
  <c r="B202" i="1" s="1"/>
  <c r="A202" i="5" s="1"/>
  <c r="A105" i="1"/>
  <c r="A104" i="1"/>
  <c r="A103" i="1"/>
  <c r="B103" i="1" s="1"/>
  <c r="A103" i="5" s="1"/>
  <c r="A102" i="1"/>
  <c r="B102" i="1" s="1"/>
  <c r="A102" i="5" s="1"/>
  <c r="A101" i="1"/>
  <c r="A100" i="1"/>
  <c r="A196" i="1" s="1"/>
  <c r="B196" i="1" s="1"/>
  <c r="A196" i="5" s="1"/>
  <c r="A99" i="1"/>
  <c r="A195" i="1" s="1"/>
  <c r="B195" i="1" s="1"/>
  <c r="A195" i="5" s="1"/>
  <c r="A98" i="1"/>
  <c r="B98" i="1" s="1"/>
  <c r="A98" i="5" s="1"/>
  <c r="AD193" i="1"/>
  <c r="M193" i="5" s="1"/>
  <c r="Z193" i="1"/>
  <c r="Y193" i="1"/>
  <c r="X193" i="1"/>
  <c r="W193" i="1"/>
  <c r="V193" i="1"/>
  <c r="U193" i="1"/>
  <c r="N193" i="1"/>
  <c r="E193" i="5" s="1"/>
  <c r="M193" i="1"/>
  <c r="L193" i="1"/>
  <c r="K193" i="1"/>
  <c r="J193" i="1"/>
  <c r="D193" i="5" s="1"/>
  <c r="I192" i="1"/>
  <c r="AA192" i="1" s="1"/>
  <c r="I191" i="1"/>
  <c r="C191" i="5" s="1"/>
  <c r="I190" i="1"/>
  <c r="R190" i="1" s="1"/>
  <c r="O190" i="5" s="1"/>
  <c r="I189" i="1"/>
  <c r="S189" i="1" s="1"/>
  <c r="P189" i="5" s="1"/>
  <c r="B189" i="1"/>
  <c r="A189" i="5" s="1"/>
  <c r="I188" i="1"/>
  <c r="B188" i="1"/>
  <c r="A188" i="5" s="1"/>
  <c r="I187" i="1"/>
  <c r="B187" i="1"/>
  <c r="A187" i="5" s="1"/>
  <c r="I186" i="1"/>
  <c r="I185" i="1"/>
  <c r="I184" i="1"/>
  <c r="T184" i="1" s="1"/>
  <c r="Q184" i="5" s="1"/>
  <c r="I183" i="1"/>
  <c r="I182" i="1"/>
  <c r="I181" i="1"/>
  <c r="O181" i="1" s="1"/>
  <c r="I180" i="1"/>
  <c r="S180" i="1" s="1"/>
  <c r="P180" i="5" s="1"/>
  <c r="I179" i="1"/>
  <c r="S179" i="1" s="1"/>
  <c r="P179" i="5" s="1"/>
  <c r="I178" i="1"/>
  <c r="I177" i="1"/>
  <c r="C177" i="5" s="1"/>
  <c r="I176" i="1"/>
  <c r="B176" i="1"/>
  <c r="A176" i="5" s="1"/>
  <c r="I175" i="1"/>
  <c r="I174" i="1"/>
  <c r="I173" i="1"/>
  <c r="I172" i="1"/>
  <c r="I171" i="1"/>
  <c r="I170" i="1"/>
  <c r="I169" i="1"/>
  <c r="B169" i="1"/>
  <c r="A169" i="5" s="1"/>
  <c r="I168" i="1"/>
  <c r="I167" i="1"/>
  <c r="Q167" i="1" s="1"/>
  <c r="N167" i="5" s="1"/>
  <c r="I166" i="1"/>
  <c r="I165" i="1"/>
  <c r="I164" i="1"/>
  <c r="I163" i="1"/>
  <c r="I162" i="1"/>
  <c r="T162" i="1" s="1"/>
  <c r="Q162" i="5" s="1"/>
  <c r="I161" i="1"/>
  <c r="B161" i="1"/>
  <c r="A161" i="5" s="1"/>
  <c r="I160" i="1"/>
  <c r="I159" i="1"/>
  <c r="T159" i="1" s="1"/>
  <c r="Q159" i="5" s="1"/>
  <c r="I158" i="1"/>
  <c r="I157" i="1"/>
  <c r="S157" i="1" s="1"/>
  <c r="P157" i="5" s="1"/>
  <c r="B157" i="1"/>
  <c r="A157" i="5" s="1"/>
  <c r="I156" i="1"/>
  <c r="S156" i="1" s="1"/>
  <c r="P156" i="5" s="1"/>
  <c r="I155" i="1"/>
  <c r="S155" i="1" s="1"/>
  <c r="P155" i="5" s="1"/>
  <c r="I154" i="1"/>
  <c r="T154" i="1" s="1"/>
  <c r="Q154" i="5" s="1"/>
  <c r="I153" i="1"/>
  <c r="I152" i="1"/>
  <c r="B152" i="1"/>
  <c r="A152" i="5" s="1"/>
  <c r="I151" i="1"/>
  <c r="I150" i="1"/>
  <c r="S150" i="1" s="1"/>
  <c r="P150" i="5" s="1"/>
  <c r="I149" i="1"/>
  <c r="B149" i="1"/>
  <c r="A149" i="5" s="1"/>
  <c r="I148" i="1"/>
  <c r="B148" i="1"/>
  <c r="A148" i="5" s="1"/>
  <c r="I147" i="1"/>
  <c r="I146" i="1"/>
  <c r="I145" i="1"/>
  <c r="I144" i="1"/>
  <c r="S144" i="1" s="1"/>
  <c r="P144" i="5" s="1"/>
  <c r="I143" i="1"/>
  <c r="AD142" i="1"/>
  <c r="M142" i="5" s="1"/>
  <c r="AC142" i="1"/>
  <c r="L142" i="5" s="1"/>
  <c r="Z142" i="1"/>
  <c r="Y142" i="1"/>
  <c r="X142" i="1"/>
  <c r="W142" i="1"/>
  <c r="V142" i="1"/>
  <c r="U142" i="1"/>
  <c r="N142" i="1"/>
  <c r="E142" i="5" s="1"/>
  <c r="M142" i="1"/>
  <c r="L142" i="1"/>
  <c r="K142" i="1"/>
  <c r="J142" i="1"/>
  <c r="D142" i="5" s="1"/>
  <c r="AD141" i="1"/>
  <c r="M141" i="5" s="1"/>
  <c r="AC141" i="1"/>
  <c r="L141" i="5" s="1"/>
  <c r="Z141" i="1"/>
  <c r="Y141" i="1"/>
  <c r="X141" i="1"/>
  <c r="W141" i="1"/>
  <c r="V141" i="1"/>
  <c r="U141" i="1"/>
  <c r="N141" i="1"/>
  <c r="E141" i="5" s="1"/>
  <c r="M141" i="1"/>
  <c r="L141" i="1"/>
  <c r="K141" i="1"/>
  <c r="J141" i="1"/>
  <c r="D141" i="5" s="1"/>
  <c r="I140" i="1"/>
  <c r="I139" i="1"/>
  <c r="I138" i="1"/>
  <c r="I137" i="1"/>
  <c r="I136" i="1"/>
  <c r="I135" i="1"/>
  <c r="I134" i="1"/>
  <c r="I133" i="1"/>
  <c r="I132" i="1"/>
  <c r="AA132" i="1" s="1"/>
  <c r="I131" i="1"/>
  <c r="T131" i="1" s="1"/>
  <c r="Q131" i="5" s="1"/>
  <c r="I130" i="1"/>
  <c r="I129" i="1"/>
  <c r="B129" i="1"/>
  <c r="A129" i="5" s="1"/>
  <c r="I128" i="1"/>
  <c r="B128" i="1"/>
  <c r="A128" i="5" s="1"/>
  <c r="I127" i="1"/>
  <c r="B127" i="1"/>
  <c r="A127" i="5" s="1"/>
  <c r="I126" i="1"/>
  <c r="B126" i="1"/>
  <c r="A126" i="5" s="1"/>
  <c r="I125" i="1"/>
  <c r="T125" i="1" s="1"/>
  <c r="Q125" i="5" s="1"/>
  <c r="I124" i="1"/>
  <c r="I123" i="1"/>
  <c r="I122" i="1"/>
  <c r="S122" i="1" s="1"/>
  <c r="P122" i="5" s="1"/>
  <c r="I121" i="1"/>
  <c r="S121" i="1" s="1"/>
  <c r="P121" i="5" s="1"/>
  <c r="I120" i="1"/>
  <c r="S120" i="1" s="1"/>
  <c r="P120" i="5" s="1"/>
  <c r="B120" i="1"/>
  <c r="A120" i="5" s="1"/>
  <c r="I119" i="1"/>
  <c r="S119" i="1" s="1"/>
  <c r="P119" i="5" s="1"/>
  <c r="B119" i="1"/>
  <c r="A119" i="5" s="1"/>
  <c r="I118" i="1"/>
  <c r="B118" i="1"/>
  <c r="A118" i="5" s="1"/>
  <c r="I117" i="1"/>
  <c r="B117" i="1"/>
  <c r="A117" i="5" s="1"/>
  <c r="I116" i="1"/>
  <c r="T116" i="1" s="1"/>
  <c r="Q116" i="5" s="1"/>
  <c r="I115" i="1"/>
  <c r="I114" i="1"/>
  <c r="S114" i="1" s="1"/>
  <c r="P114" i="5" s="1"/>
  <c r="I113" i="1"/>
  <c r="I112" i="1"/>
  <c r="I111" i="1"/>
  <c r="B111" i="1"/>
  <c r="A111" i="5" s="1"/>
  <c r="I110" i="1"/>
  <c r="I109" i="1"/>
  <c r="I108" i="1"/>
  <c r="B108" i="1"/>
  <c r="A108" i="5" s="1"/>
  <c r="I107" i="1"/>
  <c r="S107" i="1" s="1"/>
  <c r="P107" i="5" s="1"/>
  <c r="I106" i="1"/>
  <c r="T106" i="1" s="1"/>
  <c r="Q106" i="5" s="1"/>
  <c r="B106" i="1"/>
  <c r="A106" i="5" s="1"/>
  <c r="I105" i="1"/>
  <c r="I104" i="1"/>
  <c r="T104" i="1" s="1"/>
  <c r="Q104" i="5" s="1"/>
  <c r="I103" i="1"/>
  <c r="I102" i="1"/>
  <c r="I101" i="1"/>
  <c r="I100" i="1"/>
  <c r="I99" i="1"/>
  <c r="T99" i="1" s="1"/>
  <c r="Q99" i="5" s="1"/>
  <c r="B99" i="1"/>
  <c r="A99" i="5" s="1"/>
  <c r="I98" i="1"/>
  <c r="AD97" i="1"/>
  <c r="M97" i="5" s="1"/>
  <c r="Z97" i="1"/>
  <c r="Y97" i="1"/>
  <c r="X97" i="1"/>
  <c r="W97" i="1"/>
  <c r="V97" i="1"/>
  <c r="U97" i="1"/>
  <c r="N97" i="1"/>
  <c r="E97" i="5" s="1"/>
  <c r="M97" i="1"/>
  <c r="L97" i="1"/>
  <c r="K97" i="1"/>
  <c r="J97" i="1"/>
  <c r="D97" i="5" s="1"/>
  <c r="I3" i="1"/>
  <c r="I4" i="1"/>
  <c r="I5" i="1"/>
  <c r="I6" i="1"/>
  <c r="I7" i="1"/>
  <c r="I8" i="1"/>
  <c r="I9" i="1"/>
  <c r="T9" i="1" s="1"/>
  <c r="Q9" i="5" s="1"/>
  <c r="I10" i="1"/>
  <c r="I11" i="1"/>
  <c r="S11" i="1" s="1"/>
  <c r="P11" i="5" s="1"/>
  <c r="I12" i="1"/>
  <c r="S12" i="1" s="1"/>
  <c r="P12" i="5" s="1"/>
  <c r="I13" i="1"/>
  <c r="I14" i="1"/>
  <c r="T14" i="1" s="1"/>
  <c r="Q14" i="5" s="1"/>
  <c r="I15" i="1"/>
  <c r="I16" i="1"/>
  <c r="I17" i="1"/>
  <c r="I18" i="1"/>
  <c r="I19" i="1"/>
  <c r="I20" i="1"/>
  <c r="I21" i="1"/>
  <c r="I22" i="1"/>
  <c r="I23" i="1"/>
  <c r="I24" i="1"/>
  <c r="S24" i="1" s="1"/>
  <c r="P24" i="5" s="1"/>
  <c r="I25" i="1"/>
  <c r="I26" i="1"/>
  <c r="I27" i="1"/>
  <c r="I28" i="1"/>
  <c r="I29" i="1"/>
  <c r="T29" i="1" s="1"/>
  <c r="Q29" i="5" s="1"/>
  <c r="I30" i="1"/>
  <c r="I31" i="1"/>
  <c r="I32" i="1"/>
  <c r="T32" i="1" s="1"/>
  <c r="Q32" i="5" s="1"/>
  <c r="I33" i="1"/>
  <c r="I34" i="1"/>
  <c r="T34" i="1" s="1"/>
  <c r="Q34" i="5" s="1"/>
  <c r="I35" i="1"/>
  <c r="I36" i="1"/>
  <c r="I37" i="1"/>
  <c r="I38" i="1"/>
  <c r="I39" i="1"/>
  <c r="S39" i="1" s="1"/>
  <c r="P39" i="5" s="1"/>
  <c r="I40" i="1"/>
  <c r="I41" i="1"/>
  <c r="I42" i="1"/>
  <c r="T42" i="1" s="1"/>
  <c r="Q42" i="5" s="1"/>
  <c r="I43" i="1"/>
  <c r="I44" i="1"/>
  <c r="S44" i="1" s="1"/>
  <c r="P44" i="5" s="1"/>
  <c r="AD46" i="1"/>
  <c r="M46" i="5" s="1"/>
  <c r="I47" i="1"/>
  <c r="I48" i="1"/>
  <c r="I49" i="1"/>
  <c r="S49" i="1" s="1"/>
  <c r="P49" i="5" s="1"/>
  <c r="I50" i="1"/>
  <c r="I51" i="1"/>
  <c r="T51" i="1" s="1"/>
  <c r="Q51" i="5" s="1"/>
  <c r="I52" i="1"/>
  <c r="T52" i="1" s="1"/>
  <c r="Q52" i="5" s="1"/>
  <c r="I53" i="1"/>
  <c r="I54" i="1"/>
  <c r="I55" i="1"/>
  <c r="I56" i="1"/>
  <c r="T56" i="1" s="1"/>
  <c r="Q56" i="5" s="1"/>
  <c r="I57" i="1"/>
  <c r="I58" i="1"/>
  <c r="I59" i="1"/>
  <c r="S59" i="1" s="1"/>
  <c r="P59" i="5" s="1"/>
  <c r="I60" i="1"/>
  <c r="S60" i="1" s="1"/>
  <c r="P60" i="5" s="1"/>
  <c r="I61" i="1"/>
  <c r="S61" i="1" s="1"/>
  <c r="P61" i="5" s="1"/>
  <c r="I62" i="1"/>
  <c r="I63" i="1"/>
  <c r="I64" i="1"/>
  <c r="T64" i="1" s="1"/>
  <c r="Q64" i="5" s="1"/>
  <c r="I65" i="1"/>
  <c r="I66" i="1"/>
  <c r="I67" i="1"/>
  <c r="I68" i="1"/>
  <c r="I69" i="1"/>
  <c r="I70" i="1"/>
  <c r="I71" i="1"/>
  <c r="S71" i="1" s="1"/>
  <c r="P71" i="5" s="1"/>
  <c r="I72" i="1"/>
  <c r="P72" i="1" s="1"/>
  <c r="I73" i="1"/>
  <c r="I74" i="1"/>
  <c r="T74" i="1" s="1"/>
  <c r="Q74" i="5" s="1"/>
  <c r="I75" i="1"/>
  <c r="T75" i="1" s="1"/>
  <c r="Q75" i="5" s="1"/>
  <c r="I76" i="1"/>
  <c r="I77" i="1"/>
  <c r="I78" i="1"/>
  <c r="I79" i="1"/>
  <c r="T79" i="1" s="1"/>
  <c r="Q79" i="5" s="1"/>
  <c r="I80" i="1"/>
  <c r="I81" i="1"/>
  <c r="T81" i="1" s="1"/>
  <c r="Q81" i="5" s="1"/>
  <c r="I82" i="1"/>
  <c r="R82" i="1" s="1"/>
  <c r="O82" i="5" s="1"/>
  <c r="I83" i="1"/>
  <c r="I84" i="1"/>
  <c r="S84" i="1" s="1"/>
  <c r="P84" i="5" s="1"/>
  <c r="I85" i="1"/>
  <c r="S85" i="1" s="1"/>
  <c r="P85" i="5" s="1"/>
  <c r="I86" i="1"/>
  <c r="I87" i="1"/>
  <c r="I88" i="1"/>
  <c r="I89" i="1"/>
  <c r="T89" i="1" s="1"/>
  <c r="Q89" i="5" s="1"/>
  <c r="I90" i="1"/>
  <c r="I91" i="1"/>
  <c r="T91" i="1" s="1"/>
  <c r="Q91" i="5" s="1"/>
  <c r="I92" i="1"/>
  <c r="I93" i="1"/>
  <c r="I94" i="1"/>
  <c r="S94" i="1" s="1"/>
  <c r="P94" i="5" s="1"/>
  <c r="I95" i="1"/>
  <c r="S95" i="1" s="1"/>
  <c r="P95" i="5" s="1"/>
  <c r="I96" i="1"/>
  <c r="I2" i="1"/>
  <c r="T2" i="1" s="1"/>
  <c r="Q2" i="5" s="1"/>
  <c r="H2" i="3"/>
  <c r="H3" i="3"/>
  <c r="H4" i="3"/>
  <c r="H5" i="3"/>
  <c r="H6" i="3"/>
  <c r="H7" i="3"/>
  <c r="H8" i="3"/>
  <c r="H9" i="3"/>
  <c r="H10" i="3"/>
  <c r="L202" i="1" s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L223" i="1" s="1"/>
  <c r="H26" i="3"/>
  <c r="H27" i="3"/>
  <c r="H28" i="3"/>
  <c r="H29" i="3"/>
  <c r="H30" i="3"/>
  <c r="H31" i="3"/>
  <c r="H32" i="3"/>
  <c r="H33" i="3"/>
  <c r="H34" i="3"/>
  <c r="H35" i="3"/>
  <c r="H36" i="3"/>
  <c r="L242" i="1" s="1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L260" i="1" s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L280" i="1" s="1"/>
  <c r="H66" i="3"/>
  <c r="H67" i="3"/>
  <c r="L282" i="1" s="1"/>
  <c r="H68" i="3"/>
  <c r="H69" i="3"/>
  <c r="H70" i="3"/>
  <c r="H71" i="3"/>
  <c r="H72" i="3"/>
  <c r="Y73" i="3"/>
  <c r="Y72" i="3"/>
  <c r="Y71" i="3"/>
  <c r="Y70" i="3"/>
  <c r="Y69" i="3"/>
  <c r="Y64" i="3"/>
  <c r="Y55" i="3"/>
  <c r="Y50" i="3"/>
  <c r="Y45" i="3"/>
  <c r="Y40" i="3"/>
  <c r="Y35" i="3"/>
  <c r="Y30" i="3"/>
  <c r="Y25" i="3"/>
  <c r="Y20" i="3"/>
  <c r="Y15" i="3"/>
  <c r="Y2" i="3"/>
  <c r="V72" i="3"/>
  <c r="R72" i="3"/>
  <c r="Q72" i="3"/>
  <c r="K72" i="3"/>
  <c r="I72" i="3"/>
  <c r="G72" i="3"/>
  <c r="F72" i="3"/>
  <c r="V71" i="3"/>
  <c r="R71" i="3"/>
  <c r="Q71" i="3"/>
  <c r="K71" i="3"/>
  <c r="I71" i="3"/>
  <c r="G71" i="3"/>
  <c r="F71" i="3"/>
  <c r="J286" i="1" s="1"/>
  <c r="D286" i="5" s="1"/>
  <c r="V70" i="3"/>
  <c r="R70" i="3"/>
  <c r="Q70" i="3"/>
  <c r="U285" i="1" s="1"/>
  <c r="K70" i="3"/>
  <c r="I70" i="3"/>
  <c r="G70" i="3"/>
  <c r="F70" i="3"/>
  <c r="V69" i="3"/>
  <c r="R69" i="3"/>
  <c r="Q69" i="3"/>
  <c r="U284" i="1" s="1"/>
  <c r="K69" i="3"/>
  <c r="L69" i="3" s="1"/>
  <c r="I69" i="3"/>
  <c r="G69" i="3"/>
  <c r="F69" i="3"/>
  <c r="V68" i="3"/>
  <c r="R68" i="3"/>
  <c r="V283" i="1" s="1"/>
  <c r="Q68" i="3"/>
  <c r="U283" i="1" s="1"/>
  <c r="K68" i="3"/>
  <c r="J68" i="3"/>
  <c r="I68" i="3"/>
  <c r="M283" i="1" s="1"/>
  <c r="G68" i="3"/>
  <c r="F68" i="3"/>
  <c r="V67" i="3"/>
  <c r="Z282" i="1" s="1"/>
  <c r="R67" i="3"/>
  <c r="Q67" i="3"/>
  <c r="K67" i="3"/>
  <c r="O282" i="1" s="1"/>
  <c r="J67" i="3"/>
  <c r="I67" i="3"/>
  <c r="M282" i="1" s="1"/>
  <c r="G67" i="3"/>
  <c r="F67" i="3"/>
  <c r="V66" i="3"/>
  <c r="R66" i="3"/>
  <c r="Q66" i="3"/>
  <c r="K66" i="3"/>
  <c r="J66" i="3"/>
  <c r="Y66" i="3" s="1"/>
  <c r="I66" i="3"/>
  <c r="G66" i="3"/>
  <c r="F66" i="3"/>
  <c r="V65" i="3"/>
  <c r="R65" i="3"/>
  <c r="Q65" i="3"/>
  <c r="U280" i="1" s="1"/>
  <c r="K65" i="3"/>
  <c r="J65" i="3"/>
  <c r="Y65" i="3" s="1"/>
  <c r="I65" i="3"/>
  <c r="G65" i="3"/>
  <c r="K280" i="1" s="1"/>
  <c r="F65" i="3"/>
  <c r="V64" i="3"/>
  <c r="R64" i="3"/>
  <c r="V279" i="1" s="1"/>
  <c r="U279" i="1"/>
  <c r="K64" i="3"/>
  <c r="L64" i="3" s="1"/>
  <c r="I64" i="3"/>
  <c r="G64" i="3"/>
  <c r="F64" i="3"/>
  <c r="V63" i="3"/>
  <c r="R63" i="3"/>
  <c r="K63" i="3"/>
  <c r="O182" i="1" s="1"/>
  <c r="J63" i="3"/>
  <c r="Y63" i="3" s="1"/>
  <c r="I63" i="3"/>
  <c r="G63" i="3"/>
  <c r="F63" i="3"/>
  <c r="V62" i="3"/>
  <c r="R62" i="3"/>
  <c r="K62" i="3"/>
  <c r="J62" i="3"/>
  <c r="Y62" i="3" s="1"/>
  <c r="I62" i="3"/>
  <c r="G62" i="3"/>
  <c r="F62" i="3"/>
  <c r="V61" i="3"/>
  <c r="Z273" i="1" s="1"/>
  <c r="R61" i="3"/>
  <c r="K61" i="3"/>
  <c r="O273" i="1" s="1"/>
  <c r="J61" i="3"/>
  <c r="I61" i="3"/>
  <c r="M273" i="1" s="1"/>
  <c r="G61" i="3"/>
  <c r="K273" i="1" s="1"/>
  <c r="F61" i="3"/>
  <c r="V60" i="3"/>
  <c r="R60" i="3"/>
  <c r="V272" i="1" s="1"/>
  <c r="K60" i="3"/>
  <c r="J60" i="3"/>
  <c r="I60" i="3"/>
  <c r="G60" i="3"/>
  <c r="F60" i="3"/>
  <c r="V59" i="3"/>
  <c r="R59" i="3"/>
  <c r="K59" i="3"/>
  <c r="J59" i="3"/>
  <c r="Y59" i="3" s="1"/>
  <c r="I59" i="3"/>
  <c r="G59" i="3"/>
  <c r="F59" i="3"/>
  <c r="V58" i="3"/>
  <c r="R58" i="3"/>
  <c r="K58" i="3"/>
  <c r="J58" i="3"/>
  <c r="Y58" i="3" s="1"/>
  <c r="I58" i="3"/>
  <c r="G58" i="3"/>
  <c r="F58" i="3"/>
  <c r="V57" i="3"/>
  <c r="R57" i="3"/>
  <c r="U269" i="1"/>
  <c r="K57" i="3"/>
  <c r="O269" i="1" s="1"/>
  <c r="J57" i="3"/>
  <c r="Y57" i="3" s="1"/>
  <c r="I57" i="3"/>
  <c r="G57" i="3"/>
  <c r="F57" i="3"/>
  <c r="J269" i="1" s="1"/>
  <c r="D269" i="5" s="1"/>
  <c r="V56" i="3"/>
  <c r="R56" i="3"/>
  <c r="K56" i="3"/>
  <c r="J56" i="3"/>
  <c r="Y56" i="3" s="1"/>
  <c r="AC268" i="1" s="1"/>
  <c r="L268" i="5" s="1"/>
  <c r="I56" i="3"/>
  <c r="G56" i="3"/>
  <c r="F56" i="3"/>
  <c r="V55" i="3"/>
  <c r="R55" i="3"/>
  <c r="Q55" i="3"/>
  <c r="K55" i="3"/>
  <c r="L55" i="3" s="1"/>
  <c r="I55" i="3"/>
  <c r="G55" i="3"/>
  <c r="F55" i="3"/>
  <c r="V54" i="3"/>
  <c r="R54" i="3"/>
  <c r="Q54" i="3"/>
  <c r="K54" i="3"/>
  <c r="J54" i="3"/>
  <c r="Y54" i="3" s="1"/>
  <c r="I54" i="3"/>
  <c r="G54" i="3"/>
  <c r="K266" i="1" s="1"/>
  <c r="F54" i="3"/>
  <c r="V53" i="3"/>
  <c r="R53" i="3"/>
  <c r="Q53" i="3"/>
  <c r="K53" i="3"/>
  <c r="O262" i="1" s="1"/>
  <c r="J53" i="3"/>
  <c r="I53" i="3"/>
  <c r="G53" i="3"/>
  <c r="K262" i="1" s="1"/>
  <c r="F53" i="3"/>
  <c r="V52" i="3"/>
  <c r="R52" i="3"/>
  <c r="Q52" i="3"/>
  <c r="K52" i="3"/>
  <c r="O261" i="1" s="1"/>
  <c r="J52" i="3"/>
  <c r="I52" i="3"/>
  <c r="M261" i="1" s="1"/>
  <c r="G52" i="3"/>
  <c r="K261" i="1" s="1"/>
  <c r="F52" i="3"/>
  <c r="V51" i="3"/>
  <c r="Z260" i="1" s="1"/>
  <c r="R51" i="3"/>
  <c r="Q51" i="3"/>
  <c r="K51" i="3"/>
  <c r="O260" i="1" s="1"/>
  <c r="J51" i="3"/>
  <c r="Y51" i="3" s="1"/>
  <c r="I51" i="3"/>
  <c r="G51" i="3"/>
  <c r="F51" i="3"/>
  <c r="V50" i="3"/>
  <c r="R50" i="3"/>
  <c r="Q50" i="3"/>
  <c r="K50" i="3"/>
  <c r="L50" i="3" s="1"/>
  <c r="I50" i="3"/>
  <c r="G50" i="3"/>
  <c r="F50" i="3"/>
  <c r="V49" i="3"/>
  <c r="Z258" i="1" s="1"/>
  <c r="R49" i="3"/>
  <c r="V258" i="1" s="1"/>
  <c r="Q49" i="3"/>
  <c r="K49" i="3"/>
  <c r="J49" i="3"/>
  <c r="I49" i="3"/>
  <c r="G49" i="3"/>
  <c r="F49" i="3"/>
  <c r="V48" i="3"/>
  <c r="R48" i="3"/>
  <c r="Q48" i="3"/>
  <c r="K48" i="3"/>
  <c r="J48" i="3"/>
  <c r="Y48" i="3" s="1"/>
  <c r="I48" i="3"/>
  <c r="G48" i="3"/>
  <c r="F48" i="3"/>
  <c r="V47" i="3"/>
  <c r="R47" i="3"/>
  <c r="Q47" i="3"/>
  <c r="K47" i="3"/>
  <c r="O256" i="1" s="1"/>
  <c r="J47" i="3"/>
  <c r="Y47" i="3" s="1"/>
  <c r="I47" i="3"/>
  <c r="G47" i="3"/>
  <c r="F47" i="3"/>
  <c r="V46" i="3"/>
  <c r="Z255" i="1" s="1"/>
  <c r="R46" i="3"/>
  <c r="Q46" i="3"/>
  <c r="K46" i="3"/>
  <c r="J46" i="3"/>
  <c r="Y46" i="3" s="1"/>
  <c r="I46" i="3"/>
  <c r="M255" i="1" s="1"/>
  <c r="G46" i="3"/>
  <c r="F46" i="3"/>
  <c r="V45" i="3"/>
  <c r="R45" i="3"/>
  <c r="Q45" i="3"/>
  <c r="K45" i="3"/>
  <c r="I45" i="3"/>
  <c r="G45" i="3"/>
  <c r="F45" i="3"/>
  <c r="V44" i="3"/>
  <c r="Z250" i="1" s="1"/>
  <c r="R44" i="3"/>
  <c r="Q44" i="3"/>
  <c r="K44" i="3"/>
  <c r="J44" i="3"/>
  <c r="Y44" i="3" s="1"/>
  <c r="I44" i="3"/>
  <c r="G44" i="3"/>
  <c r="F44" i="3"/>
  <c r="V43" i="3"/>
  <c r="R43" i="3"/>
  <c r="Q43" i="3"/>
  <c r="K43" i="3"/>
  <c r="J43" i="3"/>
  <c r="Y43" i="3" s="1"/>
  <c r="I43" i="3"/>
  <c r="G43" i="3"/>
  <c r="F43" i="3"/>
  <c r="V42" i="3"/>
  <c r="R42" i="3"/>
  <c r="Q42" i="3"/>
  <c r="K42" i="3"/>
  <c r="J42" i="3"/>
  <c r="Y42" i="3" s="1"/>
  <c r="I42" i="3"/>
  <c r="G42" i="3"/>
  <c r="F42" i="3"/>
  <c r="V41" i="3"/>
  <c r="R41" i="3"/>
  <c r="V247" i="1" s="1"/>
  <c r="Q41" i="3"/>
  <c r="K41" i="3"/>
  <c r="J41" i="3"/>
  <c r="Y41" i="3" s="1"/>
  <c r="I41" i="3"/>
  <c r="G41" i="3"/>
  <c r="F41" i="3"/>
  <c r="V40" i="3"/>
  <c r="R40" i="3"/>
  <c r="Q40" i="3"/>
  <c r="K40" i="3"/>
  <c r="L40" i="3" s="1"/>
  <c r="I40" i="3"/>
  <c r="G40" i="3"/>
  <c r="F40" i="3"/>
  <c r="V39" i="3"/>
  <c r="R39" i="3"/>
  <c r="Q39" i="3"/>
  <c r="K39" i="3"/>
  <c r="J39" i="3"/>
  <c r="Y39" i="3" s="1"/>
  <c r="I39" i="3"/>
  <c r="G39" i="3"/>
  <c r="F39" i="3"/>
  <c r="V38" i="3"/>
  <c r="R38" i="3"/>
  <c r="Q38" i="3"/>
  <c r="K38" i="3"/>
  <c r="J38" i="3"/>
  <c r="Y38" i="3" s="1"/>
  <c r="I38" i="3"/>
  <c r="G38" i="3"/>
  <c r="F38" i="3"/>
  <c r="V37" i="3"/>
  <c r="R37" i="3"/>
  <c r="Q37" i="3"/>
  <c r="K37" i="3"/>
  <c r="J37" i="3"/>
  <c r="Y37" i="3" s="1"/>
  <c r="I37" i="3"/>
  <c r="G37" i="3"/>
  <c r="F37" i="3"/>
  <c r="V36" i="3"/>
  <c r="R36" i="3"/>
  <c r="V242" i="1" s="1"/>
  <c r="Q36" i="3"/>
  <c r="K36" i="3"/>
  <c r="J36" i="3"/>
  <c r="Y36" i="3" s="1"/>
  <c r="I36" i="3"/>
  <c r="G36" i="3"/>
  <c r="F36" i="3"/>
  <c r="V35" i="3"/>
  <c r="R35" i="3"/>
  <c r="Q35" i="3"/>
  <c r="K35" i="3"/>
  <c r="L35" i="3" s="1"/>
  <c r="I35" i="3"/>
  <c r="G35" i="3"/>
  <c r="F35" i="3"/>
  <c r="V34" i="3"/>
  <c r="R34" i="3"/>
  <c r="Q34" i="3"/>
  <c r="K34" i="3"/>
  <c r="J34" i="3"/>
  <c r="Y34" i="3" s="1"/>
  <c r="I34" i="3"/>
  <c r="G34" i="3"/>
  <c r="F34" i="3"/>
  <c r="V33" i="3"/>
  <c r="R33" i="3"/>
  <c r="Q33" i="3"/>
  <c r="K33" i="3"/>
  <c r="J33" i="3"/>
  <c r="Y33" i="3" s="1"/>
  <c r="I33" i="3"/>
  <c r="G33" i="3"/>
  <c r="F33" i="3"/>
  <c r="V32" i="3"/>
  <c r="R32" i="3"/>
  <c r="V233" i="1" s="1"/>
  <c r="Q32" i="3"/>
  <c r="K32" i="3"/>
  <c r="O233" i="1" s="1"/>
  <c r="J32" i="3"/>
  <c r="Y32" i="3" s="1"/>
  <c r="AC233" i="1" s="1"/>
  <c r="L233" i="5" s="1"/>
  <c r="I32" i="3"/>
  <c r="G32" i="3"/>
  <c r="F32" i="3"/>
  <c r="V31" i="3"/>
  <c r="R31" i="3"/>
  <c r="Q31" i="3"/>
  <c r="K31" i="3"/>
  <c r="J31" i="3"/>
  <c r="O31" i="3" s="1"/>
  <c r="I31" i="3"/>
  <c r="G31" i="3"/>
  <c r="K232" i="1" s="1"/>
  <c r="F31" i="3"/>
  <c r="V30" i="3"/>
  <c r="R30" i="3"/>
  <c r="Q30" i="3"/>
  <c r="K30" i="3"/>
  <c r="L30" i="3" s="1"/>
  <c r="I30" i="3"/>
  <c r="G30" i="3"/>
  <c r="F30" i="3"/>
  <c r="V29" i="3"/>
  <c r="R29" i="3"/>
  <c r="V230" i="1" s="1"/>
  <c r="Q29" i="3"/>
  <c r="K29" i="3"/>
  <c r="J29" i="3"/>
  <c r="I29" i="3"/>
  <c r="G29" i="3"/>
  <c r="F29" i="3"/>
  <c r="V28" i="3"/>
  <c r="R28" i="3"/>
  <c r="Q28" i="3"/>
  <c r="K28" i="3"/>
  <c r="J28" i="3"/>
  <c r="Y28" i="3" s="1"/>
  <c r="I28" i="3"/>
  <c r="G28" i="3"/>
  <c r="F28" i="3"/>
  <c r="V27" i="3"/>
  <c r="R27" i="3"/>
  <c r="Q27" i="3"/>
  <c r="K27" i="3"/>
  <c r="J27" i="3"/>
  <c r="Y27" i="3" s="1"/>
  <c r="I27" i="3"/>
  <c r="G27" i="3"/>
  <c r="F27" i="3"/>
  <c r="V26" i="3"/>
  <c r="R26" i="3"/>
  <c r="Q26" i="3"/>
  <c r="K26" i="3"/>
  <c r="J26" i="3"/>
  <c r="Y26" i="3" s="1"/>
  <c r="I26" i="3"/>
  <c r="G26" i="3"/>
  <c r="F26" i="3"/>
  <c r="V25" i="3"/>
  <c r="R25" i="3"/>
  <c r="Q25" i="3"/>
  <c r="K25" i="3"/>
  <c r="L25" i="3" s="1"/>
  <c r="I25" i="3"/>
  <c r="G25" i="3"/>
  <c r="F25" i="3"/>
  <c r="V24" i="3"/>
  <c r="R24" i="3"/>
  <c r="Q24" i="3"/>
  <c r="K24" i="3"/>
  <c r="J24" i="3"/>
  <c r="Y24" i="3" s="1"/>
  <c r="I24" i="3"/>
  <c r="G24" i="3"/>
  <c r="F24" i="3"/>
  <c r="V23" i="3"/>
  <c r="R23" i="3"/>
  <c r="V221" i="1" s="1"/>
  <c r="Q23" i="3"/>
  <c r="K23" i="3"/>
  <c r="O221" i="1" s="1"/>
  <c r="J23" i="3"/>
  <c r="I23" i="3"/>
  <c r="G23" i="3"/>
  <c r="K221" i="1" s="1"/>
  <c r="F23" i="3"/>
  <c r="V22" i="3"/>
  <c r="R22" i="3"/>
  <c r="Q22" i="3"/>
  <c r="K22" i="3"/>
  <c r="J22" i="3"/>
  <c r="I22" i="3"/>
  <c r="G22" i="3"/>
  <c r="F22" i="3"/>
  <c r="V21" i="3"/>
  <c r="R21" i="3"/>
  <c r="Q21" i="3"/>
  <c r="K21" i="3"/>
  <c r="J21" i="3"/>
  <c r="O21" i="3" s="1"/>
  <c r="I21" i="3"/>
  <c r="G21" i="3"/>
  <c r="F21" i="3"/>
  <c r="V20" i="3"/>
  <c r="R20" i="3"/>
  <c r="K20" i="3"/>
  <c r="I20" i="3"/>
  <c r="G20" i="3"/>
  <c r="F20" i="3"/>
  <c r="V19" i="3"/>
  <c r="R19" i="3"/>
  <c r="K19" i="3"/>
  <c r="J19" i="3"/>
  <c r="Y19" i="3" s="1"/>
  <c r="I19" i="3"/>
  <c r="G19" i="3"/>
  <c r="F19" i="3"/>
  <c r="V18" i="3"/>
  <c r="R18" i="3"/>
  <c r="K18" i="3"/>
  <c r="J18" i="3"/>
  <c r="Y18" i="3" s="1"/>
  <c r="I18" i="3"/>
  <c r="G18" i="3"/>
  <c r="F18" i="3"/>
  <c r="V17" i="3"/>
  <c r="R17" i="3"/>
  <c r="K17" i="3"/>
  <c r="J17" i="3"/>
  <c r="O17" i="3" s="1"/>
  <c r="I17" i="3"/>
  <c r="G17" i="3"/>
  <c r="F17" i="3"/>
  <c r="V16" i="3"/>
  <c r="R16" i="3"/>
  <c r="K16" i="3"/>
  <c r="J16" i="3"/>
  <c r="I16" i="3"/>
  <c r="G16" i="3"/>
  <c r="F16" i="3"/>
  <c r="V15" i="3"/>
  <c r="R15" i="3"/>
  <c r="Q15" i="3"/>
  <c r="K15" i="3"/>
  <c r="L15" i="3" s="1"/>
  <c r="I15" i="3"/>
  <c r="G15" i="3"/>
  <c r="F15" i="3"/>
  <c r="V14" i="3"/>
  <c r="R14" i="3"/>
  <c r="Q14" i="3"/>
  <c r="K14" i="3"/>
  <c r="J14" i="3"/>
  <c r="Y14" i="3" s="1"/>
  <c r="I14" i="3"/>
  <c r="G14" i="3"/>
  <c r="F14" i="3"/>
  <c r="J209" i="1" s="1"/>
  <c r="D209" i="5" s="1"/>
  <c r="V13" i="3"/>
  <c r="R13" i="3"/>
  <c r="Q13" i="3"/>
  <c r="K13" i="3"/>
  <c r="J13" i="3"/>
  <c r="Y13" i="3" s="1"/>
  <c r="I13" i="3"/>
  <c r="G13" i="3"/>
  <c r="F13" i="3"/>
  <c r="V12" i="3"/>
  <c r="R12" i="3"/>
  <c r="Q12" i="3"/>
  <c r="K12" i="3"/>
  <c r="J12" i="3"/>
  <c r="I12" i="3"/>
  <c r="G12" i="3"/>
  <c r="F12" i="3"/>
  <c r="V11" i="3"/>
  <c r="R11" i="3"/>
  <c r="Q11" i="3"/>
  <c r="K11" i="3"/>
  <c r="J11" i="3"/>
  <c r="Y11" i="3" s="1"/>
  <c r="I11" i="3"/>
  <c r="G11" i="3"/>
  <c r="F11" i="3"/>
  <c r="V10" i="3"/>
  <c r="R10" i="3"/>
  <c r="Q10" i="3"/>
  <c r="K10" i="3"/>
  <c r="J10" i="3"/>
  <c r="I10" i="3"/>
  <c r="G10" i="3"/>
  <c r="F10" i="3"/>
  <c r="V9" i="3"/>
  <c r="R9" i="3"/>
  <c r="Q9" i="3"/>
  <c r="K9" i="3"/>
  <c r="J9" i="3"/>
  <c r="Y9" i="3" s="1"/>
  <c r="I9" i="3"/>
  <c r="G9" i="3"/>
  <c r="F9" i="3"/>
  <c r="V8" i="3"/>
  <c r="R8" i="3"/>
  <c r="Q8" i="3"/>
  <c r="K8" i="3"/>
  <c r="J8" i="3"/>
  <c r="Y8" i="3" s="1"/>
  <c r="I8" i="3"/>
  <c r="G8" i="3"/>
  <c r="F8" i="3"/>
  <c r="V7" i="3"/>
  <c r="R7" i="3"/>
  <c r="Q7" i="3"/>
  <c r="K7" i="3"/>
  <c r="J7" i="3"/>
  <c r="Y7" i="3" s="1"/>
  <c r="I7" i="3"/>
  <c r="G7" i="3"/>
  <c r="F7" i="3"/>
  <c r="V6" i="3"/>
  <c r="R6" i="3"/>
  <c r="Q6" i="3"/>
  <c r="K6" i="3"/>
  <c r="J6" i="3"/>
  <c r="Y6" i="3" s="1"/>
  <c r="I6" i="3"/>
  <c r="G6" i="3"/>
  <c r="F6" i="3"/>
  <c r="V5" i="3"/>
  <c r="R5" i="3"/>
  <c r="Q5" i="3"/>
  <c r="K5" i="3"/>
  <c r="J5" i="3"/>
  <c r="I5" i="3"/>
  <c r="G5" i="3"/>
  <c r="F5" i="3"/>
  <c r="V4" i="3"/>
  <c r="R4" i="3"/>
  <c r="Q4" i="3"/>
  <c r="K4" i="3"/>
  <c r="J4" i="3"/>
  <c r="Y4" i="3" s="1"/>
  <c r="I4" i="3"/>
  <c r="G4" i="3"/>
  <c r="F4" i="3"/>
  <c r="V3" i="3"/>
  <c r="R3" i="3"/>
  <c r="Q3" i="3"/>
  <c r="K3" i="3"/>
  <c r="J3" i="3"/>
  <c r="Y3" i="3" s="1"/>
  <c r="I3" i="3"/>
  <c r="G3" i="3"/>
  <c r="F3" i="3"/>
  <c r="V2" i="3"/>
  <c r="R2" i="3"/>
  <c r="Q2" i="3"/>
  <c r="K2" i="3"/>
  <c r="L2" i="3" s="1"/>
  <c r="I2" i="3"/>
  <c r="G2" i="3"/>
  <c r="F2" i="3"/>
  <c r="S236" i="1" l="1"/>
  <c r="P236" i="5" s="1"/>
  <c r="S246" i="1"/>
  <c r="P246" i="5" s="1"/>
  <c r="S212" i="1"/>
  <c r="P212" i="5" s="1"/>
  <c r="S231" i="1"/>
  <c r="P231" i="5" s="1"/>
  <c r="O224" i="1"/>
  <c r="AC209" i="1"/>
  <c r="L209" i="5" s="1"/>
  <c r="S210" i="1"/>
  <c r="P210" i="5" s="1"/>
  <c r="K234" i="1"/>
  <c r="S171" i="1"/>
  <c r="P171" i="5" s="1"/>
  <c r="U201" i="1"/>
  <c r="K207" i="1"/>
  <c r="V201" i="1"/>
  <c r="S54" i="1"/>
  <c r="P54" i="5" s="1"/>
  <c r="S92" i="1"/>
  <c r="P92" i="5" s="1"/>
  <c r="S62" i="1"/>
  <c r="P62" i="5" s="1"/>
  <c r="S31" i="1"/>
  <c r="P31" i="5" s="1"/>
  <c r="S127" i="1"/>
  <c r="P127" i="5" s="1"/>
  <c r="S135" i="1"/>
  <c r="P135" i="5" s="1"/>
  <c r="S284" i="1"/>
  <c r="P284" i="5" s="1"/>
  <c r="T286" i="1"/>
  <c r="Q286" i="5" s="1"/>
  <c r="T285" i="1"/>
  <c r="Q285" i="5" s="1"/>
  <c r="AA169" i="1"/>
  <c r="S169" i="1"/>
  <c r="P169" i="5" s="1"/>
  <c r="T169" i="1"/>
  <c r="Q169" i="5" s="1"/>
  <c r="T178" i="1"/>
  <c r="Q178" i="5" s="1"/>
  <c r="T187" i="1"/>
  <c r="Q187" i="5" s="1"/>
  <c r="T170" i="1"/>
  <c r="Q170" i="5" s="1"/>
  <c r="T88" i="1"/>
  <c r="Q88" i="5" s="1"/>
  <c r="T58" i="1"/>
  <c r="Q58" i="5" s="1"/>
  <c r="S123" i="1"/>
  <c r="P123" i="5" s="1"/>
  <c r="T123" i="1"/>
  <c r="Q123" i="5" s="1"/>
  <c r="AA145" i="1"/>
  <c r="S145" i="1"/>
  <c r="P145" i="5" s="1"/>
  <c r="T145" i="1"/>
  <c r="Q145" i="5" s="1"/>
  <c r="T77" i="1"/>
  <c r="Q77" i="5" s="1"/>
  <c r="T16" i="1"/>
  <c r="Q16" i="5" s="1"/>
  <c r="T124" i="1"/>
  <c r="Q124" i="5" s="1"/>
  <c r="S96" i="1"/>
  <c r="P96" i="5" s="1"/>
  <c r="T96" i="1"/>
  <c r="Q96" i="5" s="1"/>
  <c r="T86" i="1"/>
  <c r="Q86" i="5" s="1"/>
  <c r="T76" i="1"/>
  <c r="Q76" i="5" s="1"/>
  <c r="T66" i="1"/>
  <c r="Q66" i="5" s="1"/>
  <c r="S37" i="1"/>
  <c r="P37" i="5" s="1"/>
  <c r="T37" i="1"/>
  <c r="Q37" i="5" s="1"/>
  <c r="T129" i="1"/>
  <c r="Q129" i="5" s="1"/>
  <c r="T57" i="1"/>
  <c r="Q57" i="5" s="1"/>
  <c r="AD153" i="1"/>
  <c r="M153" i="5" s="1"/>
  <c r="T153" i="1"/>
  <c r="Q153" i="5" s="1"/>
  <c r="T78" i="1"/>
  <c r="Q78" i="5" s="1"/>
  <c r="S48" i="1"/>
  <c r="P48" i="5" s="1"/>
  <c r="T48" i="1"/>
  <c r="Q48" i="5" s="1"/>
  <c r="T17" i="1"/>
  <c r="Q17" i="5" s="1"/>
  <c r="T100" i="1"/>
  <c r="Q100" i="5" s="1"/>
  <c r="T152" i="1"/>
  <c r="Q152" i="5" s="1"/>
  <c r="S67" i="1"/>
  <c r="P67" i="5" s="1"/>
  <c r="T67" i="1"/>
  <c r="Q67" i="5" s="1"/>
  <c r="S26" i="1"/>
  <c r="P26" i="5" s="1"/>
  <c r="T26" i="1"/>
  <c r="Q26" i="5" s="1"/>
  <c r="T101" i="1"/>
  <c r="Q101" i="5" s="1"/>
  <c r="S140" i="1"/>
  <c r="P140" i="5" s="1"/>
  <c r="T140" i="1"/>
  <c r="Q140" i="5" s="1"/>
  <c r="T146" i="1"/>
  <c r="Q146" i="5" s="1"/>
  <c r="S36" i="1"/>
  <c r="P36" i="5" s="1"/>
  <c r="T36" i="1"/>
  <c r="Q36" i="5" s="1"/>
  <c r="T117" i="1"/>
  <c r="Q117" i="5" s="1"/>
  <c r="T161" i="1"/>
  <c r="Q161" i="5" s="1"/>
  <c r="T68" i="1"/>
  <c r="Q68" i="5" s="1"/>
  <c r="S27" i="1"/>
  <c r="P27" i="5" s="1"/>
  <c r="T27" i="1"/>
  <c r="Q27" i="5" s="1"/>
  <c r="T7" i="1"/>
  <c r="Q7" i="5" s="1"/>
  <c r="S108" i="1"/>
  <c r="P108" i="5" s="1"/>
  <c r="T108" i="1"/>
  <c r="Q108" i="5" s="1"/>
  <c r="T139" i="1"/>
  <c r="Q139" i="5" s="1"/>
  <c r="S87" i="1"/>
  <c r="P87" i="5" s="1"/>
  <c r="T87" i="1"/>
  <c r="Q87" i="5" s="1"/>
  <c r="S47" i="1"/>
  <c r="P47" i="5" s="1"/>
  <c r="T47" i="1"/>
  <c r="Q47" i="5" s="1"/>
  <c r="T6" i="1"/>
  <c r="Q6" i="5" s="1"/>
  <c r="S109" i="1"/>
  <c r="P109" i="5" s="1"/>
  <c r="T109" i="1"/>
  <c r="Q109" i="5" s="1"/>
  <c r="T130" i="1"/>
  <c r="Q130" i="5" s="1"/>
  <c r="T199" i="1"/>
  <c r="Q199" i="5" s="1"/>
  <c r="T208" i="1"/>
  <c r="Q208" i="5" s="1"/>
  <c r="S163" i="1"/>
  <c r="P163" i="5" s="1"/>
  <c r="T163" i="1"/>
  <c r="Q163" i="5" s="1"/>
  <c r="S219" i="1"/>
  <c r="P219" i="5" s="1"/>
  <c r="T276" i="1"/>
  <c r="Q276" i="5" s="1"/>
  <c r="T265" i="1"/>
  <c r="Q265" i="5" s="1"/>
  <c r="T248" i="1"/>
  <c r="Q248" i="5" s="1"/>
  <c r="S232" i="1"/>
  <c r="P232" i="5" s="1"/>
  <c r="T226" i="1"/>
  <c r="Q226" i="5" s="1"/>
  <c r="T215" i="1"/>
  <c r="Q215" i="5" s="1"/>
  <c r="T202" i="1"/>
  <c r="Q202" i="5" s="1"/>
  <c r="T196" i="1"/>
  <c r="Q196" i="5" s="1"/>
  <c r="S191" i="1"/>
  <c r="P191" i="5" s="1"/>
  <c r="T176" i="1"/>
  <c r="Q176" i="5" s="1"/>
  <c r="T155" i="1"/>
  <c r="Q155" i="5" s="1"/>
  <c r="T147" i="1"/>
  <c r="Q147" i="5" s="1"/>
  <c r="T132" i="1"/>
  <c r="Q132" i="5" s="1"/>
  <c r="T107" i="1"/>
  <c r="Q107" i="5" s="1"/>
  <c r="T82" i="1"/>
  <c r="Q82" i="5" s="1"/>
  <c r="S75" i="1"/>
  <c r="P75" i="5" s="1"/>
  <c r="S133" i="1"/>
  <c r="P133" i="5" s="1"/>
  <c r="T133" i="1"/>
  <c r="Q133" i="5" s="1"/>
  <c r="T148" i="1"/>
  <c r="Q148" i="5" s="1"/>
  <c r="T173" i="1"/>
  <c r="Q173" i="5" s="1"/>
  <c r="Z203" i="1"/>
  <c r="S203" i="1"/>
  <c r="P203" i="5" s="1"/>
  <c r="C249" i="5"/>
  <c r="S259" i="1"/>
  <c r="P259" i="5" s="1"/>
  <c r="S279" i="1"/>
  <c r="P279" i="5" s="1"/>
  <c r="T281" i="1"/>
  <c r="Q281" i="5" s="1"/>
  <c r="S276" i="1"/>
  <c r="P276" i="5" s="1"/>
  <c r="T270" i="1"/>
  <c r="Q270" i="5" s="1"/>
  <c r="S265" i="1"/>
  <c r="P265" i="5" s="1"/>
  <c r="T259" i="1"/>
  <c r="Q259" i="5" s="1"/>
  <c r="T253" i="1"/>
  <c r="Q253" i="5" s="1"/>
  <c r="T242" i="1"/>
  <c r="Q242" i="5" s="1"/>
  <c r="T231" i="1"/>
  <c r="Q231" i="5" s="1"/>
  <c r="T220" i="1"/>
  <c r="Q220" i="5" s="1"/>
  <c r="T190" i="1"/>
  <c r="Q190" i="5" s="1"/>
  <c r="T182" i="1"/>
  <c r="Q182" i="5" s="1"/>
  <c r="S132" i="1"/>
  <c r="P132" i="5" s="1"/>
  <c r="T115" i="1"/>
  <c r="Q115" i="5" s="1"/>
  <c r="T90" i="1"/>
  <c r="Q90" i="5" s="1"/>
  <c r="T65" i="1"/>
  <c r="Q65" i="5" s="1"/>
  <c r="T55" i="1"/>
  <c r="Q55" i="5" s="1"/>
  <c r="C183" i="5"/>
  <c r="S183" i="1"/>
  <c r="P183" i="5" s="1"/>
  <c r="T183" i="1"/>
  <c r="Q183" i="5" s="1"/>
  <c r="C213" i="5"/>
  <c r="T275" i="1"/>
  <c r="Q275" i="5" s="1"/>
  <c r="T258" i="1"/>
  <c r="Q258" i="5" s="1"/>
  <c r="S253" i="1"/>
  <c r="P253" i="5" s="1"/>
  <c r="T247" i="1"/>
  <c r="Q247" i="5" s="1"/>
  <c r="T236" i="1"/>
  <c r="Q236" i="5" s="1"/>
  <c r="T225" i="1"/>
  <c r="Q225" i="5" s="1"/>
  <c r="T207" i="1"/>
  <c r="Q207" i="5" s="1"/>
  <c r="T201" i="1"/>
  <c r="Q201" i="5" s="1"/>
  <c r="T195" i="1"/>
  <c r="Q195" i="5" s="1"/>
  <c r="S190" i="1"/>
  <c r="P190" i="5" s="1"/>
  <c r="T175" i="1"/>
  <c r="Q175" i="5" s="1"/>
  <c r="T167" i="1"/>
  <c r="Q167" i="5" s="1"/>
  <c r="T122" i="1"/>
  <c r="Q122" i="5" s="1"/>
  <c r="T72" i="1"/>
  <c r="Q72" i="5" s="1"/>
  <c r="T31" i="1"/>
  <c r="Q31" i="5" s="1"/>
  <c r="T280" i="1"/>
  <c r="Q280" i="5" s="1"/>
  <c r="S275" i="1"/>
  <c r="P275" i="5" s="1"/>
  <c r="T263" i="1"/>
  <c r="Q263" i="5" s="1"/>
  <c r="T252" i="1"/>
  <c r="Q252" i="5" s="1"/>
  <c r="T241" i="1"/>
  <c r="Q241" i="5" s="1"/>
  <c r="T230" i="1"/>
  <c r="Q230" i="5" s="1"/>
  <c r="T219" i="1"/>
  <c r="Q219" i="5" s="1"/>
  <c r="T213" i="1"/>
  <c r="Q213" i="5" s="1"/>
  <c r="T189" i="1"/>
  <c r="Q189" i="5" s="1"/>
  <c r="T181" i="1"/>
  <c r="Q181" i="5" s="1"/>
  <c r="S167" i="1"/>
  <c r="P167" i="5" s="1"/>
  <c r="T160" i="1"/>
  <c r="Q160" i="5" s="1"/>
  <c r="T114" i="1"/>
  <c r="Q114" i="5" s="1"/>
  <c r="T105" i="1"/>
  <c r="Q105" i="5" s="1"/>
  <c r="T80" i="1"/>
  <c r="Q80" i="5" s="1"/>
  <c r="S72" i="1"/>
  <c r="P72" i="5" s="1"/>
  <c r="T54" i="1"/>
  <c r="Q54" i="5" s="1"/>
  <c r="T12" i="1"/>
  <c r="Q12" i="5" s="1"/>
  <c r="T268" i="1"/>
  <c r="Q268" i="5" s="1"/>
  <c r="S263" i="1"/>
  <c r="P263" i="5" s="1"/>
  <c r="T257" i="1"/>
  <c r="Q257" i="5" s="1"/>
  <c r="S252" i="1"/>
  <c r="P252" i="5" s="1"/>
  <c r="T246" i="1"/>
  <c r="Q246" i="5" s="1"/>
  <c r="S241" i="1"/>
  <c r="P241" i="5" s="1"/>
  <c r="T235" i="1"/>
  <c r="Q235" i="5" s="1"/>
  <c r="T218" i="1"/>
  <c r="Q218" i="5" s="1"/>
  <c r="T212" i="1"/>
  <c r="Q212" i="5" s="1"/>
  <c r="T206" i="1"/>
  <c r="Q206" i="5" s="1"/>
  <c r="T200" i="1"/>
  <c r="Q200" i="5" s="1"/>
  <c r="T194" i="1"/>
  <c r="Q194" i="5" s="1"/>
  <c r="S181" i="1"/>
  <c r="P181" i="5" s="1"/>
  <c r="T174" i="1"/>
  <c r="Q174" i="5" s="1"/>
  <c r="T166" i="1"/>
  <c r="Q166" i="5" s="1"/>
  <c r="T137" i="1"/>
  <c r="Q137" i="5" s="1"/>
  <c r="T121" i="1"/>
  <c r="Q121" i="5" s="1"/>
  <c r="T112" i="1"/>
  <c r="Q112" i="5" s="1"/>
  <c r="T71" i="1"/>
  <c r="Q71" i="5" s="1"/>
  <c r="T62" i="1"/>
  <c r="Q62" i="5" s="1"/>
  <c r="T44" i="1"/>
  <c r="Q44" i="5" s="1"/>
  <c r="T11" i="1"/>
  <c r="Q11" i="5" s="1"/>
  <c r="R168" i="1"/>
  <c r="O168" i="5" s="1"/>
  <c r="S168" i="1"/>
  <c r="P168" i="5" s="1"/>
  <c r="T168" i="1"/>
  <c r="Q168" i="5" s="1"/>
  <c r="T284" i="1"/>
  <c r="Q284" i="5" s="1"/>
  <c r="T279" i="1"/>
  <c r="Q279" i="5" s="1"/>
  <c r="T273" i="1"/>
  <c r="Q273" i="5" s="1"/>
  <c r="T262" i="1"/>
  <c r="Q262" i="5" s="1"/>
  <c r="T251" i="1"/>
  <c r="Q251" i="5" s="1"/>
  <c r="T240" i="1"/>
  <c r="Q240" i="5" s="1"/>
  <c r="T229" i="1"/>
  <c r="Q229" i="5" s="1"/>
  <c r="T223" i="1"/>
  <c r="Q223" i="5" s="1"/>
  <c r="T180" i="1"/>
  <c r="Q180" i="5" s="1"/>
  <c r="T172" i="1"/>
  <c r="Q172" i="5" s="1"/>
  <c r="T151" i="1"/>
  <c r="Q151" i="5" s="1"/>
  <c r="T120" i="1"/>
  <c r="Q120" i="5" s="1"/>
  <c r="T95" i="1"/>
  <c r="Q95" i="5" s="1"/>
  <c r="T70" i="1"/>
  <c r="Q70" i="5" s="1"/>
  <c r="T61" i="1"/>
  <c r="Q61" i="5" s="1"/>
  <c r="S35" i="1"/>
  <c r="P35" i="5" s="1"/>
  <c r="T35" i="1"/>
  <c r="Q35" i="5" s="1"/>
  <c r="S25" i="1"/>
  <c r="P25" i="5" s="1"/>
  <c r="T25" i="1"/>
  <c r="Q25" i="5" s="1"/>
  <c r="T15" i="1"/>
  <c r="Q15" i="5" s="1"/>
  <c r="T5" i="1"/>
  <c r="Q5" i="5" s="1"/>
  <c r="T103" i="1"/>
  <c r="Q103" i="5" s="1"/>
  <c r="T118" i="1"/>
  <c r="Q118" i="5" s="1"/>
  <c r="T43" i="1"/>
  <c r="Q43" i="5" s="1"/>
  <c r="T33" i="1"/>
  <c r="Q33" i="5" s="1"/>
  <c r="S23" i="1"/>
  <c r="P23" i="5" s="1"/>
  <c r="T23" i="1"/>
  <c r="Q23" i="5" s="1"/>
  <c r="S13" i="1"/>
  <c r="P13" i="5" s="1"/>
  <c r="T13" i="1"/>
  <c r="Q13" i="5" s="1"/>
  <c r="T3" i="1"/>
  <c r="Q3" i="5" s="1"/>
  <c r="S93" i="1"/>
  <c r="P93" i="5" s="1"/>
  <c r="T93" i="1"/>
  <c r="Q93" i="5" s="1"/>
  <c r="S83" i="1"/>
  <c r="P83" i="5" s="1"/>
  <c r="T83" i="1"/>
  <c r="Q83" i="5" s="1"/>
  <c r="S73" i="1"/>
  <c r="P73" i="5" s="1"/>
  <c r="T73" i="1"/>
  <c r="Q73" i="5" s="1"/>
  <c r="T63" i="1"/>
  <c r="Q63" i="5" s="1"/>
  <c r="T53" i="1"/>
  <c r="Q53" i="5" s="1"/>
  <c r="T113" i="1"/>
  <c r="Q113" i="5" s="1"/>
  <c r="S40" i="1"/>
  <c r="P40" i="5" s="1"/>
  <c r="T40" i="1"/>
  <c r="Q40" i="5" s="1"/>
  <c r="T30" i="1"/>
  <c r="Q30" i="5" s="1"/>
  <c r="S20" i="1"/>
  <c r="P20" i="5" s="1"/>
  <c r="T20" i="1"/>
  <c r="Q20" i="5" s="1"/>
  <c r="T10" i="1"/>
  <c r="Q10" i="5" s="1"/>
  <c r="S98" i="1"/>
  <c r="P98" i="5" s="1"/>
  <c r="T98" i="1"/>
  <c r="Q98" i="5" s="1"/>
  <c r="S136" i="1"/>
  <c r="P136" i="5" s="1"/>
  <c r="S158" i="1"/>
  <c r="P158" i="5" s="1"/>
  <c r="T158" i="1"/>
  <c r="Q158" i="5" s="1"/>
  <c r="T128" i="1"/>
  <c r="Q128" i="5" s="1"/>
  <c r="S143" i="1"/>
  <c r="P143" i="5" s="1"/>
  <c r="T143" i="1"/>
  <c r="Q143" i="5" s="1"/>
  <c r="T38" i="1"/>
  <c r="Q38" i="5" s="1"/>
  <c r="T28" i="1"/>
  <c r="Q28" i="5" s="1"/>
  <c r="S18" i="1"/>
  <c r="P18" i="5" s="1"/>
  <c r="T18" i="1"/>
  <c r="Q18" i="5" s="1"/>
  <c r="T8" i="1"/>
  <c r="Q8" i="5" s="1"/>
  <c r="S116" i="1"/>
  <c r="P116" i="5" s="1"/>
  <c r="T138" i="1"/>
  <c r="Q138" i="5" s="1"/>
  <c r="C198" i="5"/>
  <c r="S254" i="1"/>
  <c r="P254" i="5" s="1"/>
  <c r="AA264" i="1"/>
  <c r="S264" i="1"/>
  <c r="P264" i="5" s="1"/>
  <c r="T278" i="1"/>
  <c r="Q278" i="5" s="1"/>
  <c r="T267" i="1"/>
  <c r="Q267" i="5" s="1"/>
  <c r="T256" i="1"/>
  <c r="Q256" i="5" s="1"/>
  <c r="S251" i="1"/>
  <c r="P251" i="5" s="1"/>
  <c r="T245" i="1"/>
  <c r="Q245" i="5" s="1"/>
  <c r="S240" i="1"/>
  <c r="P240" i="5" s="1"/>
  <c r="T234" i="1"/>
  <c r="Q234" i="5" s="1"/>
  <c r="T228" i="1"/>
  <c r="Q228" i="5" s="1"/>
  <c r="S223" i="1"/>
  <c r="P223" i="5" s="1"/>
  <c r="T217" i="1"/>
  <c r="Q217" i="5" s="1"/>
  <c r="T211" i="1"/>
  <c r="Q211" i="5" s="1"/>
  <c r="T205" i="1"/>
  <c r="Q205" i="5" s="1"/>
  <c r="T186" i="1"/>
  <c r="Q186" i="5" s="1"/>
  <c r="T165" i="1"/>
  <c r="Q165" i="5" s="1"/>
  <c r="T157" i="1"/>
  <c r="Q157" i="5" s="1"/>
  <c r="T144" i="1"/>
  <c r="Q144" i="5" s="1"/>
  <c r="T136" i="1"/>
  <c r="Q136" i="5" s="1"/>
  <c r="T127" i="1"/>
  <c r="Q127" i="5" s="1"/>
  <c r="T111" i="1"/>
  <c r="Q111" i="5" s="1"/>
  <c r="T102" i="1"/>
  <c r="Q102" i="5" s="1"/>
  <c r="T60" i="1"/>
  <c r="Q60" i="5" s="1"/>
  <c r="T50" i="1"/>
  <c r="Q50" i="5" s="1"/>
  <c r="T41" i="1"/>
  <c r="Q41" i="5" s="1"/>
  <c r="T24" i="1"/>
  <c r="Q24" i="5" s="1"/>
  <c r="T288" i="1"/>
  <c r="Q288" i="5" s="1"/>
  <c r="T283" i="1"/>
  <c r="Q283" i="5" s="1"/>
  <c r="T272" i="1"/>
  <c r="Q272" i="5" s="1"/>
  <c r="S267" i="1"/>
  <c r="P267" i="5" s="1"/>
  <c r="T261" i="1"/>
  <c r="Q261" i="5" s="1"/>
  <c r="T250" i="1"/>
  <c r="Q250" i="5" s="1"/>
  <c r="T239" i="1"/>
  <c r="Q239" i="5" s="1"/>
  <c r="T233" i="1"/>
  <c r="Q233" i="5" s="1"/>
  <c r="T222" i="1"/>
  <c r="Q222" i="5" s="1"/>
  <c r="S205" i="1"/>
  <c r="P205" i="5" s="1"/>
  <c r="T198" i="1"/>
  <c r="Q198" i="5" s="1"/>
  <c r="T192" i="1"/>
  <c r="Q192" i="5" s="1"/>
  <c r="T179" i="1"/>
  <c r="Q179" i="5" s="1"/>
  <c r="T171" i="1"/>
  <c r="Q171" i="5" s="1"/>
  <c r="T150" i="1"/>
  <c r="Q150" i="5" s="1"/>
  <c r="T135" i="1"/>
  <c r="Q135" i="5" s="1"/>
  <c r="T119" i="1"/>
  <c r="Q119" i="5" s="1"/>
  <c r="T110" i="1"/>
  <c r="Q110" i="5" s="1"/>
  <c r="T94" i="1"/>
  <c r="Q94" i="5" s="1"/>
  <c r="T85" i="1"/>
  <c r="Q85" i="5" s="1"/>
  <c r="T69" i="1"/>
  <c r="Q69" i="5" s="1"/>
  <c r="T39" i="1"/>
  <c r="Q39" i="5" s="1"/>
  <c r="T22" i="1"/>
  <c r="Q22" i="5" s="1"/>
  <c r="T277" i="1"/>
  <c r="Q277" i="5" s="1"/>
  <c r="T266" i="1"/>
  <c r="Q266" i="5" s="1"/>
  <c r="T255" i="1"/>
  <c r="Q255" i="5" s="1"/>
  <c r="T244" i="1"/>
  <c r="Q244" i="5" s="1"/>
  <c r="T227" i="1"/>
  <c r="Q227" i="5" s="1"/>
  <c r="T216" i="1"/>
  <c r="Q216" i="5" s="1"/>
  <c r="T210" i="1"/>
  <c r="Q210" i="5" s="1"/>
  <c r="T204" i="1"/>
  <c r="Q204" i="5" s="1"/>
  <c r="T197" i="1"/>
  <c r="Q197" i="5" s="1"/>
  <c r="S192" i="1"/>
  <c r="P192" i="5" s="1"/>
  <c r="T185" i="1"/>
  <c r="Q185" i="5" s="1"/>
  <c r="T177" i="1"/>
  <c r="Q177" i="5" s="1"/>
  <c r="T164" i="1"/>
  <c r="Q164" i="5" s="1"/>
  <c r="T156" i="1"/>
  <c r="Q156" i="5" s="1"/>
  <c r="T126" i="1"/>
  <c r="Q126" i="5" s="1"/>
  <c r="T92" i="1"/>
  <c r="Q92" i="5" s="1"/>
  <c r="T59" i="1"/>
  <c r="Q59" i="5" s="1"/>
  <c r="T49" i="1"/>
  <c r="Q49" i="5" s="1"/>
  <c r="T21" i="1"/>
  <c r="Q21" i="5" s="1"/>
  <c r="T4" i="1"/>
  <c r="Q4" i="5" s="1"/>
  <c r="Q131" i="1"/>
  <c r="N131" i="5" s="1"/>
  <c r="S131" i="1"/>
  <c r="P131" i="5" s="1"/>
  <c r="S188" i="1"/>
  <c r="P188" i="5" s="1"/>
  <c r="T188" i="1"/>
  <c r="Q188" i="5" s="1"/>
  <c r="C224" i="5"/>
  <c r="T287" i="1"/>
  <c r="Q287" i="5" s="1"/>
  <c r="T282" i="1"/>
  <c r="Q282" i="5" s="1"/>
  <c r="S277" i="1"/>
  <c r="P277" i="5" s="1"/>
  <c r="T271" i="1"/>
  <c r="Q271" i="5" s="1"/>
  <c r="T260" i="1"/>
  <c r="Q260" i="5" s="1"/>
  <c r="T249" i="1"/>
  <c r="Q249" i="5" s="1"/>
  <c r="T232" i="1"/>
  <c r="Q232" i="5" s="1"/>
  <c r="S216" i="1"/>
  <c r="P216" i="5" s="1"/>
  <c r="T203" i="1"/>
  <c r="Q203" i="5" s="1"/>
  <c r="T191" i="1"/>
  <c r="Q191" i="5" s="1"/>
  <c r="T149" i="1"/>
  <c r="Q149" i="5" s="1"/>
  <c r="T134" i="1"/>
  <c r="Q134" i="5" s="1"/>
  <c r="T84" i="1"/>
  <c r="Q84" i="5" s="1"/>
  <c r="T19" i="1"/>
  <c r="Q19" i="5" s="1"/>
  <c r="B168" i="1"/>
  <c r="A168" i="5" s="1"/>
  <c r="A205" i="1"/>
  <c r="B205" i="1" s="1"/>
  <c r="A205" i="5" s="1"/>
  <c r="A218" i="1"/>
  <c r="B218" i="1" s="1"/>
  <c r="A218" i="5" s="1"/>
  <c r="A238" i="1"/>
  <c r="B238" i="1" s="1"/>
  <c r="A238" i="5" s="1"/>
  <c r="A250" i="1"/>
  <c r="B250" i="1" s="1"/>
  <c r="A250" i="5" s="1"/>
  <c r="B100" i="1"/>
  <c r="A100" i="5" s="1"/>
  <c r="B156" i="1"/>
  <c r="A156" i="5" s="1"/>
  <c r="B170" i="1"/>
  <c r="A170" i="5" s="1"/>
  <c r="A236" i="1"/>
  <c r="B236" i="1" s="1"/>
  <c r="A236" i="5" s="1"/>
  <c r="A208" i="1"/>
  <c r="B208" i="1" s="1"/>
  <c r="A208" i="5" s="1"/>
  <c r="A231" i="1"/>
  <c r="B231" i="1" s="1"/>
  <c r="A231" i="5" s="1"/>
  <c r="B192" i="1"/>
  <c r="A192" i="5" s="1"/>
  <c r="A198" i="1"/>
  <c r="B198" i="1" s="1"/>
  <c r="A198" i="5" s="1"/>
  <c r="A220" i="1"/>
  <c r="B220" i="1" s="1"/>
  <c r="A220" i="5" s="1"/>
  <c r="B136" i="1"/>
  <c r="A136" i="5" s="1"/>
  <c r="B130" i="1"/>
  <c r="A130" i="5" s="1"/>
  <c r="B158" i="1"/>
  <c r="A158" i="5" s="1"/>
  <c r="A246" i="1"/>
  <c r="B246" i="1" s="1"/>
  <c r="A246" i="5" s="1"/>
  <c r="A263" i="1"/>
  <c r="B263" i="1" s="1"/>
  <c r="A263" i="5" s="1"/>
  <c r="J178" i="1"/>
  <c r="D178" i="5" s="1"/>
  <c r="C266" i="5"/>
  <c r="N240" i="1"/>
  <c r="E240" i="5" s="1"/>
  <c r="AD285" i="1"/>
  <c r="M285" i="5" s="1"/>
  <c r="AD220" i="1"/>
  <c r="M220" i="5" s="1"/>
  <c r="V234" i="1"/>
  <c r="L207" i="1"/>
  <c r="M225" i="1"/>
  <c r="U248" i="1"/>
  <c r="V256" i="1"/>
  <c r="K219" i="1"/>
  <c r="U191" i="1"/>
  <c r="Z209" i="1"/>
  <c r="M20" i="3"/>
  <c r="X20" i="3" s="1"/>
  <c r="AB26" i="1" s="1"/>
  <c r="K26" i="5" s="1"/>
  <c r="U220" i="1"/>
  <c r="M38" i="3"/>
  <c r="X38" i="3" s="1"/>
  <c r="M70" i="3"/>
  <c r="Q285" i="1" s="1"/>
  <c r="N285" i="5" s="1"/>
  <c r="M5" i="3"/>
  <c r="Q197" i="1" s="1"/>
  <c r="N197" i="5" s="1"/>
  <c r="M10" i="3"/>
  <c r="Q202" i="1" s="1"/>
  <c r="N202" i="5" s="1"/>
  <c r="M15" i="3"/>
  <c r="X15" i="3" s="1"/>
  <c r="AB114" i="1" s="1"/>
  <c r="K114" i="5" s="1"/>
  <c r="V220" i="1"/>
  <c r="M24" i="3"/>
  <c r="X24" i="3" s="1"/>
  <c r="AB126" i="1" s="1"/>
  <c r="K126" i="5" s="1"/>
  <c r="M33" i="3"/>
  <c r="X33" i="3" s="1"/>
  <c r="AB234" i="1" s="1"/>
  <c r="K234" i="5" s="1"/>
  <c r="M42" i="3"/>
  <c r="X42" i="3" s="1"/>
  <c r="AB56" i="1" s="1"/>
  <c r="K56" i="5" s="1"/>
  <c r="C288" i="5"/>
  <c r="C204" i="5"/>
  <c r="AB204" i="1"/>
  <c r="K204" i="5" s="1"/>
  <c r="AA204" i="1"/>
  <c r="R20" i="1"/>
  <c r="O20" i="5" s="1"/>
  <c r="AD187" i="1"/>
  <c r="M187" i="5" s="1"/>
  <c r="X228" i="1"/>
  <c r="AA228" i="1"/>
  <c r="AB228" i="1"/>
  <c r="K228" i="5" s="1"/>
  <c r="AB71" i="1"/>
  <c r="K71" i="5" s="1"/>
  <c r="AA71" i="1"/>
  <c r="V215" i="1"/>
  <c r="AA215" i="1"/>
  <c r="AB215" i="1"/>
  <c r="K215" i="5" s="1"/>
  <c r="R221" i="1"/>
  <c r="O221" i="5" s="1"/>
  <c r="AD221" i="1"/>
  <c r="M221" i="5" s="1"/>
  <c r="C243" i="5"/>
  <c r="L197" i="1"/>
  <c r="P61" i="1"/>
  <c r="AA61" i="1"/>
  <c r="AB61" i="1"/>
  <c r="K61" i="5" s="1"/>
  <c r="AA60" i="1"/>
  <c r="AB60" i="1"/>
  <c r="K60" i="5" s="1"/>
  <c r="R113" i="1"/>
  <c r="O113" i="5" s="1"/>
  <c r="O133" i="1"/>
  <c r="AA133" i="1"/>
  <c r="AB133" i="1"/>
  <c r="K133" i="5" s="1"/>
  <c r="R79" i="1"/>
  <c r="O79" i="5" s="1"/>
  <c r="R69" i="1"/>
  <c r="O69" i="5" s="1"/>
  <c r="AB59" i="1"/>
  <c r="K59" i="5" s="1"/>
  <c r="AA59" i="1"/>
  <c r="AB49" i="1"/>
  <c r="K49" i="5" s="1"/>
  <c r="AA49" i="1"/>
  <c r="R18" i="1"/>
  <c r="O18" i="5" s="1"/>
  <c r="AA120" i="1"/>
  <c r="AB120" i="1"/>
  <c r="K120" i="5" s="1"/>
  <c r="Q155" i="1"/>
  <c r="N155" i="5" s="1"/>
  <c r="AB155" i="1"/>
  <c r="K155" i="5" s="1"/>
  <c r="AA155" i="1"/>
  <c r="O161" i="1"/>
  <c r="V197" i="1"/>
  <c r="O48" i="1"/>
  <c r="AA48" i="1"/>
  <c r="AB48" i="1"/>
  <c r="K48" i="5" s="1"/>
  <c r="O37" i="1"/>
  <c r="AB37" i="1"/>
  <c r="K37" i="5" s="1"/>
  <c r="AA37" i="1"/>
  <c r="O107" i="1"/>
  <c r="AA107" i="1"/>
  <c r="AB107" i="1"/>
  <c r="K107" i="5" s="1"/>
  <c r="O121" i="1"/>
  <c r="AB121" i="1"/>
  <c r="K121" i="5" s="1"/>
  <c r="AA121" i="1"/>
  <c r="O135" i="1"/>
  <c r="Z197" i="1"/>
  <c r="R67" i="1"/>
  <c r="O67" i="5" s="1"/>
  <c r="P47" i="1"/>
  <c r="AB47" i="1"/>
  <c r="K47" i="5" s="1"/>
  <c r="AA47" i="1"/>
  <c r="P36" i="1"/>
  <c r="AB36" i="1"/>
  <c r="K36" i="5" s="1"/>
  <c r="AA36" i="1"/>
  <c r="R116" i="1"/>
  <c r="O116" i="5" s="1"/>
  <c r="O128" i="1"/>
  <c r="O156" i="1"/>
  <c r="AA156" i="1"/>
  <c r="AB156" i="1"/>
  <c r="K156" i="5" s="1"/>
  <c r="AD179" i="1"/>
  <c r="M179" i="5" s="1"/>
  <c r="AB179" i="1"/>
  <c r="K179" i="5" s="1"/>
  <c r="AA179" i="1"/>
  <c r="O227" i="1"/>
  <c r="AB227" i="1"/>
  <c r="K227" i="5" s="1"/>
  <c r="AA227" i="1"/>
  <c r="V100" i="1"/>
  <c r="P96" i="1"/>
  <c r="AA96" i="1"/>
  <c r="AB96" i="1"/>
  <c r="K96" i="5" s="1"/>
  <c r="O86" i="1"/>
  <c r="O76" i="1"/>
  <c r="AA35" i="1"/>
  <c r="AB35" i="1"/>
  <c r="K35" i="5" s="1"/>
  <c r="AA25" i="1"/>
  <c r="AB25" i="1"/>
  <c r="K25" i="5" s="1"/>
  <c r="O108" i="1"/>
  <c r="AA108" i="1"/>
  <c r="AB108" i="1"/>
  <c r="K108" i="5" s="1"/>
  <c r="O149" i="1"/>
  <c r="R164" i="1"/>
  <c r="O164" i="5" s="1"/>
  <c r="C171" i="5"/>
  <c r="O180" i="1"/>
  <c r="AA180" i="1"/>
  <c r="AB180" i="1"/>
  <c r="K180" i="5" s="1"/>
  <c r="C195" i="5"/>
  <c r="C202" i="5"/>
  <c r="R207" i="1"/>
  <c r="O207" i="5" s="1"/>
  <c r="Q244" i="1"/>
  <c r="N244" i="5" s="1"/>
  <c r="X70" i="3"/>
  <c r="AB93" i="1" s="1"/>
  <c r="K93" i="5" s="1"/>
  <c r="P85" i="1"/>
  <c r="AA85" i="1"/>
  <c r="AB85" i="1"/>
  <c r="K85" i="5" s="1"/>
  <c r="O65" i="1"/>
  <c r="R24" i="1"/>
  <c r="O24" i="5" s="1"/>
  <c r="AB24" i="1"/>
  <c r="K24" i="5" s="1"/>
  <c r="AA24" i="1"/>
  <c r="Q109" i="1"/>
  <c r="N109" i="5" s="1"/>
  <c r="AB109" i="1"/>
  <c r="K109" i="5" s="1"/>
  <c r="AA109" i="1"/>
  <c r="C137" i="5"/>
  <c r="AA157" i="1"/>
  <c r="AB157" i="1"/>
  <c r="K157" i="5" s="1"/>
  <c r="R195" i="1"/>
  <c r="O195" i="5" s="1"/>
  <c r="AD202" i="1"/>
  <c r="M202" i="5" s="1"/>
  <c r="R84" i="1"/>
  <c r="O84" i="5" s="1"/>
  <c r="AB84" i="1"/>
  <c r="K84" i="5" s="1"/>
  <c r="AA84" i="1"/>
  <c r="R64" i="1"/>
  <c r="O64" i="5" s="1"/>
  <c r="R23" i="1"/>
  <c r="O23" i="5" s="1"/>
  <c r="AA23" i="1"/>
  <c r="AB23" i="1"/>
  <c r="K23" i="5" s="1"/>
  <c r="P13" i="1"/>
  <c r="AA13" i="1"/>
  <c r="AB13" i="1"/>
  <c r="K13" i="5" s="1"/>
  <c r="R102" i="1"/>
  <c r="O102" i="5" s="1"/>
  <c r="O110" i="1"/>
  <c r="O143" i="1"/>
  <c r="AA143" i="1"/>
  <c r="AB143" i="1"/>
  <c r="K143" i="5" s="1"/>
  <c r="O173" i="1"/>
  <c r="R182" i="1"/>
  <c r="O182" i="5" s="1"/>
  <c r="R189" i="1"/>
  <c r="O189" i="5" s="1"/>
  <c r="M19" i="3"/>
  <c r="X19" i="3" s="1"/>
  <c r="AB214" i="1" s="1"/>
  <c r="K214" i="5" s="1"/>
  <c r="M37" i="3"/>
  <c r="X37" i="3" s="1"/>
  <c r="AB243" i="1" s="1"/>
  <c r="K243" i="5" s="1"/>
  <c r="M60" i="3"/>
  <c r="X60" i="3" s="1"/>
  <c r="AB272" i="1" s="1"/>
  <c r="K272" i="5" s="1"/>
  <c r="AA83" i="1"/>
  <c r="AB83" i="1"/>
  <c r="K83" i="5" s="1"/>
  <c r="R73" i="1"/>
  <c r="O73" i="5" s="1"/>
  <c r="AA73" i="1"/>
  <c r="AB73" i="1"/>
  <c r="K73" i="5" s="1"/>
  <c r="R63" i="1"/>
  <c r="O63" i="5" s="1"/>
  <c r="O12" i="1"/>
  <c r="AB12" i="1"/>
  <c r="K12" i="5" s="1"/>
  <c r="AA12" i="1"/>
  <c r="AD125" i="1"/>
  <c r="M125" i="5" s="1"/>
  <c r="AA217" i="1"/>
  <c r="AB217" i="1"/>
  <c r="K217" i="5" s="1"/>
  <c r="Q119" i="1"/>
  <c r="N119" i="5" s="1"/>
  <c r="AB119" i="1"/>
  <c r="K119" i="5" s="1"/>
  <c r="AA119" i="1"/>
  <c r="AD197" i="1"/>
  <c r="M197" i="5" s="1"/>
  <c r="X74" i="3"/>
  <c r="Q141" i="1"/>
  <c r="N141" i="5" s="1"/>
  <c r="AA288" i="1"/>
  <c r="AA277" i="1"/>
  <c r="AA216" i="1"/>
  <c r="AA205" i="1"/>
  <c r="AB276" i="1"/>
  <c r="K276" i="5" s="1"/>
  <c r="AB265" i="1"/>
  <c r="K265" i="5" s="1"/>
  <c r="C229" i="5"/>
  <c r="AB229" i="1"/>
  <c r="K229" i="5" s="1"/>
  <c r="Z241" i="1"/>
  <c r="AA276" i="1"/>
  <c r="AA265" i="1"/>
  <c r="AB253" i="1"/>
  <c r="K253" i="5" s="1"/>
  <c r="AB203" i="1"/>
  <c r="K203" i="5" s="1"/>
  <c r="AB192" i="1"/>
  <c r="K192" i="5" s="1"/>
  <c r="AB181" i="1"/>
  <c r="K181" i="5" s="1"/>
  <c r="C234" i="5"/>
  <c r="C209" i="5"/>
  <c r="C259" i="5"/>
  <c r="AB275" i="1"/>
  <c r="K275" i="5" s="1"/>
  <c r="AA203" i="1"/>
  <c r="AA181" i="1"/>
  <c r="AB132" i="1"/>
  <c r="K132" i="5" s="1"/>
  <c r="R269" i="1"/>
  <c r="O269" i="5" s="1"/>
  <c r="R279" i="1"/>
  <c r="O279" i="5" s="1"/>
  <c r="AA275" i="1"/>
  <c r="AB263" i="1"/>
  <c r="K263" i="5" s="1"/>
  <c r="AB252" i="1"/>
  <c r="K252" i="5" s="1"/>
  <c r="AB241" i="1"/>
  <c r="K241" i="5" s="1"/>
  <c r="O144" i="1"/>
  <c r="AB144" i="1"/>
  <c r="K144" i="5" s="1"/>
  <c r="R174" i="1"/>
  <c r="O174" i="5" s="1"/>
  <c r="C265" i="5"/>
  <c r="C244" i="5"/>
  <c r="X73" i="3"/>
  <c r="AA263" i="1"/>
  <c r="AA241" i="1"/>
  <c r="AB168" i="1"/>
  <c r="K168" i="5" s="1"/>
  <c r="AB131" i="1"/>
  <c r="K131" i="5" s="1"/>
  <c r="M197" i="1"/>
  <c r="M202" i="1"/>
  <c r="U178" i="1"/>
  <c r="O189" i="1"/>
  <c r="R11" i="1"/>
  <c r="O11" i="5" s="1"/>
  <c r="AB11" i="1"/>
  <c r="K11" i="5" s="1"/>
  <c r="P140" i="1"/>
  <c r="AD145" i="1"/>
  <c r="M145" i="5" s="1"/>
  <c r="AB145" i="1"/>
  <c r="K145" i="5" s="1"/>
  <c r="AD159" i="1"/>
  <c r="M159" i="5" s="1"/>
  <c r="R184" i="1"/>
  <c r="O184" i="5" s="1"/>
  <c r="C269" i="5"/>
  <c r="AB251" i="1"/>
  <c r="K251" i="5" s="1"/>
  <c r="AB240" i="1"/>
  <c r="K240" i="5" s="1"/>
  <c r="AA229" i="1"/>
  <c r="AA168" i="1"/>
  <c r="AA144" i="1"/>
  <c r="AA131" i="1"/>
  <c r="C256" i="5"/>
  <c r="C219" i="5"/>
  <c r="AA251" i="1"/>
  <c r="AA240" i="1"/>
  <c r="AB167" i="1"/>
  <c r="K167" i="5" s="1"/>
  <c r="AB72" i="1"/>
  <c r="K72" i="5" s="1"/>
  <c r="Z239" i="1"/>
  <c r="AB239" i="1"/>
  <c r="K239" i="5" s="1"/>
  <c r="C254" i="5"/>
  <c r="AA239" i="1"/>
  <c r="AA167" i="1"/>
  <c r="AA72" i="1"/>
  <c r="X169" i="1"/>
  <c r="AB169" i="1"/>
  <c r="K169" i="5" s="1"/>
  <c r="C194" i="5"/>
  <c r="AD214" i="1"/>
  <c r="M214" i="5" s="1"/>
  <c r="C264" i="5"/>
  <c r="AB264" i="1"/>
  <c r="K264" i="5" s="1"/>
  <c r="AB288" i="1"/>
  <c r="K288" i="5" s="1"/>
  <c r="AB277" i="1"/>
  <c r="K277" i="5" s="1"/>
  <c r="AB216" i="1"/>
  <c r="K216" i="5" s="1"/>
  <c r="AA11" i="1"/>
  <c r="B101" i="1"/>
  <c r="A101" i="5" s="1"/>
  <c r="A197" i="1"/>
  <c r="B197" i="1" s="1"/>
  <c r="A197" i="5" s="1"/>
  <c r="B121" i="1"/>
  <c r="A121" i="5" s="1"/>
  <c r="A217" i="1"/>
  <c r="B217" i="1" s="1"/>
  <c r="A217" i="5" s="1"/>
  <c r="B151" i="1"/>
  <c r="A151" i="5" s="1"/>
  <c r="A247" i="1"/>
  <c r="B247" i="1" s="1"/>
  <c r="A247" i="5" s="1"/>
  <c r="A267" i="1"/>
  <c r="B267" i="1" s="1"/>
  <c r="A267" i="5" s="1"/>
  <c r="B171" i="1"/>
  <c r="A171" i="5" s="1"/>
  <c r="A287" i="1"/>
  <c r="B287" i="1" s="1"/>
  <c r="A287" i="5" s="1"/>
  <c r="B191" i="1"/>
  <c r="A191" i="5" s="1"/>
  <c r="A227" i="1"/>
  <c r="B227" i="1" s="1"/>
  <c r="A227" i="5" s="1"/>
  <c r="B193" i="1"/>
  <c r="A193" i="5" s="1"/>
  <c r="B104" i="1"/>
  <c r="A104" i="5" s="1"/>
  <c r="A200" i="1"/>
  <c r="B200" i="1" s="1"/>
  <c r="A200" i="5" s="1"/>
  <c r="B114" i="1"/>
  <c r="A114" i="5" s="1"/>
  <c r="A210" i="1"/>
  <c r="B210" i="1" s="1"/>
  <c r="A210" i="5" s="1"/>
  <c r="B134" i="1"/>
  <c r="A134" i="5" s="1"/>
  <c r="A230" i="1"/>
  <c r="B230" i="1" s="1"/>
  <c r="A230" i="5" s="1"/>
  <c r="B144" i="1"/>
  <c r="A144" i="5" s="1"/>
  <c r="A240" i="1"/>
  <c r="B240" i="1" s="1"/>
  <c r="A240" i="5" s="1"/>
  <c r="B164" i="1"/>
  <c r="A164" i="5" s="1"/>
  <c r="A260" i="1"/>
  <c r="B260" i="1" s="1"/>
  <c r="A260" i="5" s="1"/>
  <c r="B174" i="1"/>
  <c r="A174" i="5" s="1"/>
  <c r="A270" i="1"/>
  <c r="B270" i="1" s="1"/>
  <c r="A270" i="5" s="1"/>
  <c r="B184" i="1"/>
  <c r="A184" i="5" s="1"/>
  <c r="A280" i="1"/>
  <c r="B280" i="1" s="1"/>
  <c r="A280" i="5" s="1"/>
  <c r="A211" i="1"/>
  <c r="B211" i="1" s="1"/>
  <c r="A211" i="5" s="1"/>
  <c r="B113" i="1"/>
  <c r="A113" i="5" s="1"/>
  <c r="A209" i="1"/>
  <c r="B209" i="1" s="1"/>
  <c r="A209" i="5" s="1"/>
  <c r="B123" i="1"/>
  <c r="A123" i="5" s="1"/>
  <c r="A219" i="1"/>
  <c r="B219" i="1" s="1"/>
  <c r="A219" i="5" s="1"/>
  <c r="B133" i="1"/>
  <c r="A133" i="5" s="1"/>
  <c r="A229" i="1"/>
  <c r="B229" i="1" s="1"/>
  <c r="A229" i="5" s="1"/>
  <c r="A249" i="1"/>
  <c r="B249" i="1" s="1"/>
  <c r="A249" i="5" s="1"/>
  <c r="B153" i="1"/>
  <c r="A153" i="5" s="1"/>
  <c r="B173" i="1"/>
  <c r="A173" i="5" s="1"/>
  <c r="A269" i="1"/>
  <c r="B269" i="1" s="1"/>
  <c r="A269" i="5" s="1"/>
  <c r="A279" i="1"/>
  <c r="B279" i="1" s="1"/>
  <c r="A279" i="5" s="1"/>
  <c r="B183" i="1"/>
  <c r="A183" i="5" s="1"/>
  <c r="A199" i="1"/>
  <c r="B199" i="1" s="1"/>
  <c r="A199" i="5" s="1"/>
  <c r="B105" i="1"/>
  <c r="A105" i="5" s="1"/>
  <c r="A201" i="1"/>
  <c r="B201" i="1" s="1"/>
  <c r="A201" i="5" s="1"/>
  <c r="B125" i="1"/>
  <c r="A125" i="5" s="1"/>
  <c r="A221" i="1"/>
  <c r="B221" i="1" s="1"/>
  <c r="A221" i="5" s="1"/>
  <c r="B145" i="1"/>
  <c r="A145" i="5" s="1"/>
  <c r="A241" i="1"/>
  <c r="B241" i="1" s="1"/>
  <c r="A241" i="5" s="1"/>
  <c r="B155" i="1"/>
  <c r="A155" i="5" s="1"/>
  <c r="A251" i="1"/>
  <c r="B251" i="1" s="1"/>
  <c r="A251" i="5" s="1"/>
  <c r="B165" i="1"/>
  <c r="A165" i="5" s="1"/>
  <c r="A261" i="1"/>
  <c r="B261" i="1" s="1"/>
  <c r="A261" i="5" s="1"/>
  <c r="B175" i="1"/>
  <c r="A175" i="5" s="1"/>
  <c r="A271" i="1"/>
  <c r="B271" i="1" s="1"/>
  <c r="A271" i="5" s="1"/>
  <c r="B185" i="1"/>
  <c r="A185" i="5" s="1"/>
  <c r="A281" i="1"/>
  <c r="B281" i="1" s="1"/>
  <c r="A281" i="5" s="1"/>
  <c r="R230" i="1"/>
  <c r="O230" i="5" s="1"/>
  <c r="C230" i="5"/>
  <c r="B141" i="1"/>
  <c r="A141" i="5" s="1"/>
  <c r="B143" i="1"/>
  <c r="A143" i="5" s="1"/>
  <c r="B181" i="1"/>
  <c r="A181" i="5" s="1"/>
  <c r="A259" i="1"/>
  <c r="B259" i="1" s="1"/>
  <c r="A259" i="5" s="1"/>
  <c r="A273" i="1"/>
  <c r="B273" i="1" s="1"/>
  <c r="A273" i="5" s="1"/>
  <c r="A282" i="1"/>
  <c r="B282" i="1" s="1"/>
  <c r="A282" i="5" s="1"/>
  <c r="A243" i="1"/>
  <c r="B243" i="1" s="1"/>
  <c r="A243" i="5" s="1"/>
  <c r="A256" i="1"/>
  <c r="B256" i="1" s="1"/>
  <c r="A256" i="5" s="1"/>
  <c r="A278" i="1"/>
  <c r="B278" i="1" s="1"/>
  <c r="A278" i="5" s="1"/>
  <c r="C227" i="5"/>
  <c r="K178" i="1"/>
  <c r="O187" i="1"/>
  <c r="M211" i="1"/>
  <c r="K185" i="1"/>
  <c r="Z191" i="1"/>
  <c r="L175" i="1"/>
  <c r="M185" i="1"/>
  <c r="B107" i="1"/>
  <c r="A107" i="5" s="1"/>
  <c r="B137" i="1"/>
  <c r="A137" i="5" s="1"/>
  <c r="A194" i="1"/>
  <c r="B194" i="1" s="1"/>
  <c r="A194" i="5" s="1"/>
  <c r="U228" i="1"/>
  <c r="J130" i="1"/>
  <c r="D130" i="5" s="1"/>
  <c r="AC185" i="1"/>
  <c r="L185" i="5" s="1"/>
  <c r="A274" i="1"/>
  <c r="B274" i="1" s="1"/>
  <c r="A274" i="5" s="1"/>
  <c r="A286" i="1"/>
  <c r="B286" i="1" s="1"/>
  <c r="A286" i="5" s="1"/>
  <c r="B138" i="1"/>
  <c r="A138" i="5" s="1"/>
  <c r="B159" i="1"/>
  <c r="A159" i="5" s="1"/>
  <c r="B166" i="1"/>
  <c r="A166" i="5" s="1"/>
  <c r="C221" i="5"/>
  <c r="R197" i="1"/>
  <c r="O197" i="5" s="1"/>
  <c r="A275" i="1"/>
  <c r="B275" i="1" s="1"/>
  <c r="A275" i="5" s="1"/>
  <c r="O202" i="1"/>
  <c r="K213" i="1"/>
  <c r="M137" i="1"/>
  <c r="O184" i="1"/>
  <c r="B116" i="1"/>
  <c r="A116" i="5" s="1"/>
  <c r="C251" i="5"/>
  <c r="C197" i="5"/>
  <c r="A258" i="1"/>
  <c r="B258" i="1" s="1"/>
  <c r="A258" i="5" s="1"/>
  <c r="A276" i="1"/>
  <c r="B276" i="1" s="1"/>
  <c r="A276" i="5" s="1"/>
  <c r="A242" i="1"/>
  <c r="B242" i="1" s="1"/>
  <c r="A242" i="5" s="1"/>
  <c r="A268" i="1"/>
  <c r="B268" i="1" s="1"/>
  <c r="A268" i="5" s="1"/>
  <c r="A228" i="1"/>
  <c r="B228" i="1" s="1"/>
  <c r="A228" i="5" s="1"/>
  <c r="V239" i="1"/>
  <c r="M213" i="1"/>
  <c r="P188" i="1"/>
  <c r="AD260" i="1"/>
  <c r="M260" i="5" s="1"/>
  <c r="O130" i="1"/>
  <c r="C276" i="5"/>
  <c r="C214" i="5"/>
  <c r="W216" i="1"/>
  <c r="U227" i="1"/>
  <c r="N252" i="1"/>
  <c r="E252" i="5" s="1"/>
  <c r="X109" i="1"/>
  <c r="O213" i="1"/>
  <c r="AC109" i="1"/>
  <c r="L109" i="5" s="1"/>
  <c r="R214" i="1"/>
  <c r="O214" i="5" s="1"/>
  <c r="M207" i="1"/>
  <c r="O232" i="1"/>
  <c r="M236" i="1"/>
  <c r="U271" i="1"/>
  <c r="AC259" i="1"/>
  <c r="L259" i="5" s="1"/>
  <c r="O56" i="1"/>
  <c r="V213" i="1"/>
  <c r="V271" i="1"/>
  <c r="O95" i="1"/>
  <c r="P75" i="1"/>
  <c r="O34" i="1"/>
  <c r="O117" i="1"/>
  <c r="C239" i="5"/>
  <c r="V200" i="1"/>
  <c r="O207" i="1"/>
  <c r="Z213" i="1"/>
  <c r="Z271" i="1"/>
  <c r="J184" i="1"/>
  <c r="D184" i="5" s="1"/>
  <c r="O129" i="1"/>
  <c r="O211" i="1"/>
  <c r="K260" i="1"/>
  <c r="M172" i="1"/>
  <c r="U186" i="1"/>
  <c r="O22" i="1"/>
  <c r="O101" i="1"/>
  <c r="O118" i="1"/>
  <c r="O151" i="1"/>
  <c r="O163" i="1"/>
  <c r="O176" i="1"/>
  <c r="C260" i="5"/>
  <c r="V207" i="1"/>
  <c r="U211" i="1"/>
  <c r="AC160" i="1"/>
  <c r="L160" i="5" s="1"/>
  <c r="M260" i="1"/>
  <c r="O92" i="1"/>
  <c r="O41" i="1"/>
  <c r="Z207" i="1"/>
  <c r="Z219" i="1"/>
  <c r="M27" i="3"/>
  <c r="X27" i="3" s="1"/>
  <c r="AB33" i="1" s="1"/>
  <c r="K33" i="5" s="1"/>
  <c r="M36" i="3"/>
  <c r="X36" i="3" s="1"/>
  <c r="AB242" i="1" s="1"/>
  <c r="K242" i="5" s="1"/>
  <c r="AC260" i="1"/>
  <c r="L260" i="5" s="1"/>
  <c r="M72" i="3"/>
  <c r="Q287" i="1" s="1"/>
  <c r="N287" i="5" s="1"/>
  <c r="O30" i="1"/>
  <c r="O158" i="1"/>
  <c r="O49" i="1"/>
  <c r="W227" i="1"/>
  <c r="C215" i="5"/>
  <c r="J215" i="1"/>
  <c r="D215" i="5" s="1"/>
  <c r="V205" i="1"/>
  <c r="R205" i="1"/>
  <c r="O205" i="5" s="1"/>
  <c r="J134" i="1"/>
  <c r="D134" i="5" s="1"/>
  <c r="M149" i="1"/>
  <c r="L134" i="1"/>
  <c r="O44" i="1"/>
  <c r="O150" i="1"/>
  <c r="O162" i="1"/>
  <c r="O175" i="1"/>
  <c r="R175" i="1"/>
  <c r="O175" i="5" s="1"/>
  <c r="O94" i="1"/>
  <c r="O54" i="1"/>
  <c r="O3" i="1"/>
  <c r="O123" i="1"/>
  <c r="O112" i="1"/>
  <c r="O136" i="1"/>
  <c r="Y204" i="1"/>
  <c r="R204" i="1"/>
  <c r="O204" i="5" s="1"/>
  <c r="O204" i="1"/>
  <c r="K176" i="1"/>
  <c r="O31" i="1"/>
  <c r="Q215" i="1"/>
  <c r="N215" i="5" s="1"/>
  <c r="W215" i="1"/>
  <c r="R215" i="1"/>
  <c r="O215" i="5" s="1"/>
  <c r="P215" i="1"/>
  <c r="O215" i="1"/>
  <c r="M215" i="1"/>
  <c r="V211" i="1"/>
  <c r="O81" i="1"/>
  <c r="O90" i="1"/>
  <c r="P39" i="1"/>
  <c r="O19" i="1"/>
  <c r="AD215" i="1"/>
  <c r="M215" i="5" s="1"/>
  <c r="K229" i="1"/>
  <c r="Z229" i="1"/>
  <c r="X229" i="1"/>
  <c r="W229" i="1"/>
  <c r="P229" i="1"/>
  <c r="O127" i="1"/>
  <c r="O160" i="1"/>
  <c r="AC229" i="1"/>
  <c r="L229" i="5" s="1"/>
  <c r="R235" i="1"/>
  <c r="O235" i="5" s="1"/>
  <c r="C235" i="5"/>
  <c r="R282" i="1"/>
  <c r="O282" i="5" s="1"/>
  <c r="AD261" i="1"/>
  <c r="M261" i="5" s="1"/>
  <c r="M265" i="1"/>
  <c r="J216" i="1"/>
  <c r="D216" i="5" s="1"/>
  <c r="Y240" i="1"/>
  <c r="J258" i="1"/>
  <c r="D258" i="5" s="1"/>
  <c r="Z261" i="1"/>
  <c r="M175" i="1"/>
  <c r="O98" i="1"/>
  <c r="O152" i="1"/>
  <c r="O170" i="1"/>
  <c r="O190" i="1"/>
  <c r="M216" i="1"/>
  <c r="J228" i="1"/>
  <c r="D228" i="5" s="1"/>
  <c r="K258" i="1"/>
  <c r="Z268" i="1"/>
  <c r="L137" i="1"/>
  <c r="O88" i="1"/>
  <c r="O78" i="1"/>
  <c r="K109" i="1"/>
  <c r="O126" i="1"/>
  <c r="C228" i="5"/>
  <c r="P109" i="1"/>
  <c r="Q203" i="1"/>
  <c r="N203" i="5" s="1"/>
  <c r="P216" i="1"/>
  <c r="AD225" i="1"/>
  <c r="M225" i="5" s="1"/>
  <c r="K228" i="1"/>
  <c r="M2" i="3"/>
  <c r="Q2" i="1" s="1"/>
  <c r="N2" i="5" s="1"/>
  <c r="U100" i="1"/>
  <c r="Z202" i="1"/>
  <c r="J211" i="1"/>
  <c r="D211" i="5" s="1"/>
  <c r="O146" i="1"/>
  <c r="M258" i="1"/>
  <c r="L232" i="1"/>
  <c r="O87" i="1"/>
  <c r="O57" i="1"/>
  <c r="O16" i="1"/>
  <c r="O6" i="1"/>
  <c r="O99" i="1"/>
  <c r="O105" i="1"/>
  <c r="M109" i="1"/>
  <c r="O115" i="1"/>
  <c r="C263" i="5"/>
  <c r="C253" i="5"/>
  <c r="C240" i="5"/>
  <c r="Q216" i="1"/>
  <c r="N216" i="5" s="1"/>
  <c r="R228" i="1"/>
  <c r="O228" i="5" s="1"/>
  <c r="J239" i="1"/>
  <c r="D239" i="5" s="1"/>
  <c r="R241" i="1"/>
  <c r="O241" i="5" s="1"/>
  <c r="K252" i="1"/>
  <c r="U265" i="1"/>
  <c r="AD286" i="1"/>
  <c r="M286" i="5" s="1"/>
  <c r="C277" i="5"/>
  <c r="C257" i="5"/>
  <c r="Z216" i="1"/>
  <c r="W228" i="1"/>
  <c r="Y239" i="1"/>
  <c r="X252" i="1"/>
  <c r="L277" i="1"/>
  <c r="AC252" i="1"/>
  <c r="L252" i="5" s="1"/>
  <c r="AC277" i="1"/>
  <c r="L277" i="5" s="1"/>
  <c r="AD277" i="1"/>
  <c r="M277" i="5" s="1"/>
  <c r="R287" i="1"/>
  <c r="O287" i="5" s="1"/>
  <c r="U240" i="1"/>
  <c r="C120" i="5"/>
  <c r="Q120" i="1"/>
  <c r="N120" i="5" s="1"/>
  <c r="O120" i="1"/>
  <c r="C132" i="5"/>
  <c r="Q132" i="1"/>
  <c r="N132" i="5" s="1"/>
  <c r="R132" i="1"/>
  <c r="O132" i="5" s="1"/>
  <c r="R138" i="1"/>
  <c r="O138" i="5" s="1"/>
  <c r="AD147" i="1"/>
  <c r="M147" i="5" s="1"/>
  <c r="C184" i="5"/>
  <c r="R191" i="1"/>
  <c r="O191" i="5" s="1"/>
  <c r="O185" i="1"/>
  <c r="R180" i="1"/>
  <c r="O180" i="5" s="1"/>
  <c r="R171" i="1"/>
  <c r="O171" i="5" s="1"/>
  <c r="Q169" i="1"/>
  <c r="N169" i="5" s="1"/>
  <c r="P167" i="1"/>
  <c r="O165" i="1"/>
  <c r="R157" i="1"/>
  <c r="O157" i="5" s="1"/>
  <c r="P155" i="1"/>
  <c r="R147" i="1"/>
  <c r="O147" i="5" s="1"/>
  <c r="O145" i="1"/>
  <c r="R139" i="1"/>
  <c r="O139" i="5" s="1"/>
  <c r="O137" i="1"/>
  <c r="P131" i="1"/>
  <c r="R121" i="1"/>
  <c r="O121" i="5" s="1"/>
  <c r="O103" i="1"/>
  <c r="R96" i="1"/>
  <c r="O96" i="5" s="1"/>
  <c r="R92" i="1"/>
  <c r="O92" i="5" s="1"/>
  <c r="Q85" i="1"/>
  <c r="N85" i="5" s="1"/>
  <c r="R72" i="1"/>
  <c r="O72" i="5" s="1"/>
  <c r="O59" i="1"/>
  <c r="O43" i="1"/>
  <c r="P37" i="1"/>
  <c r="R27" i="1"/>
  <c r="O27" i="5" s="1"/>
  <c r="R15" i="1"/>
  <c r="O15" i="5" s="1"/>
  <c r="O5" i="1"/>
  <c r="R5" i="1"/>
  <c r="O5" i="5" s="1"/>
  <c r="AD178" i="1"/>
  <c r="M178" i="5" s="1"/>
  <c r="P180" i="1"/>
  <c r="O178" i="1"/>
  <c r="R173" i="1"/>
  <c r="O173" i="5" s="1"/>
  <c r="P169" i="1"/>
  <c r="O167" i="1"/>
  <c r="Q157" i="1"/>
  <c r="N157" i="5" s="1"/>
  <c r="O155" i="1"/>
  <c r="P144" i="1"/>
  <c r="R133" i="1"/>
  <c r="O133" i="5" s="1"/>
  <c r="O131" i="1"/>
  <c r="O125" i="1"/>
  <c r="Q121" i="1"/>
  <c r="N121" i="5" s="1"/>
  <c r="R118" i="1"/>
  <c r="O118" i="5" s="1"/>
  <c r="R105" i="1"/>
  <c r="O105" i="5" s="1"/>
  <c r="P92" i="1"/>
  <c r="R80" i="1"/>
  <c r="O80" i="5" s="1"/>
  <c r="R58" i="1"/>
  <c r="O58" i="5" s="1"/>
  <c r="R31" i="1"/>
  <c r="O31" i="5" s="1"/>
  <c r="R21" i="1"/>
  <c r="O21" i="5" s="1"/>
  <c r="Z176" i="1"/>
  <c r="Z272" i="1"/>
  <c r="R148" i="1"/>
  <c r="O148" i="5" s="1"/>
  <c r="C154" i="5"/>
  <c r="R154" i="1"/>
  <c r="O154" i="5" s="1"/>
  <c r="R160" i="1"/>
  <c r="O160" i="5" s="1"/>
  <c r="C172" i="5"/>
  <c r="P171" i="1"/>
  <c r="O169" i="1"/>
  <c r="R159" i="1"/>
  <c r="O159" i="5" s="1"/>
  <c r="P157" i="1"/>
  <c r="R149" i="1"/>
  <c r="O149" i="5" s="1"/>
  <c r="Q133" i="1"/>
  <c r="N133" i="5" s="1"/>
  <c r="R127" i="1"/>
  <c r="O127" i="5" s="1"/>
  <c r="P121" i="1"/>
  <c r="P108" i="1"/>
  <c r="P67" i="1"/>
  <c r="R53" i="1"/>
  <c r="O53" i="5" s="1"/>
  <c r="Q48" i="1"/>
  <c r="N48" i="5" s="1"/>
  <c r="R36" i="1"/>
  <c r="O36" i="5" s="1"/>
  <c r="R25" i="1"/>
  <c r="O25" i="5" s="1"/>
  <c r="C115" i="5"/>
  <c r="R115" i="1"/>
  <c r="O115" i="5" s="1"/>
  <c r="AD192" i="1"/>
  <c r="M192" i="5" s="1"/>
  <c r="Q192" i="1"/>
  <c r="N192" i="5" s="1"/>
  <c r="O191" i="1"/>
  <c r="R186" i="1"/>
  <c r="O186" i="5" s="1"/>
  <c r="R177" i="1"/>
  <c r="O177" i="5" s="1"/>
  <c r="O171" i="1"/>
  <c r="R166" i="1"/>
  <c r="O166" i="5" s="1"/>
  <c r="O157" i="1"/>
  <c r="O147" i="1"/>
  <c r="O139" i="1"/>
  <c r="P133" i="1"/>
  <c r="R114" i="1"/>
  <c r="O114" i="5" s="1"/>
  <c r="R111" i="1"/>
  <c r="O111" i="5" s="1"/>
  <c r="R101" i="1"/>
  <c r="O101" i="5" s="1"/>
  <c r="R98" i="1"/>
  <c r="O98" i="5" s="1"/>
  <c r="R83" i="1"/>
  <c r="O83" i="5" s="1"/>
  <c r="R70" i="1"/>
  <c r="O70" i="5" s="1"/>
  <c r="O67" i="1"/>
  <c r="P48" i="1"/>
  <c r="Q25" i="1"/>
  <c r="N25" i="5" s="1"/>
  <c r="Z160" i="1"/>
  <c r="Z256" i="1"/>
  <c r="Y22" i="3"/>
  <c r="AC28" i="1" s="1"/>
  <c r="L28" i="5" s="1"/>
  <c r="N220" i="1"/>
  <c r="E220" i="5" s="1"/>
  <c r="R57" i="1"/>
  <c r="O57" i="5" s="1"/>
  <c r="AD99" i="1"/>
  <c r="M99" i="5" s="1"/>
  <c r="R99" i="1"/>
  <c r="O99" i="5" s="1"/>
  <c r="V180" i="1"/>
  <c r="Q180" i="1"/>
  <c r="N180" i="5" s="1"/>
  <c r="R188" i="1"/>
  <c r="O188" i="5" s="1"/>
  <c r="R179" i="1"/>
  <c r="O179" i="5" s="1"/>
  <c r="O164" i="1"/>
  <c r="R161" i="1"/>
  <c r="O161" i="5" s="1"/>
  <c r="O154" i="1"/>
  <c r="R151" i="1"/>
  <c r="O151" i="5" s="1"/>
  <c r="R143" i="1"/>
  <c r="O143" i="5" s="1"/>
  <c r="R135" i="1"/>
  <c r="O135" i="5" s="1"/>
  <c r="P127" i="1"/>
  <c r="R123" i="1"/>
  <c r="O123" i="5" s="1"/>
  <c r="P114" i="1"/>
  <c r="R87" i="1"/>
  <c r="O87" i="5" s="1"/>
  <c r="Q83" i="1"/>
  <c r="N83" i="5" s="1"/>
  <c r="R75" i="1"/>
  <c r="O75" i="5" s="1"/>
  <c r="R61" i="1"/>
  <c r="O61" i="5" s="1"/>
  <c r="R56" i="1"/>
  <c r="O56" i="5" s="1"/>
  <c r="R34" i="1"/>
  <c r="O34" i="5" s="1"/>
  <c r="P25" i="1"/>
  <c r="O15" i="1"/>
  <c r="R9" i="1"/>
  <c r="O9" i="5" s="1"/>
  <c r="U194" i="1"/>
  <c r="AD194" i="1"/>
  <c r="M194" i="5" s="1"/>
  <c r="J194" i="1"/>
  <c r="D194" i="5" s="1"/>
  <c r="AC194" i="1"/>
  <c r="L194" i="5" s="1"/>
  <c r="L194" i="1"/>
  <c r="V194" i="1"/>
  <c r="R194" i="1"/>
  <c r="O194" i="5" s="1"/>
  <c r="O194" i="1"/>
  <c r="M194" i="1"/>
  <c r="O36" i="1"/>
  <c r="Q36" i="1"/>
  <c r="N36" i="5" s="1"/>
  <c r="R6" i="1"/>
  <c r="O6" i="5" s="1"/>
  <c r="O49" i="3"/>
  <c r="S66" i="1" s="1"/>
  <c r="P66" i="5" s="1"/>
  <c r="N258" i="1"/>
  <c r="E258" i="5" s="1"/>
  <c r="AD168" i="1"/>
  <c r="M168" i="5" s="1"/>
  <c r="Q168" i="1"/>
  <c r="N168" i="5" s="1"/>
  <c r="O186" i="1"/>
  <c r="R181" i="1"/>
  <c r="O181" i="5" s="1"/>
  <c r="Q179" i="1"/>
  <c r="N179" i="5" s="1"/>
  <c r="R170" i="1"/>
  <c r="O170" i="5" s="1"/>
  <c r="P168" i="1"/>
  <c r="O166" i="1"/>
  <c r="O159" i="1"/>
  <c r="P156" i="1"/>
  <c r="Q143" i="1"/>
  <c r="N143" i="5" s="1"/>
  <c r="O138" i="1"/>
  <c r="P132" i="1"/>
  <c r="R129" i="1"/>
  <c r="O129" i="5" s="1"/>
  <c r="R120" i="1"/>
  <c r="O120" i="5" s="1"/>
  <c r="O114" i="1"/>
  <c r="R110" i="1"/>
  <c r="O110" i="5" s="1"/>
  <c r="R107" i="1"/>
  <c r="O107" i="5" s="1"/>
  <c r="R94" i="1"/>
  <c r="O94" i="5" s="1"/>
  <c r="R90" i="1"/>
  <c r="O90" i="5" s="1"/>
  <c r="P83" i="1"/>
  <c r="R78" i="1"/>
  <c r="O78" i="5" s="1"/>
  <c r="Q61" i="1"/>
  <c r="N61" i="5" s="1"/>
  <c r="R51" i="1"/>
  <c r="O51" i="5" s="1"/>
  <c r="R47" i="1"/>
  <c r="O47" i="5" s="1"/>
  <c r="O25" i="1"/>
  <c r="R3" i="1"/>
  <c r="O3" i="5" s="1"/>
  <c r="U137" i="1"/>
  <c r="U233" i="1"/>
  <c r="R77" i="1"/>
  <c r="O77" i="5" s="1"/>
  <c r="O77" i="1"/>
  <c r="R26" i="1"/>
  <c r="O26" i="5" s="1"/>
  <c r="O26" i="1"/>
  <c r="Q289" i="1"/>
  <c r="N289" i="5" s="1"/>
  <c r="Q97" i="1"/>
  <c r="N97" i="5" s="1"/>
  <c r="R192" i="1"/>
  <c r="O192" i="5" s="1"/>
  <c r="O188" i="1"/>
  <c r="R183" i="1"/>
  <c r="O183" i="5" s="1"/>
  <c r="Q181" i="1"/>
  <c r="N181" i="5" s="1"/>
  <c r="P179" i="1"/>
  <c r="O177" i="1"/>
  <c r="R172" i="1"/>
  <c r="O172" i="5" s="1"/>
  <c r="O168" i="1"/>
  <c r="R163" i="1"/>
  <c r="O163" i="5" s="1"/>
  <c r="R153" i="1"/>
  <c r="O153" i="5" s="1"/>
  <c r="P143" i="1"/>
  <c r="P135" i="1"/>
  <c r="O132" i="1"/>
  <c r="P120" i="1"/>
  <c r="Q107" i="1"/>
  <c r="N107" i="5" s="1"/>
  <c r="O83" i="1"/>
  <c r="O61" i="1"/>
  <c r="R28" i="1"/>
  <c r="O28" i="5" s="1"/>
  <c r="R13" i="1"/>
  <c r="O13" i="5" s="1"/>
  <c r="R16" i="1"/>
  <c r="O16" i="5" s="1"/>
  <c r="AD176" i="1"/>
  <c r="M176" i="5" s="1"/>
  <c r="Q238" i="1"/>
  <c r="N238" i="5" s="1"/>
  <c r="Q237" i="1"/>
  <c r="N237" i="5" s="1"/>
  <c r="Q142" i="1"/>
  <c r="N142" i="5" s="1"/>
  <c r="Q45" i="1"/>
  <c r="N45" i="5" s="1"/>
  <c r="P192" i="1"/>
  <c r="R185" i="1"/>
  <c r="O185" i="5" s="1"/>
  <c r="P181" i="1"/>
  <c r="O179" i="1"/>
  <c r="R165" i="1"/>
  <c r="O165" i="5" s="1"/>
  <c r="R145" i="1"/>
  <c r="O145" i="5" s="1"/>
  <c r="R137" i="1"/>
  <c r="O137" i="5" s="1"/>
  <c r="P107" i="1"/>
  <c r="R103" i="1"/>
  <c r="O103" i="5" s="1"/>
  <c r="R59" i="1"/>
  <c r="O59" i="5" s="1"/>
  <c r="Y68" i="3"/>
  <c r="AC91" i="1" s="1"/>
  <c r="L91" i="5" s="1"/>
  <c r="N283" i="1"/>
  <c r="E283" i="5" s="1"/>
  <c r="C87" i="5"/>
  <c r="P87" i="1"/>
  <c r="O47" i="1"/>
  <c r="Q47" i="1"/>
  <c r="N47" i="5" s="1"/>
  <c r="C96" i="5"/>
  <c r="Q96" i="1"/>
  <c r="N96" i="5" s="1"/>
  <c r="O96" i="1"/>
  <c r="C86" i="5"/>
  <c r="R86" i="1"/>
  <c r="O86" i="5" s="1"/>
  <c r="C76" i="5"/>
  <c r="R76" i="1"/>
  <c r="O76" i="5" s="1"/>
  <c r="O66" i="1"/>
  <c r="R66" i="1"/>
  <c r="O66" i="5" s="1"/>
  <c r="C56" i="5"/>
  <c r="R35" i="1"/>
  <c r="O35" i="5" s="1"/>
  <c r="P35" i="1"/>
  <c r="O35" i="1"/>
  <c r="Q35" i="1"/>
  <c r="N35" i="5" s="1"/>
  <c r="Y12" i="3"/>
  <c r="AC207" i="1" s="1"/>
  <c r="L207" i="5" s="1"/>
  <c r="N207" i="1"/>
  <c r="E207" i="5" s="1"/>
  <c r="V158" i="1"/>
  <c r="J160" i="1"/>
  <c r="D160" i="5" s="1"/>
  <c r="J256" i="1"/>
  <c r="D256" i="5" s="1"/>
  <c r="Y53" i="3"/>
  <c r="AC262" i="1" s="1"/>
  <c r="L262" i="5" s="1"/>
  <c r="N262" i="1"/>
  <c r="E262" i="5" s="1"/>
  <c r="M56" i="3"/>
  <c r="J268" i="1"/>
  <c r="D268" i="5" s="1"/>
  <c r="M61" i="3"/>
  <c r="J273" i="1"/>
  <c r="D273" i="5" s="1"/>
  <c r="Y67" i="3"/>
  <c r="AC282" i="1" s="1"/>
  <c r="L282" i="5" s="1"/>
  <c r="N282" i="1"/>
  <c r="E282" i="5" s="1"/>
  <c r="L71" i="3"/>
  <c r="P190" i="1" s="1"/>
  <c r="O286" i="1"/>
  <c r="R95" i="1"/>
  <c r="O95" i="5" s="1"/>
  <c r="C85" i="5"/>
  <c r="O85" i="1"/>
  <c r="C75" i="5"/>
  <c r="O75" i="1"/>
  <c r="C65" i="5"/>
  <c r="R65" i="1"/>
  <c r="O65" i="5" s="1"/>
  <c r="O55" i="1"/>
  <c r="P44" i="1"/>
  <c r="R44" i="1"/>
  <c r="O44" i="5" s="1"/>
  <c r="Q24" i="1"/>
  <c r="N24" i="5" s="1"/>
  <c r="O24" i="1"/>
  <c r="P24" i="1"/>
  <c r="O14" i="1"/>
  <c r="R14" i="1"/>
  <c r="O14" i="5" s="1"/>
  <c r="O4" i="1"/>
  <c r="R4" i="1"/>
  <c r="O4" i="5" s="1"/>
  <c r="L100" i="1"/>
  <c r="O100" i="1"/>
  <c r="R100" i="1"/>
  <c r="O100" i="5" s="1"/>
  <c r="R106" i="1"/>
  <c r="O106" i="5" s="1"/>
  <c r="AD116" i="1"/>
  <c r="M116" i="5" s="1"/>
  <c r="L121" i="1"/>
  <c r="Y16" i="3"/>
  <c r="AC211" i="1" s="1"/>
  <c r="L211" i="5" s="1"/>
  <c r="N211" i="1"/>
  <c r="E211" i="5" s="1"/>
  <c r="K160" i="1"/>
  <c r="K256" i="1"/>
  <c r="M51" i="3"/>
  <c r="J260" i="1"/>
  <c r="D260" i="5" s="1"/>
  <c r="U190" i="1"/>
  <c r="U286" i="1"/>
  <c r="P84" i="1"/>
  <c r="O84" i="1"/>
  <c r="Q84" i="1"/>
  <c r="N84" i="5" s="1"/>
  <c r="C74" i="5"/>
  <c r="O74" i="1"/>
  <c r="R74" i="1"/>
  <c r="O74" i="5" s="1"/>
  <c r="C64" i="5"/>
  <c r="R54" i="1"/>
  <c r="O54" i="5" s="1"/>
  <c r="O33" i="1"/>
  <c r="R33" i="1"/>
  <c r="O33" i="5" s="1"/>
  <c r="O23" i="1"/>
  <c r="P23" i="1"/>
  <c r="Q23" i="1"/>
  <c r="N23" i="5" s="1"/>
  <c r="Q13" i="1"/>
  <c r="N13" i="5" s="1"/>
  <c r="O13" i="1"/>
  <c r="AD110" i="1"/>
  <c r="M110" i="5" s="1"/>
  <c r="R128" i="1"/>
  <c r="O128" i="5" s="1"/>
  <c r="R134" i="1"/>
  <c r="O134" i="5" s="1"/>
  <c r="AD140" i="1"/>
  <c r="M140" i="5" s="1"/>
  <c r="R140" i="1"/>
  <c r="O140" i="5" s="1"/>
  <c r="M46" i="3"/>
  <c r="J255" i="1"/>
  <c r="D255" i="5" s="1"/>
  <c r="Y52" i="3"/>
  <c r="AC261" i="1" s="1"/>
  <c r="L261" i="5" s="1"/>
  <c r="N261" i="1"/>
  <c r="E261" i="5" s="1"/>
  <c r="C93" i="5"/>
  <c r="O93" i="1"/>
  <c r="P73" i="1"/>
  <c r="O63" i="1"/>
  <c r="O53" i="1"/>
  <c r="O42" i="1"/>
  <c r="R42" i="1"/>
  <c r="O42" i="5" s="1"/>
  <c r="O32" i="1"/>
  <c r="R32" i="1"/>
  <c r="O32" i="5" s="1"/>
  <c r="R12" i="1"/>
  <c r="O12" i="5" s="1"/>
  <c r="R117" i="1"/>
  <c r="O117" i="5" s="1"/>
  <c r="C122" i="5"/>
  <c r="O122" i="1"/>
  <c r="C174" i="5"/>
  <c r="L20" i="3"/>
  <c r="P218" i="1" s="1"/>
  <c r="O218" i="1"/>
  <c r="Y29" i="3"/>
  <c r="AC38" i="1" s="1"/>
  <c r="L38" i="5" s="1"/>
  <c r="N230" i="1"/>
  <c r="E230" i="5" s="1"/>
  <c r="U149" i="1"/>
  <c r="Y61" i="3"/>
  <c r="AC273" i="1" s="1"/>
  <c r="L273" i="5" s="1"/>
  <c r="N273" i="1"/>
  <c r="E273" i="5" s="1"/>
  <c r="L70" i="3"/>
  <c r="P93" i="1" s="1"/>
  <c r="O285" i="1"/>
  <c r="C82" i="5"/>
  <c r="O82" i="1"/>
  <c r="Q72" i="1"/>
  <c r="N72" i="5" s="1"/>
  <c r="O72" i="1"/>
  <c r="O62" i="1"/>
  <c r="R62" i="1"/>
  <c r="O62" i="5" s="1"/>
  <c r="R52" i="1"/>
  <c r="O52" i="5" s="1"/>
  <c r="O52" i="1"/>
  <c r="R41" i="1"/>
  <c r="O41" i="5" s="1"/>
  <c r="P31" i="1"/>
  <c r="O21" i="1"/>
  <c r="P11" i="1"/>
  <c r="O11" i="1"/>
  <c r="Q11" i="1"/>
  <c r="N11" i="5" s="1"/>
  <c r="O111" i="1"/>
  <c r="R150" i="1"/>
  <c r="O150" i="5" s="1"/>
  <c r="Q156" i="1"/>
  <c r="N156" i="5" s="1"/>
  <c r="R156" i="1"/>
  <c r="O156" i="5" s="1"/>
  <c r="C162" i="5"/>
  <c r="R162" i="1"/>
  <c r="O162" i="5" s="1"/>
  <c r="Y5" i="3"/>
  <c r="AC197" i="1" s="1"/>
  <c r="L197" i="5" s="1"/>
  <c r="N197" i="1"/>
  <c r="E197" i="5" s="1"/>
  <c r="Y10" i="3"/>
  <c r="AC106" i="1" s="1"/>
  <c r="L106" i="5" s="1"/>
  <c r="N202" i="1"/>
  <c r="E202" i="5" s="1"/>
  <c r="M18" i="3"/>
  <c r="J213" i="1"/>
  <c r="D213" i="5" s="1"/>
  <c r="V149" i="1"/>
  <c r="M50" i="3"/>
  <c r="Q259" i="1" s="1"/>
  <c r="N259" i="5" s="1"/>
  <c r="J259" i="1"/>
  <c r="D259" i="5" s="1"/>
  <c r="M59" i="3"/>
  <c r="Q271" i="1" s="1"/>
  <c r="N271" i="5" s="1"/>
  <c r="J271" i="1"/>
  <c r="D271" i="5" s="1"/>
  <c r="J183" i="1"/>
  <c r="D183" i="5" s="1"/>
  <c r="J279" i="1"/>
  <c r="D279" i="5" s="1"/>
  <c r="U185" i="1"/>
  <c r="U281" i="1"/>
  <c r="O91" i="1"/>
  <c r="R91" i="1"/>
  <c r="O91" i="5" s="1"/>
  <c r="R81" i="1"/>
  <c r="O81" i="5" s="1"/>
  <c r="C71" i="5"/>
  <c r="O71" i="1"/>
  <c r="P71" i="1"/>
  <c r="Q71" i="1"/>
  <c r="N71" i="5" s="1"/>
  <c r="R71" i="1"/>
  <c r="O71" i="5" s="1"/>
  <c r="O51" i="1"/>
  <c r="O40" i="1"/>
  <c r="R40" i="1"/>
  <c r="O40" i="5" s="1"/>
  <c r="R30" i="1"/>
  <c r="O30" i="5" s="1"/>
  <c r="O20" i="1"/>
  <c r="R10" i="1"/>
  <c r="O10" i="5" s="1"/>
  <c r="O10" i="1"/>
  <c r="O102" i="1"/>
  <c r="Q108" i="1"/>
  <c r="N108" i="5" s="1"/>
  <c r="R108" i="1"/>
  <c r="O108" i="5" s="1"/>
  <c r="C118" i="5"/>
  <c r="O124" i="1"/>
  <c r="R124" i="1"/>
  <c r="O124" i="5" s="1"/>
  <c r="C136" i="5"/>
  <c r="R136" i="1"/>
  <c r="O136" i="5" s="1"/>
  <c r="Q144" i="1"/>
  <c r="N144" i="5" s="1"/>
  <c r="R144" i="1"/>
  <c r="O144" i="5" s="1"/>
  <c r="M3" i="3"/>
  <c r="M8" i="3"/>
  <c r="M13" i="3"/>
  <c r="U114" i="1"/>
  <c r="M22" i="3"/>
  <c r="J220" i="1"/>
  <c r="D220" i="5" s="1"/>
  <c r="M31" i="3"/>
  <c r="Q232" i="1" s="1"/>
  <c r="N232" i="5" s="1"/>
  <c r="M45" i="3"/>
  <c r="Q254" i="1" s="1"/>
  <c r="N254" i="5" s="1"/>
  <c r="U160" i="1"/>
  <c r="U256" i="1"/>
  <c r="M54" i="3"/>
  <c r="Q170" i="1" s="1"/>
  <c r="N170" i="5" s="1"/>
  <c r="Y60" i="3"/>
  <c r="AC272" i="1" s="1"/>
  <c r="L272" i="5" s="1"/>
  <c r="N272" i="1"/>
  <c r="E272" i="5" s="1"/>
  <c r="M68" i="3"/>
  <c r="Q283" i="1" s="1"/>
  <c r="N283" i="5" s="1"/>
  <c r="AC191" i="1"/>
  <c r="L191" i="5" s="1"/>
  <c r="AC287" i="1"/>
  <c r="L287" i="5" s="1"/>
  <c r="O80" i="1"/>
  <c r="O70" i="1"/>
  <c r="P60" i="1"/>
  <c r="O60" i="1"/>
  <c r="Q60" i="1"/>
  <c r="N60" i="5" s="1"/>
  <c r="R60" i="1"/>
  <c r="O60" i="5" s="1"/>
  <c r="O50" i="1"/>
  <c r="R39" i="1"/>
  <c r="O39" i="5" s="1"/>
  <c r="O39" i="1"/>
  <c r="O29" i="1"/>
  <c r="R29" i="1"/>
  <c r="O29" i="5" s="1"/>
  <c r="R19" i="1"/>
  <c r="O19" i="5" s="1"/>
  <c r="O9" i="1"/>
  <c r="R130" i="1"/>
  <c r="O130" i="5" s="1"/>
  <c r="Y23" i="3"/>
  <c r="AC221" i="1" s="1"/>
  <c r="L221" i="5" s="1"/>
  <c r="N221" i="1"/>
  <c r="E221" i="5" s="1"/>
  <c r="V172" i="1"/>
  <c r="V268" i="1"/>
  <c r="Z185" i="1"/>
  <c r="M191" i="1"/>
  <c r="AC193" i="1"/>
  <c r="L193" i="5" s="1"/>
  <c r="AC289" i="1"/>
  <c r="L289" i="5" s="1"/>
  <c r="C89" i="5"/>
  <c r="O89" i="1"/>
  <c r="C79" i="5"/>
  <c r="O79" i="1"/>
  <c r="C69" i="5"/>
  <c r="O69" i="1"/>
  <c r="C49" i="5"/>
  <c r="P49" i="1"/>
  <c r="Q49" i="1"/>
  <c r="N49" i="5" s="1"/>
  <c r="R49" i="1"/>
  <c r="O49" i="5" s="1"/>
  <c r="O38" i="1"/>
  <c r="R38" i="1"/>
  <c r="O38" i="5" s="1"/>
  <c r="O18" i="1"/>
  <c r="AD8" i="1"/>
  <c r="M8" i="5" s="1"/>
  <c r="O8" i="1"/>
  <c r="R8" i="1"/>
  <c r="O8" i="5" s="1"/>
  <c r="P98" i="1"/>
  <c r="Y109" i="1"/>
  <c r="O109" i="1"/>
  <c r="AD113" i="1"/>
  <c r="M113" i="5" s="1"/>
  <c r="O113" i="1"/>
  <c r="R119" i="1"/>
  <c r="O119" i="5" s="1"/>
  <c r="R146" i="1"/>
  <c r="O146" i="5" s="1"/>
  <c r="AD164" i="1"/>
  <c r="M164" i="5" s="1"/>
  <c r="R2" i="1"/>
  <c r="O2" i="5" s="1"/>
  <c r="O192" i="1"/>
  <c r="R187" i="1"/>
  <c r="O187" i="5" s="1"/>
  <c r="P183" i="1"/>
  <c r="R176" i="1"/>
  <c r="O176" i="5" s="1"/>
  <c r="O172" i="1"/>
  <c r="R167" i="1"/>
  <c r="O167" i="5" s="1"/>
  <c r="P163" i="1"/>
  <c r="R155" i="1"/>
  <c r="O155" i="5" s="1"/>
  <c r="O148" i="1"/>
  <c r="Q145" i="1"/>
  <c r="N145" i="5" s="1"/>
  <c r="O140" i="1"/>
  <c r="R131" i="1"/>
  <c r="O131" i="5" s="1"/>
  <c r="R125" i="1"/>
  <c r="O125" i="5" s="1"/>
  <c r="P119" i="1"/>
  <c r="R93" i="1"/>
  <c r="O93" i="5" s="1"/>
  <c r="Q73" i="1"/>
  <c r="N73" i="5" s="1"/>
  <c r="Q59" i="1"/>
  <c r="N59" i="5" s="1"/>
  <c r="R55" i="1"/>
  <c r="O55" i="5" s="1"/>
  <c r="R50" i="1"/>
  <c r="O50" i="5" s="1"/>
  <c r="R43" i="1"/>
  <c r="O43" i="5" s="1"/>
  <c r="O28" i="1"/>
  <c r="R22" i="1"/>
  <c r="O22" i="5" s="1"/>
  <c r="P18" i="1"/>
  <c r="Q12" i="1"/>
  <c r="N12" i="5" s="1"/>
  <c r="L72" i="3"/>
  <c r="P287" i="1" s="1"/>
  <c r="O287" i="1"/>
  <c r="R88" i="1"/>
  <c r="O88" i="5" s="1"/>
  <c r="C78" i="5"/>
  <c r="C68" i="5"/>
  <c r="R68" i="1"/>
  <c r="O68" i="5" s="1"/>
  <c r="C58" i="5"/>
  <c r="O58" i="1"/>
  <c r="C48" i="5"/>
  <c r="R48" i="1"/>
  <c r="O48" i="5" s="1"/>
  <c r="Q37" i="1"/>
  <c r="N37" i="5" s="1"/>
  <c r="O27" i="1"/>
  <c r="O17" i="1"/>
  <c r="R7" i="1"/>
  <c r="O7" i="5" s="1"/>
  <c r="O104" i="1"/>
  <c r="R104" i="1"/>
  <c r="O104" i="5" s="1"/>
  <c r="R126" i="1"/>
  <c r="O126" i="5" s="1"/>
  <c r="C152" i="5"/>
  <c r="R152" i="1"/>
  <c r="O152" i="5" s="1"/>
  <c r="AD158" i="1"/>
  <c r="M158" i="5" s="1"/>
  <c r="R158" i="1"/>
  <c r="O158" i="5" s="1"/>
  <c r="C170" i="5"/>
  <c r="S2" i="1"/>
  <c r="O183" i="1"/>
  <c r="R178" i="1"/>
  <c r="O178" i="5" s="1"/>
  <c r="O174" i="1"/>
  <c r="R169" i="1"/>
  <c r="O169" i="5" s="1"/>
  <c r="O153" i="1"/>
  <c r="P150" i="1"/>
  <c r="P145" i="1"/>
  <c r="O134" i="1"/>
  <c r="R122" i="1"/>
  <c r="O122" i="5" s="1"/>
  <c r="O119" i="1"/>
  <c r="O116" i="1"/>
  <c r="R112" i="1"/>
  <c r="O112" i="5" s="1"/>
  <c r="R109" i="1"/>
  <c r="O109" i="5" s="1"/>
  <c r="O106" i="1"/>
  <c r="R89" i="1"/>
  <c r="O89" i="5" s="1"/>
  <c r="R85" i="1"/>
  <c r="O85" i="5" s="1"/>
  <c r="O73" i="1"/>
  <c r="O68" i="1"/>
  <c r="O64" i="1"/>
  <c r="P59" i="1"/>
  <c r="P54" i="1"/>
  <c r="Q46" i="1"/>
  <c r="N46" i="5" s="1"/>
  <c r="R37" i="1"/>
  <c r="O37" i="5" s="1"/>
  <c r="R17" i="1"/>
  <c r="O17" i="5" s="1"/>
  <c r="P12" i="1"/>
  <c r="O7" i="1"/>
  <c r="V195" i="1"/>
  <c r="M200" i="1"/>
  <c r="U200" i="1"/>
  <c r="L204" i="1"/>
  <c r="X204" i="1"/>
  <c r="U209" i="1"/>
  <c r="O222" i="1"/>
  <c r="AC226" i="1"/>
  <c r="L226" i="5" s="1"/>
  <c r="L226" i="1"/>
  <c r="M226" i="1"/>
  <c r="R226" i="1"/>
  <c r="O226" i="5" s="1"/>
  <c r="AD226" i="1"/>
  <c r="M226" i="5" s="1"/>
  <c r="V226" i="1"/>
  <c r="O226" i="1"/>
  <c r="Z246" i="1"/>
  <c r="AC204" i="1"/>
  <c r="L204" i="5" s="1"/>
  <c r="K204" i="1"/>
  <c r="J204" i="1"/>
  <c r="D204" i="5" s="1"/>
  <c r="W204" i="1"/>
  <c r="U204" i="1"/>
  <c r="N204" i="1"/>
  <c r="E204" i="5" s="1"/>
  <c r="Z244" i="1"/>
  <c r="R244" i="1"/>
  <c r="O244" i="5" s="1"/>
  <c r="O244" i="1"/>
  <c r="N244" i="1"/>
  <c r="E244" i="5" s="1"/>
  <c r="V244" i="1"/>
  <c r="M196" i="1"/>
  <c r="V196" i="1"/>
  <c r="AD236" i="1"/>
  <c r="M236" i="5" s="1"/>
  <c r="AC236" i="1"/>
  <c r="L236" i="5" s="1"/>
  <c r="R236" i="1"/>
  <c r="O236" i="5" s="1"/>
  <c r="P236" i="1"/>
  <c r="AC196" i="1"/>
  <c r="L196" i="5" s="1"/>
  <c r="K209" i="1"/>
  <c r="N209" i="1"/>
  <c r="E209" i="5" s="1"/>
  <c r="M209" i="1"/>
  <c r="AD209" i="1"/>
  <c r="M209" i="5" s="1"/>
  <c r="L209" i="1"/>
  <c r="V236" i="1"/>
  <c r="N243" i="1"/>
  <c r="E243" i="5" s="1"/>
  <c r="AD243" i="1"/>
  <c r="M243" i="5" s="1"/>
  <c r="M243" i="1"/>
  <c r="R243" i="1"/>
  <c r="O243" i="5" s="1"/>
  <c r="K243" i="1"/>
  <c r="Z243" i="1"/>
  <c r="O243" i="1"/>
  <c r="J243" i="1"/>
  <c r="D243" i="5" s="1"/>
  <c r="U243" i="1"/>
  <c r="O249" i="1"/>
  <c r="R249" i="1"/>
  <c r="O249" i="5" s="1"/>
  <c r="L249" i="1"/>
  <c r="K249" i="1"/>
  <c r="AC249" i="1"/>
  <c r="L249" i="5" s="1"/>
  <c r="U195" i="1"/>
  <c r="Z201" i="1"/>
  <c r="K201" i="1"/>
  <c r="O209" i="1"/>
  <c r="N249" i="1"/>
  <c r="E249" i="5" s="1"/>
  <c r="AC235" i="1"/>
  <c r="L235" i="5" s="1"/>
  <c r="AD235" i="1"/>
  <c r="M235" i="5" s="1"/>
  <c r="O235" i="1"/>
  <c r="V227" i="1"/>
  <c r="J227" i="1"/>
  <c r="D227" i="5" s="1"/>
  <c r="Q227" i="1"/>
  <c r="N227" i="5" s="1"/>
  <c r="P227" i="1"/>
  <c r="Z232" i="1"/>
  <c r="M235" i="1"/>
  <c r="L264" i="1"/>
  <c r="AD264" i="1"/>
  <c r="M264" i="5" s="1"/>
  <c r="K264" i="1"/>
  <c r="Y264" i="1"/>
  <c r="Q264" i="1"/>
  <c r="N264" i="5" s="1"/>
  <c r="O264" i="1"/>
  <c r="N264" i="1"/>
  <c r="E264" i="5" s="1"/>
  <c r="AC264" i="1"/>
  <c r="L264" i="5" s="1"/>
  <c r="X264" i="1"/>
  <c r="U251" i="1"/>
  <c r="P251" i="1"/>
  <c r="Y251" i="1"/>
  <c r="X251" i="1"/>
  <c r="O251" i="1"/>
  <c r="AC257" i="1"/>
  <c r="L257" i="5" s="1"/>
  <c r="N257" i="1"/>
  <c r="E257" i="5" s="1"/>
  <c r="L257" i="1"/>
  <c r="K257" i="1"/>
  <c r="R264" i="1"/>
  <c r="O264" i="5" s="1"/>
  <c r="K216" i="1"/>
  <c r="Y216" i="1"/>
  <c r="R216" i="1"/>
  <c r="O216" i="5" s="1"/>
  <c r="AD216" i="1"/>
  <c r="M216" i="5" s="1"/>
  <c r="K251" i="1"/>
  <c r="O257" i="1"/>
  <c r="Z240" i="1"/>
  <c r="L240" i="1"/>
  <c r="P240" i="1"/>
  <c r="K240" i="1"/>
  <c r="AC240" i="1"/>
  <c r="L240" i="5" s="1"/>
  <c r="J240" i="1"/>
  <c r="D240" i="5" s="1"/>
  <c r="X240" i="1"/>
  <c r="Z247" i="1"/>
  <c r="M247" i="1"/>
  <c r="N251" i="1"/>
  <c r="E251" i="5" s="1"/>
  <c r="R259" i="1"/>
  <c r="O259" i="5" s="1"/>
  <c r="V259" i="1"/>
  <c r="N259" i="1"/>
  <c r="E259" i="5" s="1"/>
  <c r="AD259" i="1"/>
  <c r="M259" i="5" s="1"/>
  <c r="M259" i="1"/>
  <c r="Z259" i="1"/>
  <c r="K259" i="1"/>
  <c r="R202" i="1"/>
  <c r="O202" i="5" s="1"/>
  <c r="N216" i="1"/>
  <c r="E216" i="5" s="1"/>
  <c r="Q240" i="1"/>
  <c r="N240" i="5" s="1"/>
  <c r="Z245" i="1"/>
  <c r="O245" i="1"/>
  <c r="L245" i="1"/>
  <c r="AD251" i="1"/>
  <c r="M251" i="5" s="1"/>
  <c r="L259" i="1"/>
  <c r="L213" i="1"/>
  <c r="AC213" i="1"/>
  <c r="L213" i="5" s="1"/>
  <c r="O216" i="1"/>
  <c r="U230" i="1"/>
  <c r="O230" i="1"/>
  <c r="K230" i="1"/>
  <c r="J230" i="1"/>
  <c r="D230" i="5" s="1"/>
  <c r="Z230" i="1"/>
  <c r="J232" i="1"/>
  <c r="D232" i="5" s="1"/>
  <c r="U232" i="1"/>
  <c r="N232" i="1"/>
  <c r="E232" i="5" s="1"/>
  <c r="R233" i="1"/>
  <c r="O233" i="5" s="1"/>
  <c r="N233" i="1"/>
  <c r="E233" i="5" s="1"/>
  <c r="L233" i="1"/>
  <c r="AD233" i="1"/>
  <c r="M233" i="5" s="1"/>
  <c r="R242" i="1"/>
  <c r="O242" i="5" s="1"/>
  <c r="U242" i="1"/>
  <c r="O242" i="1"/>
  <c r="J242" i="1"/>
  <c r="D242" i="5" s="1"/>
  <c r="M245" i="1"/>
  <c r="O259" i="1"/>
  <c r="AD229" i="1"/>
  <c r="M229" i="5" s="1"/>
  <c r="J229" i="1"/>
  <c r="D229" i="5" s="1"/>
  <c r="V255" i="1"/>
  <c r="U255" i="1"/>
  <c r="AD255" i="1"/>
  <c r="M255" i="5" s="1"/>
  <c r="Z283" i="1"/>
  <c r="L229" i="1"/>
  <c r="U250" i="1"/>
  <c r="Y252" i="1"/>
  <c r="K255" i="1"/>
  <c r="AD256" i="1"/>
  <c r="M256" i="5" s="1"/>
  <c r="N256" i="1"/>
  <c r="E256" i="5" s="1"/>
  <c r="AC256" i="1"/>
  <c r="L256" i="5" s="1"/>
  <c r="M256" i="1"/>
  <c r="AC263" i="1"/>
  <c r="L263" i="5" s="1"/>
  <c r="Z267" i="1"/>
  <c r="R272" i="1"/>
  <c r="O272" i="5" s="1"/>
  <c r="O272" i="1"/>
  <c r="AD272" i="1"/>
  <c r="M272" i="5" s="1"/>
  <c r="M272" i="1"/>
  <c r="O278" i="1"/>
  <c r="AC278" i="1"/>
  <c r="L278" i="5" s="1"/>
  <c r="N278" i="1"/>
  <c r="E278" i="5" s="1"/>
  <c r="L278" i="1"/>
  <c r="Z278" i="1"/>
  <c r="K278" i="1"/>
  <c r="J278" i="1"/>
  <c r="D278" i="5" s="1"/>
  <c r="U278" i="1"/>
  <c r="AC215" i="1"/>
  <c r="L215" i="5" s="1"/>
  <c r="O220" i="1"/>
  <c r="L221" i="1"/>
  <c r="Z221" i="1"/>
  <c r="M229" i="1"/>
  <c r="R234" i="1"/>
  <c r="O234" i="5" s="1"/>
  <c r="L255" i="1"/>
  <c r="O258" i="1"/>
  <c r="R262" i="1"/>
  <c r="O262" i="5" s="1"/>
  <c r="M267" i="1"/>
  <c r="AC269" i="1"/>
  <c r="L269" i="5" s="1"/>
  <c r="K272" i="1"/>
  <c r="V282" i="1"/>
  <c r="K215" i="1"/>
  <c r="AC224" i="1"/>
  <c r="L224" i="5" s="1"/>
  <c r="U229" i="1"/>
  <c r="V260" i="1"/>
  <c r="V287" i="1"/>
  <c r="R255" i="1"/>
  <c r="O255" i="5" s="1"/>
  <c r="L258" i="1"/>
  <c r="M252" i="1"/>
  <c r="L252" i="1"/>
  <c r="Z262" i="1"/>
  <c r="M262" i="1"/>
  <c r="L262" i="1"/>
  <c r="R281" i="1"/>
  <c r="O281" i="5" s="1"/>
  <c r="O281" i="1"/>
  <c r="M281" i="1"/>
  <c r="AD281" i="1"/>
  <c r="M281" i="5" s="1"/>
  <c r="K281" i="1"/>
  <c r="AC281" i="1"/>
  <c r="L281" i="5" s="1"/>
  <c r="J281" i="1"/>
  <c r="D281" i="5" s="1"/>
  <c r="Z266" i="1"/>
  <c r="N269" i="1"/>
  <c r="E269" i="5" s="1"/>
  <c r="AD269" i="1"/>
  <c r="M269" i="5" s="1"/>
  <c r="AC276" i="1"/>
  <c r="L276" i="5" s="1"/>
  <c r="K282" i="1"/>
  <c r="L283" i="1"/>
  <c r="L285" i="1"/>
  <c r="AC285" i="1"/>
  <c r="L285" i="5" s="1"/>
  <c r="N287" i="1"/>
  <c r="E287" i="5" s="1"/>
  <c r="O288" i="1"/>
  <c r="P288" i="1"/>
  <c r="U288" i="1"/>
  <c r="AC286" i="1"/>
  <c r="L286" i="5" s="1"/>
  <c r="V288" i="1"/>
  <c r="W288" i="1"/>
  <c r="N277" i="1"/>
  <c r="E277" i="5" s="1"/>
  <c r="V284" i="1"/>
  <c r="N286" i="1"/>
  <c r="E286" i="5" s="1"/>
  <c r="J288" i="1"/>
  <c r="D288" i="5" s="1"/>
  <c r="X288" i="1"/>
  <c r="O277" i="1"/>
  <c r="U287" i="1"/>
  <c r="K288" i="1"/>
  <c r="Y288" i="1"/>
  <c r="P277" i="1"/>
  <c r="K287" i="1"/>
  <c r="L288" i="1"/>
  <c r="Z288" i="1"/>
  <c r="V261" i="1"/>
  <c r="U266" i="1"/>
  <c r="L269" i="1"/>
  <c r="Z269" i="1"/>
  <c r="N276" i="1"/>
  <c r="E276" i="5" s="1"/>
  <c r="Q277" i="1"/>
  <c r="N277" i="5" s="1"/>
  <c r="J283" i="1"/>
  <c r="D283" i="5" s="1"/>
  <c r="J285" i="1"/>
  <c r="D285" i="5" s="1"/>
  <c r="Z285" i="1"/>
  <c r="L287" i="1"/>
  <c r="M288" i="1"/>
  <c r="J261" i="1"/>
  <c r="D261" i="5" s="1"/>
  <c r="M269" i="1"/>
  <c r="Z277" i="1"/>
  <c r="U282" i="1"/>
  <c r="K283" i="1"/>
  <c r="K285" i="1"/>
  <c r="M287" i="1"/>
  <c r="Z287" i="1"/>
  <c r="N288" i="1"/>
  <c r="E288" i="5" s="1"/>
  <c r="AC199" i="1"/>
  <c r="L199" i="5" s="1"/>
  <c r="O199" i="1"/>
  <c r="L199" i="1"/>
  <c r="V199" i="1"/>
  <c r="U199" i="1"/>
  <c r="R199" i="1"/>
  <c r="O199" i="5" s="1"/>
  <c r="C199" i="5"/>
  <c r="N199" i="1"/>
  <c r="E199" i="5" s="1"/>
  <c r="AD199" i="1"/>
  <c r="M199" i="5" s="1"/>
  <c r="M199" i="1"/>
  <c r="Z199" i="1"/>
  <c r="K199" i="1"/>
  <c r="J199" i="1"/>
  <c r="D199" i="5" s="1"/>
  <c r="AD208" i="1"/>
  <c r="M208" i="5" s="1"/>
  <c r="R208" i="1"/>
  <c r="O208" i="5" s="1"/>
  <c r="L208" i="1"/>
  <c r="U208" i="1"/>
  <c r="V208" i="1"/>
  <c r="N208" i="1"/>
  <c r="E208" i="5" s="1"/>
  <c r="O208" i="1"/>
  <c r="AC208" i="1"/>
  <c r="L208" i="5" s="1"/>
  <c r="M208" i="1"/>
  <c r="K208" i="1"/>
  <c r="Z208" i="1"/>
  <c r="J208" i="1"/>
  <c r="D208" i="5" s="1"/>
  <c r="L206" i="1"/>
  <c r="AD206" i="1"/>
  <c r="M206" i="5" s="1"/>
  <c r="N206" i="1"/>
  <c r="E206" i="5" s="1"/>
  <c r="C206" i="5"/>
  <c r="V206" i="1"/>
  <c r="U206" i="1"/>
  <c r="O206" i="1"/>
  <c r="R206" i="1"/>
  <c r="O206" i="5" s="1"/>
  <c r="M206" i="1"/>
  <c r="AC206" i="1"/>
  <c r="L206" i="5" s="1"/>
  <c r="K206" i="1"/>
  <c r="Z206" i="1"/>
  <c r="J206" i="1"/>
  <c r="D206" i="5" s="1"/>
  <c r="AD198" i="1"/>
  <c r="M198" i="5" s="1"/>
  <c r="R198" i="1"/>
  <c r="O198" i="5" s="1"/>
  <c r="O198" i="1"/>
  <c r="J198" i="1"/>
  <c r="D198" i="5" s="1"/>
  <c r="N198" i="1"/>
  <c r="E198" i="5" s="1"/>
  <c r="K198" i="1"/>
  <c r="AC198" i="1"/>
  <c r="L198" i="5" s="1"/>
  <c r="M198" i="1"/>
  <c r="Z198" i="1"/>
  <c r="L198" i="1"/>
  <c r="V198" i="1"/>
  <c r="U198" i="1"/>
  <c r="C208" i="5"/>
  <c r="AD217" i="1"/>
  <c r="M217" i="5" s="1"/>
  <c r="R217" i="1"/>
  <c r="O217" i="5" s="1"/>
  <c r="X217" i="1"/>
  <c r="L217" i="1"/>
  <c r="Y217" i="1"/>
  <c r="K217" i="1"/>
  <c r="W217" i="1"/>
  <c r="J217" i="1"/>
  <c r="D217" i="5" s="1"/>
  <c r="Z217" i="1"/>
  <c r="Q217" i="1"/>
  <c r="N217" i="5" s="1"/>
  <c r="P246" i="1"/>
  <c r="AD246" i="1"/>
  <c r="M246" i="5" s="1"/>
  <c r="L246" i="1"/>
  <c r="R246" i="1"/>
  <c r="O246" i="5" s="1"/>
  <c r="M246" i="1"/>
  <c r="U246" i="1"/>
  <c r="C246" i="5"/>
  <c r="O246" i="1"/>
  <c r="J246" i="1"/>
  <c r="D246" i="5" s="1"/>
  <c r="AC246" i="1"/>
  <c r="L246" i="5" s="1"/>
  <c r="V246" i="1"/>
  <c r="N246" i="1"/>
  <c r="E246" i="5" s="1"/>
  <c r="K246" i="1"/>
  <c r="L196" i="1"/>
  <c r="O196" i="1"/>
  <c r="U210" i="1"/>
  <c r="V212" i="1"/>
  <c r="U214" i="1"/>
  <c r="M217" i="1"/>
  <c r="U231" i="1"/>
  <c r="J231" i="1"/>
  <c r="D231" i="5" s="1"/>
  <c r="M231" i="1"/>
  <c r="R231" i="1"/>
  <c r="O231" i="5" s="1"/>
  <c r="AD231" i="1"/>
  <c r="M231" i="5" s="1"/>
  <c r="O231" i="1"/>
  <c r="AC231" i="1"/>
  <c r="L231" i="5" s="1"/>
  <c r="N231" i="1"/>
  <c r="E231" i="5" s="1"/>
  <c r="L231" i="1"/>
  <c r="P231" i="1"/>
  <c r="V231" i="1"/>
  <c r="J196" i="1"/>
  <c r="D196" i="5" s="1"/>
  <c r="L201" i="1"/>
  <c r="AC201" i="1"/>
  <c r="L201" i="5" s="1"/>
  <c r="R201" i="1"/>
  <c r="O201" i="5" s="1"/>
  <c r="U203" i="1"/>
  <c r="U205" i="1"/>
  <c r="V210" i="1"/>
  <c r="V214" i="1"/>
  <c r="N217" i="1"/>
  <c r="E217" i="5" s="1"/>
  <c r="L218" i="1"/>
  <c r="AC218" i="1"/>
  <c r="L218" i="5" s="1"/>
  <c r="N218" i="1"/>
  <c r="E218" i="5" s="1"/>
  <c r="Z218" i="1"/>
  <c r="M218" i="1"/>
  <c r="R218" i="1"/>
  <c r="O218" i="5" s="1"/>
  <c r="AD218" i="1"/>
  <c r="M218" i="5" s="1"/>
  <c r="J218" i="1"/>
  <c r="D218" i="5" s="1"/>
  <c r="AD222" i="1"/>
  <c r="M222" i="5" s="1"/>
  <c r="R222" i="1"/>
  <c r="O222" i="5" s="1"/>
  <c r="M222" i="1"/>
  <c r="Z222" i="1"/>
  <c r="L222" i="1"/>
  <c r="K222" i="1"/>
  <c r="AC222" i="1"/>
  <c r="L222" i="5" s="1"/>
  <c r="J222" i="1"/>
  <c r="D222" i="5" s="1"/>
  <c r="P223" i="1"/>
  <c r="M223" i="1"/>
  <c r="AD223" i="1"/>
  <c r="M223" i="5" s="1"/>
  <c r="O223" i="1"/>
  <c r="AC223" i="1"/>
  <c r="L223" i="5" s="1"/>
  <c r="N223" i="1"/>
  <c r="E223" i="5" s="1"/>
  <c r="R223" i="1"/>
  <c r="O223" i="5" s="1"/>
  <c r="Z223" i="1"/>
  <c r="J223" i="1"/>
  <c r="D223" i="5" s="1"/>
  <c r="U223" i="1"/>
  <c r="N224" i="1"/>
  <c r="E224" i="5" s="1"/>
  <c r="Z224" i="1"/>
  <c r="M224" i="1"/>
  <c r="R224" i="1"/>
  <c r="O224" i="5" s="1"/>
  <c r="J224" i="1"/>
  <c r="D224" i="5" s="1"/>
  <c r="U224" i="1"/>
  <c r="AD224" i="1"/>
  <c r="M224" i="5" s="1"/>
  <c r="L224" i="1"/>
  <c r="L225" i="1"/>
  <c r="Z225" i="1"/>
  <c r="N225" i="1"/>
  <c r="E225" i="5" s="1"/>
  <c r="U225" i="1"/>
  <c r="AC225" i="1"/>
  <c r="L225" i="5" s="1"/>
  <c r="K225" i="1"/>
  <c r="V225" i="1"/>
  <c r="K231" i="1"/>
  <c r="K196" i="1"/>
  <c r="Z196" i="1"/>
  <c r="J201" i="1"/>
  <c r="D201" i="5" s="1"/>
  <c r="V203" i="1"/>
  <c r="O217" i="1"/>
  <c r="K218" i="1"/>
  <c r="N219" i="1"/>
  <c r="E219" i="5" s="1"/>
  <c r="L219" i="1"/>
  <c r="AD219" i="1"/>
  <c r="M219" i="5" s="1"/>
  <c r="J219" i="1"/>
  <c r="D219" i="5" s="1"/>
  <c r="U219" i="1"/>
  <c r="N222" i="1"/>
  <c r="E222" i="5" s="1"/>
  <c r="K223" i="1"/>
  <c r="K224" i="1"/>
  <c r="J225" i="1"/>
  <c r="D225" i="5" s="1"/>
  <c r="Y205" i="1"/>
  <c r="N205" i="1"/>
  <c r="E205" i="5" s="1"/>
  <c r="AD205" i="1"/>
  <c r="M205" i="5" s="1"/>
  <c r="Q205" i="1"/>
  <c r="N205" i="5" s="1"/>
  <c r="P205" i="1"/>
  <c r="X205" i="1"/>
  <c r="K205" i="1"/>
  <c r="Z205" i="1"/>
  <c r="K210" i="1"/>
  <c r="K212" i="1"/>
  <c r="K214" i="1"/>
  <c r="Z214" i="1"/>
  <c r="M219" i="1"/>
  <c r="O225" i="1"/>
  <c r="Z231" i="1"/>
  <c r="N210" i="1"/>
  <c r="E210" i="5" s="1"/>
  <c r="R210" i="1"/>
  <c r="O210" i="5" s="1"/>
  <c r="AC210" i="1"/>
  <c r="L210" i="5" s="1"/>
  <c r="O210" i="1"/>
  <c r="J210" i="1"/>
  <c r="D210" i="5" s="1"/>
  <c r="Z210" i="1"/>
  <c r="N195" i="1"/>
  <c r="E195" i="5" s="1"/>
  <c r="O195" i="1"/>
  <c r="AC195" i="1"/>
  <c r="L195" i="5" s="1"/>
  <c r="M195" i="1"/>
  <c r="C217" i="5"/>
  <c r="C210" i="5"/>
  <c r="J195" i="1"/>
  <c r="D195" i="5" s="1"/>
  <c r="N200" i="1"/>
  <c r="E200" i="5" s="1"/>
  <c r="AC200" i="1"/>
  <c r="L200" i="5" s="1"/>
  <c r="C200" i="5"/>
  <c r="AD200" i="1"/>
  <c r="M200" i="5" s="1"/>
  <c r="O200" i="1"/>
  <c r="N201" i="1"/>
  <c r="E201" i="5" s="1"/>
  <c r="AD201" i="1"/>
  <c r="M201" i="5" s="1"/>
  <c r="L203" i="1"/>
  <c r="J205" i="1"/>
  <c r="D205" i="5" s="1"/>
  <c r="L210" i="1"/>
  <c r="AD210" i="1"/>
  <c r="M210" i="5" s="1"/>
  <c r="L212" i="1"/>
  <c r="L214" i="1"/>
  <c r="AC214" i="1"/>
  <c r="L214" i="5" s="1"/>
  <c r="U217" i="1"/>
  <c r="O219" i="1"/>
  <c r="AD203" i="1"/>
  <c r="M203" i="5" s="1"/>
  <c r="R203" i="1"/>
  <c r="O203" i="5" s="1"/>
  <c r="C203" i="5"/>
  <c r="AC203" i="1"/>
  <c r="L203" i="5" s="1"/>
  <c r="P203" i="1"/>
  <c r="X203" i="1"/>
  <c r="K203" i="1"/>
  <c r="W205" i="1"/>
  <c r="U212" i="1"/>
  <c r="J212" i="1"/>
  <c r="D212" i="5" s="1"/>
  <c r="R212" i="1"/>
  <c r="O212" i="5" s="1"/>
  <c r="Z212" i="1"/>
  <c r="M212" i="1"/>
  <c r="P217" i="1"/>
  <c r="K195" i="1"/>
  <c r="Z195" i="1"/>
  <c r="R196" i="1"/>
  <c r="O196" i="5" s="1"/>
  <c r="J200" i="1"/>
  <c r="D200" i="5" s="1"/>
  <c r="O201" i="1"/>
  <c r="M203" i="1"/>
  <c r="L205" i="1"/>
  <c r="AC205" i="1"/>
  <c r="L205" i="5" s="1"/>
  <c r="M210" i="1"/>
  <c r="N212" i="1"/>
  <c r="E212" i="5" s="1"/>
  <c r="AD212" i="1"/>
  <c r="M212" i="5" s="1"/>
  <c r="M214" i="1"/>
  <c r="V217" i="1"/>
  <c r="U218" i="1"/>
  <c r="R219" i="1"/>
  <c r="O219" i="5" s="1"/>
  <c r="U222" i="1"/>
  <c r="V223" i="1"/>
  <c r="V224" i="1"/>
  <c r="R225" i="1"/>
  <c r="O225" i="5" s="1"/>
  <c r="J214" i="1"/>
  <c r="D214" i="5" s="1"/>
  <c r="N196" i="1"/>
  <c r="E196" i="5" s="1"/>
  <c r="AD196" i="1"/>
  <c r="M196" i="5" s="1"/>
  <c r="J203" i="1"/>
  <c r="D203" i="5" s="1"/>
  <c r="C218" i="5"/>
  <c r="C212" i="5"/>
  <c r="C205" i="5"/>
  <c r="L195" i="1"/>
  <c r="AD195" i="1"/>
  <c r="M195" i="5" s="1"/>
  <c r="U197" i="1"/>
  <c r="J197" i="1"/>
  <c r="D197" i="5" s="1"/>
  <c r="O197" i="1"/>
  <c r="K200" i="1"/>
  <c r="Z200" i="1"/>
  <c r="U202" i="1"/>
  <c r="J202" i="1"/>
  <c r="D202" i="5" s="1"/>
  <c r="V202" i="1"/>
  <c r="N203" i="1"/>
  <c r="E203" i="5" s="1"/>
  <c r="M205" i="1"/>
  <c r="P210" i="1"/>
  <c r="O212" i="1"/>
  <c r="N214" i="1"/>
  <c r="E214" i="5" s="1"/>
  <c r="V218" i="1"/>
  <c r="V222" i="1"/>
  <c r="W203" i="1"/>
  <c r="M201" i="1"/>
  <c r="Y203" i="1"/>
  <c r="P194" i="1"/>
  <c r="Z194" i="1"/>
  <c r="N194" i="1"/>
  <c r="E194" i="5" s="1"/>
  <c r="K194" i="1"/>
  <c r="U196" i="1"/>
  <c r="K197" i="1"/>
  <c r="L200" i="1"/>
  <c r="K202" i="1"/>
  <c r="O203" i="1"/>
  <c r="O205" i="1"/>
  <c r="L211" i="1"/>
  <c r="R211" i="1"/>
  <c r="O211" i="5" s="1"/>
  <c r="AD211" i="1"/>
  <c r="M211" i="5" s="1"/>
  <c r="K211" i="1"/>
  <c r="Z211" i="1"/>
  <c r="AD213" i="1"/>
  <c r="M213" i="5" s="1"/>
  <c r="R213" i="1"/>
  <c r="O213" i="5" s="1"/>
  <c r="U213" i="1"/>
  <c r="N213" i="1"/>
  <c r="E213" i="5" s="1"/>
  <c r="O214" i="1"/>
  <c r="Y215" i="1"/>
  <c r="N215" i="1"/>
  <c r="E215" i="5" s="1"/>
  <c r="Z215" i="1"/>
  <c r="L215" i="1"/>
  <c r="U215" i="1"/>
  <c r="X215" i="1"/>
  <c r="AC217" i="1"/>
  <c r="L217" i="5" s="1"/>
  <c r="V219" i="1"/>
  <c r="L254" i="1"/>
  <c r="Z254" i="1"/>
  <c r="K254" i="1"/>
  <c r="N254" i="1"/>
  <c r="E254" i="5" s="1"/>
  <c r="AC254" i="1"/>
  <c r="L254" i="5" s="1"/>
  <c r="V254" i="1"/>
  <c r="U254" i="1"/>
  <c r="AD254" i="1"/>
  <c r="M254" i="5" s="1"/>
  <c r="R254" i="1"/>
  <c r="O254" i="5" s="1"/>
  <c r="O254" i="1"/>
  <c r="M254" i="1"/>
  <c r="J254" i="1"/>
  <c r="D254" i="5" s="1"/>
  <c r="Q239" i="1"/>
  <c r="N239" i="5" s="1"/>
  <c r="O253" i="1"/>
  <c r="P204" i="1"/>
  <c r="AD204" i="1"/>
  <c r="M204" i="5" s="1"/>
  <c r="Q204" i="1"/>
  <c r="N204" i="5" s="1"/>
  <c r="V204" i="1"/>
  <c r="R209" i="1"/>
  <c r="O209" i="5" s="1"/>
  <c r="V209" i="1"/>
  <c r="K220" i="1"/>
  <c r="P253" i="1"/>
  <c r="P241" i="1"/>
  <c r="AC241" i="1"/>
  <c r="L241" i="5" s="1"/>
  <c r="O241" i="1"/>
  <c r="X241" i="1"/>
  <c r="K241" i="1"/>
  <c r="Q241" i="1"/>
  <c r="N241" i="5" s="1"/>
  <c r="U241" i="1"/>
  <c r="N241" i="1"/>
  <c r="E241" i="5" s="1"/>
  <c r="M241" i="1"/>
  <c r="L241" i="1"/>
  <c r="AD227" i="1"/>
  <c r="M227" i="5" s="1"/>
  <c r="R227" i="1"/>
  <c r="O227" i="5" s="1"/>
  <c r="Z227" i="1"/>
  <c r="N227" i="1"/>
  <c r="E227" i="5" s="1"/>
  <c r="M227" i="1"/>
  <c r="Y227" i="1"/>
  <c r="L227" i="1"/>
  <c r="X227" i="1"/>
  <c r="AC227" i="1"/>
  <c r="L227" i="5" s="1"/>
  <c r="V228" i="1"/>
  <c r="W239" i="1"/>
  <c r="J241" i="1"/>
  <c r="D241" i="5" s="1"/>
  <c r="M204" i="1"/>
  <c r="Z204" i="1"/>
  <c r="U207" i="1"/>
  <c r="J207" i="1"/>
  <c r="D207" i="5" s="1"/>
  <c r="AD207" i="1"/>
  <c r="M207" i="5" s="1"/>
  <c r="C207" i="5"/>
  <c r="K227" i="1"/>
  <c r="N234" i="1"/>
  <c r="E234" i="5" s="1"/>
  <c r="Z234" i="1"/>
  <c r="M234" i="1"/>
  <c r="AC234" i="1"/>
  <c r="L234" i="5" s="1"/>
  <c r="O234" i="1"/>
  <c r="AD234" i="1"/>
  <c r="M234" i="5" s="1"/>
  <c r="L234" i="1"/>
  <c r="L235" i="1"/>
  <c r="Z235" i="1"/>
  <c r="N235" i="1"/>
  <c r="E235" i="5" s="1"/>
  <c r="V235" i="1"/>
  <c r="U235" i="1"/>
  <c r="J235" i="1"/>
  <c r="D235" i="5" s="1"/>
  <c r="V241" i="1"/>
  <c r="L248" i="1"/>
  <c r="AD248" i="1"/>
  <c r="M248" i="5" s="1"/>
  <c r="R248" i="1"/>
  <c r="O248" i="5" s="1"/>
  <c r="J248" i="1"/>
  <c r="D248" i="5" s="1"/>
  <c r="O248" i="1"/>
  <c r="Z248" i="1"/>
  <c r="V248" i="1"/>
  <c r="AC248" i="1"/>
  <c r="L248" i="5" s="1"/>
  <c r="K248" i="1"/>
  <c r="P228" i="1"/>
  <c r="Z228" i="1"/>
  <c r="N228" i="1"/>
  <c r="E228" i="5" s="1"/>
  <c r="Q228" i="1"/>
  <c r="N228" i="5" s="1"/>
  <c r="AD228" i="1"/>
  <c r="M228" i="5" s="1"/>
  <c r="O228" i="1"/>
  <c r="AC228" i="1"/>
  <c r="L228" i="5" s="1"/>
  <c r="M228" i="1"/>
  <c r="Y228" i="1"/>
  <c r="J234" i="1"/>
  <c r="D234" i="5" s="1"/>
  <c r="K235" i="1"/>
  <c r="W241" i="1"/>
  <c r="M248" i="1"/>
  <c r="R250" i="1"/>
  <c r="O250" i="5" s="1"/>
  <c r="K250" i="1"/>
  <c r="AD250" i="1"/>
  <c r="M250" i="5" s="1"/>
  <c r="O250" i="1"/>
  <c r="M250" i="1"/>
  <c r="L250" i="1"/>
  <c r="AC250" i="1"/>
  <c r="L250" i="5" s="1"/>
  <c r="J250" i="1"/>
  <c r="D250" i="5" s="1"/>
  <c r="P239" i="1"/>
  <c r="X239" i="1"/>
  <c r="L239" i="1"/>
  <c r="U239" i="1"/>
  <c r="O239" i="1"/>
  <c r="AD239" i="1"/>
  <c r="M239" i="5" s="1"/>
  <c r="N239" i="1"/>
  <c r="E239" i="5" s="1"/>
  <c r="AC239" i="1"/>
  <c r="L239" i="5" s="1"/>
  <c r="M239" i="1"/>
  <c r="R239" i="1"/>
  <c r="O239" i="5" s="1"/>
  <c r="Y241" i="1"/>
  <c r="N247" i="1"/>
  <c r="E247" i="5" s="1"/>
  <c r="AD247" i="1"/>
  <c r="M247" i="5" s="1"/>
  <c r="AC247" i="1"/>
  <c r="L247" i="5" s="1"/>
  <c r="O247" i="1"/>
  <c r="U247" i="1"/>
  <c r="L247" i="1"/>
  <c r="K247" i="1"/>
  <c r="J247" i="1"/>
  <c r="D247" i="5" s="1"/>
  <c r="N248" i="1"/>
  <c r="E248" i="5" s="1"/>
  <c r="N250" i="1"/>
  <c r="E250" i="5" s="1"/>
  <c r="AD253" i="1"/>
  <c r="M253" i="5" s="1"/>
  <c r="R253" i="1"/>
  <c r="O253" i="5" s="1"/>
  <c r="W253" i="1"/>
  <c r="J253" i="1"/>
  <c r="D253" i="5" s="1"/>
  <c r="U253" i="1"/>
  <c r="Z253" i="1"/>
  <c r="L253" i="1"/>
  <c r="M253" i="1"/>
  <c r="AC253" i="1"/>
  <c r="L253" i="5" s="1"/>
  <c r="K253" i="1"/>
  <c r="Q253" i="1"/>
  <c r="N253" i="5" s="1"/>
  <c r="Y253" i="1"/>
  <c r="X253" i="1"/>
  <c r="V253" i="1"/>
  <c r="L220" i="1"/>
  <c r="M220" i="1"/>
  <c r="R220" i="1"/>
  <c r="O220" i="5" s="1"/>
  <c r="Z220" i="1"/>
  <c r="L228" i="1"/>
  <c r="U234" i="1"/>
  <c r="K239" i="1"/>
  <c r="AD241" i="1"/>
  <c r="M241" i="5" s="1"/>
  <c r="AD245" i="1"/>
  <c r="M245" i="5" s="1"/>
  <c r="R245" i="1"/>
  <c r="O245" i="5" s="1"/>
  <c r="AC245" i="1"/>
  <c r="L245" i="5" s="1"/>
  <c r="J245" i="1"/>
  <c r="D245" i="5" s="1"/>
  <c r="N245" i="1"/>
  <c r="E245" i="5" s="1"/>
  <c r="U245" i="1"/>
  <c r="V245" i="1"/>
  <c r="K245" i="1"/>
  <c r="R247" i="1"/>
  <c r="O247" i="5" s="1"/>
  <c r="V250" i="1"/>
  <c r="N253" i="1"/>
  <c r="E253" i="5" s="1"/>
  <c r="W263" i="1"/>
  <c r="L274" i="1"/>
  <c r="J274" i="1"/>
  <c r="D274" i="5" s="1"/>
  <c r="AD274" i="1"/>
  <c r="M274" i="5" s="1"/>
  <c r="O274" i="1"/>
  <c r="Z274" i="1"/>
  <c r="M274" i="1"/>
  <c r="K274" i="1"/>
  <c r="N274" i="1"/>
  <c r="E274" i="5" s="1"/>
  <c r="U274" i="1"/>
  <c r="R274" i="1"/>
  <c r="O274" i="5" s="1"/>
  <c r="AC274" i="1"/>
  <c r="L274" i="5" s="1"/>
  <c r="Y229" i="1"/>
  <c r="N229" i="1"/>
  <c r="E229" i="5" s="1"/>
  <c r="O229" i="1"/>
  <c r="V229" i="1"/>
  <c r="O236" i="1"/>
  <c r="V274" i="1"/>
  <c r="Y275" i="1"/>
  <c r="N275" i="1"/>
  <c r="E275" i="5" s="1"/>
  <c r="X275" i="1"/>
  <c r="L275" i="1"/>
  <c r="M275" i="1"/>
  <c r="R275" i="1"/>
  <c r="O275" i="5" s="1"/>
  <c r="AD275" i="1"/>
  <c r="M275" i="5" s="1"/>
  <c r="P275" i="1"/>
  <c r="AC275" i="1"/>
  <c r="L275" i="5" s="1"/>
  <c r="O275" i="1"/>
  <c r="J275" i="1"/>
  <c r="D275" i="5" s="1"/>
  <c r="U275" i="1"/>
  <c r="W275" i="1"/>
  <c r="V275" i="1"/>
  <c r="K275" i="1"/>
  <c r="Q275" i="1"/>
  <c r="N275" i="5" s="1"/>
  <c r="Z275" i="1"/>
  <c r="AD263" i="1"/>
  <c r="M263" i="5" s="1"/>
  <c r="R263" i="1"/>
  <c r="O263" i="5" s="1"/>
  <c r="V263" i="1"/>
  <c r="J263" i="1"/>
  <c r="D263" i="5" s="1"/>
  <c r="Q263" i="1"/>
  <c r="N263" i="5" s="1"/>
  <c r="X263" i="1"/>
  <c r="K263" i="1"/>
  <c r="N263" i="1"/>
  <c r="E263" i="5" s="1"/>
  <c r="U263" i="1"/>
  <c r="Z263" i="1"/>
  <c r="O263" i="1"/>
  <c r="L263" i="1"/>
  <c r="Q229" i="1"/>
  <c r="N229" i="5" s="1"/>
  <c r="U236" i="1"/>
  <c r="J236" i="1"/>
  <c r="D236" i="5" s="1"/>
  <c r="Z236" i="1"/>
  <c r="N236" i="1"/>
  <c r="E236" i="5" s="1"/>
  <c r="M263" i="1"/>
  <c r="C236" i="5"/>
  <c r="C216" i="5"/>
  <c r="U226" i="1"/>
  <c r="J226" i="1"/>
  <c r="D226" i="5" s="1"/>
  <c r="Z226" i="1"/>
  <c r="N226" i="1"/>
  <c r="E226" i="5" s="1"/>
  <c r="R229" i="1"/>
  <c r="O229" i="5" s="1"/>
  <c r="M233" i="1"/>
  <c r="K233" i="1"/>
  <c r="K236" i="1"/>
  <c r="U244" i="1"/>
  <c r="J244" i="1"/>
  <c r="D244" i="5" s="1"/>
  <c r="AC244" i="1"/>
  <c r="L244" i="5" s="1"/>
  <c r="L244" i="1"/>
  <c r="K244" i="1"/>
  <c r="AD244" i="1"/>
  <c r="M244" i="5" s="1"/>
  <c r="P263" i="1"/>
  <c r="U216" i="1"/>
  <c r="X216" i="1"/>
  <c r="L216" i="1"/>
  <c r="V216" i="1"/>
  <c r="U221" i="1"/>
  <c r="J221" i="1"/>
  <c r="D221" i="5" s="1"/>
  <c r="M221" i="1"/>
  <c r="K226" i="1"/>
  <c r="L230" i="1"/>
  <c r="M230" i="1"/>
  <c r="AD230" i="1"/>
  <c r="M230" i="5" s="1"/>
  <c r="J233" i="1"/>
  <c r="D233" i="5" s="1"/>
  <c r="Z233" i="1"/>
  <c r="L236" i="1"/>
  <c r="N242" i="1"/>
  <c r="E242" i="5" s="1"/>
  <c r="AC242" i="1"/>
  <c r="L242" i="5" s="1"/>
  <c r="M242" i="1"/>
  <c r="AD242" i="1"/>
  <c r="M242" i="5" s="1"/>
  <c r="K242" i="1"/>
  <c r="Z242" i="1"/>
  <c r="M244" i="1"/>
  <c r="N270" i="1"/>
  <c r="E270" i="5" s="1"/>
  <c r="K270" i="1"/>
  <c r="Z270" i="1"/>
  <c r="L270" i="1"/>
  <c r="M270" i="1"/>
  <c r="V270" i="1"/>
  <c r="J270" i="1"/>
  <c r="D270" i="5" s="1"/>
  <c r="U270" i="1"/>
  <c r="R270" i="1"/>
  <c r="O270" i="5" s="1"/>
  <c r="O270" i="1"/>
  <c r="AC270" i="1"/>
  <c r="L270" i="5" s="1"/>
  <c r="W276" i="1"/>
  <c r="L276" i="1"/>
  <c r="Y276" i="1"/>
  <c r="M276" i="1"/>
  <c r="AD276" i="1"/>
  <c r="M276" i="5" s="1"/>
  <c r="P276" i="1"/>
  <c r="U276" i="1"/>
  <c r="R276" i="1"/>
  <c r="O276" i="5" s="1"/>
  <c r="Q276" i="1"/>
  <c r="N276" i="5" s="1"/>
  <c r="J276" i="1"/>
  <c r="D276" i="5" s="1"/>
  <c r="U252" i="1"/>
  <c r="J252" i="1"/>
  <c r="D252" i="5" s="1"/>
  <c r="R252" i="1"/>
  <c r="O252" i="5" s="1"/>
  <c r="V252" i="1"/>
  <c r="AD252" i="1"/>
  <c r="M252" i="5" s="1"/>
  <c r="O252" i="1"/>
  <c r="W252" i="1"/>
  <c r="Z252" i="1"/>
  <c r="U257" i="1"/>
  <c r="J257" i="1"/>
  <c r="D257" i="5" s="1"/>
  <c r="V257" i="1"/>
  <c r="M257" i="1"/>
  <c r="Z257" i="1"/>
  <c r="K276" i="1"/>
  <c r="Y265" i="1"/>
  <c r="N265" i="1"/>
  <c r="E265" i="5" s="1"/>
  <c r="V265" i="1"/>
  <c r="J265" i="1"/>
  <c r="D265" i="5" s="1"/>
  <c r="X265" i="1"/>
  <c r="K265" i="1"/>
  <c r="AD265" i="1"/>
  <c r="M265" i="5" s="1"/>
  <c r="P265" i="1"/>
  <c r="Z265" i="1"/>
  <c r="L265" i="1"/>
  <c r="AC265" i="1"/>
  <c r="L265" i="5" s="1"/>
  <c r="L266" i="1"/>
  <c r="V266" i="1"/>
  <c r="J266" i="1"/>
  <c r="D266" i="5" s="1"/>
  <c r="N266" i="1"/>
  <c r="E266" i="5" s="1"/>
  <c r="R266" i="1"/>
  <c r="O266" i="5" s="1"/>
  <c r="AC266" i="1"/>
  <c r="L266" i="5" s="1"/>
  <c r="O266" i="1"/>
  <c r="U267" i="1"/>
  <c r="J267" i="1"/>
  <c r="D267" i="5" s="1"/>
  <c r="K267" i="1"/>
  <c r="AD267" i="1"/>
  <c r="M267" i="5" s="1"/>
  <c r="P267" i="1"/>
  <c r="V267" i="1"/>
  <c r="AC267" i="1"/>
  <c r="L267" i="5" s="1"/>
  <c r="L267" i="1"/>
  <c r="R267" i="1"/>
  <c r="O267" i="5" s="1"/>
  <c r="AD268" i="1"/>
  <c r="M268" i="5" s="1"/>
  <c r="R268" i="1"/>
  <c r="O268" i="5" s="1"/>
  <c r="K268" i="1"/>
  <c r="L268" i="1"/>
  <c r="U268" i="1"/>
  <c r="M268" i="1"/>
  <c r="L271" i="1"/>
  <c r="K271" i="1"/>
  <c r="AC271" i="1"/>
  <c r="L271" i="5" s="1"/>
  <c r="O271" i="1"/>
  <c r="AD271" i="1"/>
  <c r="M271" i="5" s="1"/>
  <c r="O276" i="1"/>
  <c r="O265" i="1"/>
  <c r="M266" i="1"/>
  <c r="N267" i="1"/>
  <c r="E267" i="5" s="1"/>
  <c r="N268" i="1"/>
  <c r="E268" i="5" s="1"/>
  <c r="M271" i="1"/>
  <c r="X276" i="1"/>
  <c r="W251" i="1"/>
  <c r="L251" i="1"/>
  <c r="R251" i="1"/>
  <c r="O251" i="5" s="1"/>
  <c r="M251" i="1"/>
  <c r="Q251" i="1"/>
  <c r="N251" i="5" s="1"/>
  <c r="Z251" i="1"/>
  <c r="P252" i="1"/>
  <c r="Q265" i="1"/>
  <c r="N265" i="5" s="1"/>
  <c r="O267" i="1"/>
  <c r="O268" i="1"/>
  <c r="N271" i="1"/>
  <c r="E271" i="5" s="1"/>
  <c r="Z276" i="1"/>
  <c r="AD232" i="1"/>
  <c r="M232" i="5" s="1"/>
  <c r="R232" i="1"/>
  <c r="O232" i="5" s="1"/>
  <c r="M232" i="1"/>
  <c r="V232" i="1"/>
  <c r="U249" i="1"/>
  <c r="J249" i="1"/>
  <c r="D249" i="5" s="1"/>
  <c r="AD249" i="1"/>
  <c r="M249" i="5" s="1"/>
  <c r="V249" i="1"/>
  <c r="Z249" i="1"/>
  <c r="M249" i="1"/>
  <c r="J251" i="1"/>
  <c r="D251" i="5" s="1"/>
  <c r="AC251" i="1"/>
  <c r="L251" i="5" s="1"/>
  <c r="Q252" i="1"/>
  <c r="N252" i="5" s="1"/>
  <c r="R257" i="1"/>
  <c r="O257" i="5" s="1"/>
  <c r="R265" i="1"/>
  <c r="O265" i="5" s="1"/>
  <c r="R271" i="1"/>
  <c r="O271" i="5" s="1"/>
  <c r="M240" i="1"/>
  <c r="L243" i="1"/>
  <c r="AC243" i="1"/>
  <c r="L243" i="5" s="1"/>
  <c r="V243" i="1"/>
  <c r="N255" i="1"/>
  <c r="E255" i="5" s="1"/>
  <c r="AC255" i="1"/>
  <c r="L255" i="5" s="1"/>
  <c r="O255" i="1"/>
  <c r="V280" i="1"/>
  <c r="P284" i="1"/>
  <c r="Z284" i="1"/>
  <c r="O284" i="1"/>
  <c r="AC284" i="1"/>
  <c r="L284" i="5" s="1"/>
  <c r="L284" i="1"/>
  <c r="R284" i="1"/>
  <c r="O284" i="5" s="1"/>
  <c r="N284" i="1"/>
  <c r="E284" i="5" s="1"/>
  <c r="AD284" i="1"/>
  <c r="M284" i="5" s="1"/>
  <c r="M284" i="1"/>
  <c r="N280" i="1"/>
  <c r="E280" i="5" s="1"/>
  <c r="Z280" i="1"/>
  <c r="M280" i="1"/>
  <c r="AC280" i="1"/>
  <c r="L280" i="5" s="1"/>
  <c r="O280" i="1"/>
  <c r="R280" i="1"/>
  <c r="O280" i="5" s="1"/>
  <c r="AD280" i="1"/>
  <c r="M280" i="5" s="1"/>
  <c r="J284" i="1"/>
  <c r="D284" i="5" s="1"/>
  <c r="AD240" i="1"/>
  <c r="M240" i="5" s="1"/>
  <c r="R240" i="1"/>
  <c r="O240" i="5" s="1"/>
  <c r="O240" i="1"/>
  <c r="V240" i="1"/>
  <c r="L256" i="1"/>
  <c r="P279" i="1"/>
  <c r="M279" i="1"/>
  <c r="K279" i="1"/>
  <c r="AD279" i="1"/>
  <c r="M279" i="5" s="1"/>
  <c r="O279" i="1"/>
  <c r="AC279" i="1"/>
  <c r="L279" i="5" s="1"/>
  <c r="N279" i="1"/>
  <c r="E279" i="5" s="1"/>
  <c r="Z279" i="1"/>
  <c r="L279" i="1"/>
  <c r="J280" i="1"/>
  <c r="D280" i="5" s="1"/>
  <c r="K284" i="1"/>
  <c r="P264" i="1"/>
  <c r="V264" i="1"/>
  <c r="J264" i="1"/>
  <c r="D264" i="5" s="1"/>
  <c r="W264" i="1"/>
  <c r="AD273" i="1"/>
  <c r="M273" i="5" s="1"/>
  <c r="R273" i="1"/>
  <c r="O273" i="5" s="1"/>
  <c r="L273" i="1"/>
  <c r="V273" i="1"/>
  <c r="L286" i="1"/>
  <c r="V286" i="1"/>
  <c r="K286" i="1"/>
  <c r="Z286" i="1"/>
  <c r="M286" i="1"/>
  <c r="U277" i="1"/>
  <c r="J277" i="1"/>
  <c r="D277" i="5" s="1"/>
  <c r="Y277" i="1"/>
  <c r="M277" i="1"/>
  <c r="W277" i="1"/>
  <c r="M264" i="1"/>
  <c r="Z264" i="1"/>
  <c r="U272" i="1"/>
  <c r="J272" i="1"/>
  <c r="D272" i="5" s="1"/>
  <c r="L272" i="1"/>
  <c r="K277" i="1"/>
  <c r="X277" i="1"/>
  <c r="L281" i="1"/>
  <c r="Z281" i="1"/>
  <c r="N281" i="1"/>
  <c r="E281" i="5" s="1"/>
  <c r="V281" i="1"/>
  <c r="U264" i="1"/>
  <c r="K269" i="1"/>
  <c r="V269" i="1"/>
  <c r="U273" i="1"/>
  <c r="R277" i="1"/>
  <c r="O277" i="5" s="1"/>
  <c r="AD278" i="1"/>
  <c r="M278" i="5" s="1"/>
  <c r="R278" i="1"/>
  <c r="O278" i="5" s="1"/>
  <c r="M278" i="1"/>
  <c r="V278" i="1"/>
  <c r="AD283" i="1"/>
  <c r="M283" i="5" s="1"/>
  <c r="R283" i="1"/>
  <c r="O283" i="5" s="1"/>
  <c r="O283" i="1"/>
  <c r="AD258" i="1"/>
  <c r="M258" i="5" s="1"/>
  <c r="R258" i="1"/>
  <c r="O258" i="5" s="1"/>
  <c r="U258" i="1"/>
  <c r="P259" i="1"/>
  <c r="U259" i="1"/>
  <c r="N260" i="1"/>
  <c r="E260" i="5" s="1"/>
  <c r="U260" i="1"/>
  <c r="L261" i="1"/>
  <c r="U261" i="1"/>
  <c r="U262" i="1"/>
  <c r="J262" i="1"/>
  <c r="D262" i="5" s="1"/>
  <c r="V262" i="1"/>
  <c r="N285" i="1"/>
  <c r="E285" i="5" s="1"/>
  <c r="M285" i="1"/>
  <c r="V285" i="1"/>
  <c r="Q288" i="1"/>
  <c r="N288" i="5" s="1"/>
  <c r="AC288" i="1"/>
  <c r="L288" i="5" s="1"/>
  <c r="J282" i="1"/>
  <c r="D282" i="5" s="1"/>
  <c r="J287" i="1"/>
  <c r="D287" i="5" s="1"/>
  <c r="R288" i="1"/>
  <c r="O288" i="5" s="1"/>
  <c r="AD288" i="1"/>
  <c r="M288" i="5" s="1"/>
  <c r="U162" i="1"/>
  <c r="U123" i="1"/>
  <c r="U135" i="1"/>
  <c r="V140" i="1"/>
  <c r="AC100" i="1"/>
  <c r="L100" i="5" s="1"/>
  <c r="M17" i="3"/>
  <c r="M26" i="3"/>
  <c r="K136" i="1"/>
  <c r="M40" i="3"/>
  <c r="K158" i="1"/>
  <c r="M49" i="3"/>
  <c r="M58" i="3"/>
  <c r="M63" i="3"/>
  <c r="M7" i="3"/>
  <c r="M12" i="3"/>
  <c r="M21" i="3"/>
  <c r="M35" i="3"/>
  <c r="M44" i="3"/>
  <c r="M53" i="3"/>
  <c r="AC175" i="1"/>
  <c r="L175" i="5" s="1"/>
  <c r="M67" i="3"/>
  <c r="M71" i="3"/>
  <c r="M136" i="1"/>
  <c r="K162" i="1"/>
  <c r="Z109" i="1"/>
  <c r="M16" i="3"/>
  <c r="M30" i="3"/>
  <c r="M39" i="3"/>
  <c r="M48" i="3"/>
  <c r="M162" i="1"/>
  <c r="M57" i="3"/>
  <c r="L136" i="1"/>
  <c r="M6" i="3"/>
  <c r="M11" i="3"/>
  <c r="M123" i="1"/>
  <c r="M25" i="3"/>
  <c r="M34" i="3"/>
  <c r="M43" i="3"/>
  <c r="M52" i="3"/>
  <c r="M66" i="3"/>
  <c r="M4" i="3"/>
  <c r="M9" i="3"/>
  <c r="M14" i="3"/>
  <c r="M23" i="3"/>
  <c r="M32" i="3"/>
  <c r="M41" i="3"/>
  <c r="M55" i="3"/>
  <c r="M69" i="3"/>
  <c r="N100" i="1"/>
  <c r="E100" i="5" s="1"/>
  <c r="L109" i="1"/>
  <c r="W133" i="1"/>
  <c r="M65" i="3"/>
  <c r="U128" i="1"/>
  <c r="V101" i="1"/>
  <c r="J124" i="1"/>
  <c r="D124" i="5" s="1"/>
  <c r="AD170" i="1"/>
  <c r="M170" i="5" s="1"/>
  <c r="M47" i="3"/>
  <c r="AC130" i="1"/>
  <c r="L130" i="5" s="1"/>
  <c r="AC150" i="1"/>
  <c r="L150" i="5" s="1"/>
  <c r="M28" i="3"/>
  <c r="K8" i="1"/>
  <c r="V102" i="1"/>
  <c r="V114" i="1"/>
  <c r="M29" i="3"/>
  <c r="N128" i="1"/>
  <c r="E128" i="5" s="1"/>
  <c r="U116" i="1"/>
  <c r="V116" i="1"/>
  <c r="K100" i="1"/>
  <c r="AD136" i="1"/>
  <c r="M136" i="5" s="1"/>
  <c r="M62" i="3"/>
  <c r="AD105" i="1"/>
  <c r="M105" i="5" s="1"/>
  <c r="M64" i="3"/>
  <c r="N113" i="1"/>
  <c r="E113" i="5" s="1"/>
  <c r="N121" i="1"/>
  <c r="E121" i="5" s="1"/>
  <c r="J129" i="1"/>
  <c r="D129" i="5" s="1"/>
  <c r="K133" i="1"/>
  <c r="O62" i="3"/>
  <c r="S82" i="1" s="1"/>
  <c r="P82" i="5" s="1"/>
  <c r="O52" i="3"/>
  <c r="S261" i="1" s="1"/>
  <c r="P261" i="5" s="1"/>
  <c r="O42" i="3"/>
  <c r="S152" i="1" s="1"/>
  <c r="P152" i="5" s="1"/>
  <c r="O32" i="3"/>
  <c r="S41" i="1" s="1"/>
  <c r="P41" i="5" s="1"/>
  <c r="O22" i="3"/>
  <c r="S220" i="1" s="1"/>
  <c r="P220" i="5" s="1"/>
  <c r="O12" i="3"/>
  <c r="S15" i="1" s="1"/>
  <c r="P15" i="5" s="1"/>
  <c r="X121" i="1"/>
  <c r="N133" i="1"/>
  <c r="E133" i="5" s="1"/>
  <c r="N140" i="1"/>
  <c r="E140" i="5" s="1"/>
  <c r="L180" i="1"/>
  <c r="O61" i="3"/>
  <c r="S81" i="1" s="1"/>
  <c r="P81" i="5" s="1"/>
  <c r="O51" i="3"/>
  <c r="S260" i="1" s="1"/>
  <c r="P260" i="5" s="1"/>
  <c r="O41" i="3"/>
  <c r="S247" i="1" s="1"/>
  <c r="P247" i="5" s="1"/>
  <c r="O11" i="3"/>
  <c r="S206" i="1" s="1"/>
  <c r="P206" i="5" s="1"/>
  <c r="V98" i="1"/>
  <c r="U122" i="1"/>
  <c r="AC152" i="1"/>
  <c r="L152" i="5" s="1"/>
  <c r="J99" i="1"/>
  <c r="D99" i="5" s="1"/>
  <c r="K99" i="1"/>
  <c r="L99" i="1"/>
  <c r="K174" i="1"/>
  <c r="J28" i="1"/>
  <c r="D28" i="5" s="1"/>
  <c r="M8" i="1"/>
  <c r="U101" i="1"/>
  <c r="M105" i="1"/>
  <c r="AD109" i="1"/>
  <c r="M109" i="5" s="1"/>
  <c r="N125" i="1"/>
  <c r="E125" i="5" s="1"/>
  <c r="M133" i="1"/>
  <c r="L140" i="1"/>
  <c r="AC99" i="1"/>
  <c r="L99" i="5" s="1"/>
  <c r="U105" i="1"/>
  <c r="M116" i="1"/>
  <c r="M174" i="1"/>
  <c r="L164" i="1"/>
  <c r="L2" i="1"/>
  <c r="N105" i="1"/>
  <c r="E105" i="5" s="1"/>
  <c r="V105" i="1"/>
  <c r="V113" i="1"/>
  <c r="U129" i="1"/>
  <c r="Z159" i="1"/>
  <c r="L54" i="3"/>
  <c r="P170" i="1" s="1"/>
  <c r="L68" i="3"/>
  <c r="P283" i="1" s="1"/>
  <c r="AD101" i="1"/>
  <c r="M101" i="5" s="1"/>
  <c r="J109" i="1"/>
  <c r="D109" i="5" s="1"/>
  <c r="AC121" i="1"/>
  <c r="L121" i="5" s="1"/>
  <c r="K137" i="1"/>
  <c r="N180" i="1"/>
  <c r="E180" i="5" s="1"/>
  <c r="O60" i="3"/>
  <c r="S80" i="1" s="1"/>
  <c r="P80" i="5" s="1"/>
  <c r="O10" i="3"/>
  <c r="S106" i="1" s="1"/>
  <c r="P106" i="5" s="1"/>
  <c r="AD180" i="1"/>
  <c r="M180" i="5" s="1"/>
  <c r="O59" i="3"/>
  <c r="S271" i="1" s="1"/>
  <c r="P271" i="5" s="1"/>
  <c r="O39" i="3"/>
  <c r="S53" i="1" s="1"/>
  <c r="P53" i="5" s="1"/>
  <c r="O29" i="3"/>
  <c r="S134" i="1" s="1"/>
  <c r="P134" i="5" s="1"/>
  <c r="O19" i="3"/>
  <c r="S22" i="1" s="1"/>
  <c r="P22" i="5" s="1"/>
  <c r="O9" i="3"/>
  <c r="S105" i="1" s="1"/>
  <c r="P105" i="5" s="1"/>
  <c r="O68" i="3"/>
  <c r="S283" i="1" s="1"/>
  <c r="P283" i="5" s="1"/>
  <c r="O58" i="3"/>
  <c r="S78" i="1" s="1"/>
  <c r="P78" i="5" s="1"/>
  <c r="O48" i="3"/>
  <c r="S257" i="1" s="1"/>
  <c r="P257" i="5" s="1"/>
  <c r="O38" i="3"/>
  <c r="S244" i="1" s="1"/>
  <c r="P244" i="5" s="1"/>
  <c r="O28" i="3"/>
  <c r="S226" i="1" s="1"/>
  <c r="P226" i="5" s="1"/>
  <c r="O18" i="3"/>
  <c r="S213" i="1" s="1"/>
  <c r="P213" i="5" s="1"/>
  <c r="O8" i="3"/>
  <c r="S200" i="1" s="1"/>
  <c r="P200" i="5" s="1"/>
  <c r="O67" i="3"/>
  <c r="S282" i="1" s="1"/>
  <c r="P282" i="5" s="1"/>
  <c r="O57" i="3"/>
  <c r="S269" i="1" s="1"/>
  <c r="P269" i="5" s="1"/>
  <c r="O47" i="3"/>
  <c r="S160" i="1" s="1"/>
  <c r="P160" i="5" s="1"/>
  <c r="O37" i="3"/>
  <c r="S51" i="1" s="1"/>
  <c r="P51" i="5" s="1"/>
  <c r="O27" i="3"/>
  <c r="S129" i="1" s="1"/>
  <c r="P129" i="5" s="1"/>
  <c r="O7" i="3"/>
  <c r="S103" i="1" s="1"/>
  <c r="P103" i="5" s="1"/>
  <c r="V123" i="1"/>
  <c r="U152" i="1"/>
  <c r="O66" i="3"/>
  <c r="S281" i="1" s="1"/>
  <c r="P281" i="5" s="1"/>
  <c r="O56" i="3"/>
  <c r="S172" i="1" s="1"/>
  <c r="P172" i="5" s="1"/>
  <c r="O46" i="3"/>
  <c r="S159" i="1" s="1"/>
  <c r="P159" i="5" s="1"/>
  <c r="O36" i="3"/>
  <c r="S146" i="1" s="1"/>
  <c r="P146" i="5" s="1"/>
  <c r="O26" i="3"/>
  <c r="S32" i="1" s="1"/>
  <c r="P32" i="5" s="1"/>
  <c r="O16" i="3"/>
  <c r="S211" i="1" s="1"/>
  <c r="P211" i="5" s="1"/>
  <c r="O6" i="3"/>
  <c r="S198" i="1" s="1"/>
  <c r="P198" i="5" s="1"/>
  <c r="O65" i="3"/>
  <c r="S280" i="1" s="1"/>
  <c r="P280" i="5" s="1"/>
  <c r="O5" i="3"/>
  <c r="S197" i="1" s="1"/>
  <c r="P197" i="5" s="1"/>
  <c r="O54" i="3"/>
  <c r="S266" i="1" s="1"/>
  <c r="P266" i="5" s="1"/>
  <c r="O44" i="3"/>
  <c r="S58" i="1" s="1"/>
  <c r="P58" i="5" s="1"/>
  <c r="O34" i="3"/>
  <c r="S43" i="1" s="1"/>
  <c r="P43" i="5" s="1"/>
  <c r="O24" i="3"/>
  <c r="S30" i="1" s="1"/>
  <c r="P30" i="5" s="1"/>
  <c r="O14" i="3"/>
  <c r="S113" i="1" s="1"/>
  <c r="P113" i="5" s="1"/>
  <c r="O4" i="3"/>
  <c r="S100" i="1" s="1"/>
  <c r="P100" i="5" s="1"/>
  <c r="O63" i="3"/>
  <c r="S182" i="1" s="1"/>
  <c r="P182" i="5" s="1"/>
  <c r="O53" i="3"/>
  <c r="S70" i="1" s="1"/>
  <c r="P70" i="5" s="1"/>
  <c r="O43" i="3"/>
  <c r="S249" i="1" s="1"/>
  <c r="P249" i="5" s="1"/>
  <c r="O33" i="3"/>
  <c r="S234" i="1" s="1"/>
  <c r="P234" i="5" s="1"/>
  <c r="O23" i="3"/>
  <c r="S29" i="1" s="1"/>
  <c r="P29" i="5" s="1"/>
  <c r="O13" i="3"/>
  <c r="S16" i="1" s="1"/>
  <c r="P16" i="5" s="1"/>
  <c r="O3" i="3"/>
  <c r="S195" i="1" s="1"/>
  <c r="P195" i="5" s="1"/>
  <c r="X73" i="1"/>
  <c r="C73" i="5"/>
  <c r="V63" i="1"/>
  <c r="C63" i="5"/>
  <c r="AC53" i="1"/>
  <c r="L53" i="5" s="1"/>
  <c r="C53" i="5"/>
  <c r="AC43" i="1"/>
  <c r="L43" i="5" s="1"/>
  <c r="C43" i="5"/>
  <c r="AD33" i="1"/>
  <c r="M33" i="5" s="1"/>
  <c r="C33" i="5"/>
  <c r="AC107" i="1"/>
  <c r="L107" i="5" s="1"/>
  <c r="C107" i="5"/>
  <c r="V107" i="1"/>
  <c r="U107" i="1"/>
  <c r="C127" i="5"/>
  <c r="L83" i="1"/>
  <c r="C83" i="5"/>
  <c r="N99" i="1"/>
  <c r="E99" i="5" s="1"/>
  <c r="C124" i="5"/>
  <c r="K124" i="1"/>
  <c r="J36" i="1"/>
  <c r="D36" i="5" s="1"/>
  <c r="C36" i="5"/>
  <c r="K26" i="1"/>
  <c r="C26" i="5"/>
  <c r="Z16" i="1"/>
  <c r="C16" i="5"/>
  <c r="N6" i="1"/>
  <c r="E6" i="5" s="1"/>
  <c r="C6" i="5"/>
  <c r="V112" i="1"/>
  <c r="C112" i="5"/>
  <c r="Z112" i="1"/>
  <c r="U25" i="1"/>
  <c r="C25" i="5"/>
  <c r="L15" i="1"/>
  <c r="C15" i="5"/>
  <c r="C5" i="5"/>
  <c r="J112" i="1"/>
  <c r="D112" i="5" s="1"/>
  <c r="Y31" i="3"/>
  <c r="AC40" i="1" s="1"/>
  <c r="L40" i="5" s="1"/>
  <c r="N136" i="1"/>
  <c r="E136" i="5" s="1"/>
  <c r="L45" i="3"/>
  <c r="P62" i="1" s="1"/>
  <c r="M77" i="1"/>
  <c r="C77" i="5"/>
  <c r="C67" i="5"/>
  <c r="AC57" i="1"/>
  <c r="L57" i="5" s="1"/>
  <c r="C57" i="5"/>
  <c r="AC47" i="1"/>
  <c r="L47" i="5" s="1"/>
  <c r="C47" i="5"/>
  <c r="AD37" i="1"/>
  <c r="M37" i="5" s="1"/>
  <c r="C37" i="5"/>
  <c r="K27" i="1"/>
  <c r="C27" i="5"/>
  <c r="U17" i="1"/>
  <c r="C17" i="5"/>
  <c r="L7" i="1"/>
  <c r="C7" i="5"/>
  <c r="Y17" i="3"/>
  <c r="AC116" i="1" s="1"/>
  <c r="L116" i="5" s="1"/>
  <c r="N116" i="1"/>
  <c r="E116" i="5" s="1"/>
  <c r="L31" i="3"/>
  <c r="P136" i="1" s="1"/>
  <c r="Y49" i="3"/>
  <c r="AC66" i="1" s="1"/>
  <c r="L66" i="5" s="1"/>
  <c r="N162" i="1"/>
  <c r="E162" i="5" s="1"/>
  <c r="L66" i="1"/>
  <c r="C66" i="5"/>
  <c r="Y21" i="3"/>
  <c r="N123" i="1"/>
  <c r="E123" i="5" s="1"/>
  <c r="J95" i="1"/>
  <c r="D95" i="5" s="1"/>
  <c r="C95" i="5"/>
  <c r="C55" i="5"/>
  <c r="M35" i="1"/>
  <c r="C35" i="5"/>
  <c r="J94" i="1"/>
  <c r="D94" i="5" s="1"/>
  <c r="C94" i="5"/>
  <c r="AD84" i="1"/>
  <c r="M84" i="5" s="1"/>
  <c r="C84" i="5"/>
  <c r="M54" i="1"/>
  <c r="C54" i="5"/>
  <c r="M44" i="1"/>
  <c r="C44" i="5"/>
  <c r="J34" i="1"/>
  <c r="D34" i="5" s="1"/>
  <c r="C34" i="5"/>
  <c r="C103" i="5"/>
  <c r="V103" i="1"/>
  <c r="K112" i="1"/>
  <c r="U138" i="1"/>
  <c r="C138" i="5"/>
  <c r="AC138" i="1"/>
  <c r="L138" i="5" s="1"/>
  <c r="W13" i="1"/>
  <c r="C13" i="5"/>
  <c r="AC3" i="1"/>
  <c r="L3" i="5" s="1"/>
  <c r="C3" i="5"/>
  <c r="V104" i="1"/>
  <c r="C104" i="5"/>
  <c r="N104" i="1"/>
  <c r="E104" i="5" s="1"/>
  <c r="L104" i="1"/>
  <c r="AC104" i="1"/>
  <c r="L104" i="5" s="1"/>
  <c r="J104" i="1"/>
  <c r="D104" i="5" s="1"/>
  <c r="M104" i="1"/>
  <c r="AD104" i="1"/>
  <c r="M104" i="5" s="1"/>
  <c r="K104" i="1"/>
  <c r="Z104" i="1"/>
  <c r="AC110" i="1"/>
  <c r="L110" i="5" s="1"/>
  <c r="C110" i="5"/>
  <c r="V110" i="1"/>
  <c r="N110" i="1"/>
  <c r="E110" i="5" s="1"/>
  <c r="M110" i="1"/>
  <c r="U110" i="1"/>
  <c r="L110" i="1"/>
  <c r="Z110" i="1"/>
  <c r="C126" i="5"/>
  <c r="M126" i="1"/>
  <c r="AD126" i="1"/>
  <c r="M126" i="5" s="1"/>
  <c r="Z126" i="1"/>
  <c r="U126" i="1"/>
  <c r="N126" i="1"/>
  <c r="E126" i="5" s="1"/>
  <c r="C23" i="5"/>
  <c r="Z99" i="1"/>
  <c r="Z106" i="1"/>
  <c r="C106" i="5"/>
  <c r="AD106" i="1"/>
  <c r="M106" i="5" s="1"/>
  <c r="V106" i="1"/>
  <c r="U106" i="1"/>
  <c r="N106" i="1"/>
  <c r="E106" i="5" s="1"/>
  <c r="K126" i="1"/>
  <c r="Z24" i="1"/>
  <c r="C24" i="5"/>
  <c r="M14" i="1"/>
  <c r="C14" i="5"/>
  <c r="V4" i="1"/>
  <c r="C4" i="5"/>
  <c r="AC97" i="1"/>
  <c r="L97" i="5" s="1"/>
  <c r="M99" i="1"/>
  <c r="C100" i="5"/>
  <c r="Z100" i="1"/>
  <c r="N109" i="1"/>
  <c r="E109" i="5" s="1"/>
  <c r="U113" i="1"/>
  <c r="W121" i="1"/>
  <c r="V134" i="1"/>
  <c r="C134" i="5"/>
  <c r="X143" i="1"/>
  <c r="C143" i="5"/>
  <c r="C151" i="5"/>
  <c r="Z151" i="1"/>
  <c r="U151" i="1"/>
  <c r="M151" i="1"/>
  <c r="K151" i="1"/>
  <c r="AD144" i="1"/>
  <c r="M144" i="5" s="1"/>
  <c r="C144" i="5"/>
  <c r="N151" i="1"/>
  <c r="E151" i="5" s="1"/>
  <c r="Z165" i="1"/>
  <c r="C165" i="5"/>
  <c r="M165" i="1"/>
  <c r="Y167" i="1"/>
  <c r="C167" i="5"/>
  <c r="U167" i="1"/>
  <c r="N167" i="1"/>
  <c r="E167" i="5" s="1"/>
  <c r="AD167" i="1"/>
  <c r="M167" i="5" s="1"/>
  <c r="AC157" i="1"/>
  <c r="L157" i="5" s="1"/>
  <c r="C157" i="5"/>
  <c r="K167" i="1"/>
  <c r="C173" i="5"/>
  <c r="X61" i="1"/>
  <c r="C61" i="5"/>
  <c r="AD51" i="1"/>
  <c r="M51" i="5" s="1"/>
  <c r="C51" i="5"/>
  <c r="AC41" i="1"/>
  <c r="L41" i="5" s="1"/>
  <c r="C41" i="5"/>
  <c r="J31" i="1"/>
  <c r="D31" i="5" s="1"/>
  <c r="C31" i="5"/>
  <c r="C21" i="5"/>
  <c r="AC11" i="1"/>
  <c r="L11" i="5" s="1"/>
  <c r="C11" i="5"/>
  <c r="C98" i="5"/>
  <c r="M100" i="1"/>
  <c r="AD100" i="1"/>
  <c r="M100" i="5" s="1"/>
  <c r="C108" i="5"/>
  <c r="U111" i="1"/>
  <c r="C116" i="5"/>
  <c r="V117" i="1"/>
  <c r="C117" i="5"/>
  <c r="AD121" i="1"/>
  <c r="M121" i="5" s="1"/>
  <c r="J125" i="1"/>
  <c r="D125" i="5" s="1"/>
  <c r="K128" i="1"/>
  <c r="C130" i="5"/>
  <c r="K130" i="1"/>
  <c r="C139" i="5"/>
  <c r="W167" i="1"/>
  <c r="U134" i="1"/>
  <c r="C146" i="5"/>
  <c r="AC161" i="1"/>
  <c r="L161" i="5" s="1"/>
  <c r="C161" i="5"/>
  <c r="K161" i="1"/>
  <c r="C163" i="5"/>
  <c r="U163" i="1"/>
  <c r="M163" i="1"/>
  <c r="C166" i="5"/>
  <c r="U166" i="1"/>
  <c r="AD166" i="1"/>
  <c r="M166" i="5" s="1"/>
  <c r="L166" i="1"/>
  <c r="K166" i="1"/>
  <c r="X181" i="1"/>
  <c r="AC181" i="1"/>
  <c r="L181" i="5" s="1"/>
  <c r="Z181" i="1"/>
  <c r="U181" i="1"/>
  <c r="C181" i="5"/>
  <c r="N181" i="1"/>
  <c r="E181" i="5" s="1"/>
  <c r="M181" i="1"/>
  <c r="L181" i="1"/>
  <c r="V185" i="1"/>
  <c r="C39" i="5"/>
  <c r="N29" i="1"/>
  <c r="E29" i="5" s="1"/>
  <c r="C29" i="5"/>
  <c r="C19" i="5"/>
  <c r="V9" i="1"/>
  <c r="C9" i="5"/>
  <c r="Z101" i="1"/>
  <c r="C101" i="5"/>
  <c r="K105" i="1"/>
  <c r="V109" i="1"/>
  <c r="C109" i="5"/>
  <c r="L113" i="1"/>
  <c r="L125" i="1"/>
  <c r="AD146" i="1"/>
  <c r="M146" i="5" s="1"/>
  <c r="AD151" i="1"/>
  <c r="M151" i="5" s="1"/>
  <c r="C160" i="5"/>
  <c r="M160" i="1"/>
  <c r="AD160" i="1"/>
  <c r="M160" i="5" s="1"/>
  <c r="L160" i="1"/>
  <c r="AD161" i="1"/>
  <c r="M161" i="5" s="1"/>
  <c r="K163" i="1"/>
  <c r="M166" i="1"/>
  <c r="C111" i="5"/>
  <c r="V128" i="1"/>
  <c r="C128" i="5"/>
  <c r="AC128" i="1"/>
  <c r="L128" i="5" s="1"/>
  <c r="AD92" i="1"/>
  <c r="M92" i="5" s="1"/>
  <c r="C92" i="5"/>
  <c r="C72" i="5"/>
  <c r="V62" i="1"/>
  <c r="C62" i="5"/>
  <c r="AC52" i="1"/>
  <c r="L52" i="5" s="1"/>
  <c r="C52" i="5"/>
  <c r="AD42" i="1"/>
  <c r="M42" i="5" s="1"/>
  <c r="C42" i="5"/>
  <c r="AD32" i="1"/>
  <c r="M32" i="5" s="1"/>
  <c r="C32" i="5"/>
  <c r="C22" i="5"/>
  <c r="AD12" i="1"/>
  <c r="M12" i="5" s="1"/>
  <c r="C12" i="5"/>
  <c r="W120" i="1"/>
  <c r="C125" i="5"/>
  <c r="Z125" i="1"/>
  <c r="J128" i="1"/>
  <c r="D128" i="5" s="1"/>
  <c r="AD128" i="1"/>
  <c r="M128" i="5" s="1"/>
  <c r="U91" i="1"/>
  <c r="C91" i="5"/>
  <c r="Z81" i="1"/>
  <c r="C81" i="5"/>
  <c r="C90" i="5"/>
  <c r="Z80" i="1"/>
  <c r="C80" i="5"/>
  <c r="AD70" i="1"/>
  <c r="M70" i="5" s="1"/>
  <c r="C70" i="5"/>
  <c r="Y60" i="1"/>
  <c r="C60" i="5"/>
  <c r="AD50" i="1"/>
  <c r="M50" i="5" s="1"/>
  <c r="C50" i="5"/>
  <c r="N40" i="1"/>
  <c r="E40" i="5" s="1"/>
  <c r="C40" i="5"/>
  <c r="J30" i="1"/>
  <c r="D30" i="5" s="1"/>
  <c r="C30" i="5"/>
  <c r="C20" i="5"/>
  <c r="C10" i="5"/>
  <c r="AC102" i="1"/>
  <c r="L102" i="5" s="1"/>
  <c r="C102" i="5"/>
  <c r="C105" i="5"/>
  <c r="Z105" i="1"/>
  <c r="V111" i="1"/>
  <c r="Z113" i="1"/>
  <c r="C113" i="5"/>
  <c r="AC113" i="1"/>
  <c r="L113" i="5" s="1"/>
  <c r="C121" i="5"/>
  <c r="K125" i="1"/>
  <c r="M128" i="1"/>
  <c r="C129" i="5"/>
  <c r="L129" i="1"/>
  <c r="AC59" i="1"/>
  <c r="L59" i="5" s="1"/>
  <c r="C59" i="5"/>
  <c r="K88" i="1"/>
  <c r="C88" i="5"/>
  <c r="J38" i="1"/>
  <c r="D38" i="5" s="1"/>
  <c r="C38" i="5"/>
  <c r="N28" i="1"/>
  <c r="E28" i="5" s="1"/>
  <c r="C28" i="5"/>
  <c r="V18" i="1"/>
  <c r="C18" i="5"/>
  <c r="AC8" i="1"/>
  <c r="L8" i="5" s="1"/>
  <c r="C8" i="5"/>
  <c r="V99" i="1"/>
  <c r="C99" i="5"/>
  <c r="N101" i="1"/>
  <c r="E101" i="5" s="1"/>
  <c r="U102" i="1"/>
  <c r="L105" i="1"/>
  <c r="AC105" i="1"/>
  <c r="L105" i="5" s="1"/>
  <c r="M113" i="1"/>
  <c r="C114" i="5"/>
  <c r="M121" i="1"/>
  <c r="M125" i="1"/>
  <c r="AD135" i="1"/>
  <c r="M135" i="5" s="1"/>
  <c r="Z135" i="1"/>
  <c r="C135" i="5"/>
  <c r="AC155" i="1"/>
  <c r="L155" i="5" s="1"/>
  <c r="C155" i="5"/>
  <c r="V163" i="1"/>
  <c r="N166" i="1"/>
  <c r="E166" i="5" s="1"/>
  <c r="AD181" i="1"/>
  <c r="M181" i="5" s="1"/>
  <c r="N135" i="1"/>
  <c r="E135" i="5" s="1"/>
  <c r="C140" i="5"/>
  <c r="M140" i="1"/>
  <c r="AC140" i="1"/>
  <c r="L140" i="5" s="1"/>
  <c r="J140" i="1"/>
  <c r="D140" i="5" s="1"/>
  <c r="U140" i="1"/>
  <c r="Z189" i="1"/>
  <c r="C189" i="5"/>
  <c r="Y156" i="1"/>
  <c r="Z156" i="1"/>
  <c r="C156" i="5"/>
  <c r="L156" i="1"/>
  <c r="K156" i="1"/>
  <c r="AD156" i="1"/>
  <c r="M156" i="5" s="1"/>
  <c r="AC156" i="1"/>
  <c r="L156" i="5" s="1"/>
  <c r="N160" i="1"/>
  <c r="E160" i="5" s="1"/>
  <c r="Y169" i="1"/>
  <c r="U169" i="1"/>
  <c r="L169" i="1"/>
  <c r="C169" i="5"/>
  <c r="K169" i="1"/>
  <c r="AD169" i="1"/>
  <c r="M169" i="5" s="1"/>
  <c r="V119" i="1"/>
  <c r="C119" i="5"/>
  <c r="U121" i="1"/>
  <c r="C123" i="5"/>
  <c r="U125" i="1"/>
  <c r="V129" i="1"/>
  <c r="C148" i="5"/>
  <c r="M169" i="1"/>
  <c r="V190" i="1"/>
  <c r="N190" i="1"/>
  <c r="E190" i="5" s="1"/>
  <c r="C190" i="5"/>
  <c r="AD190" i="1"/>
  <c r="M190" i="5" s="1"/>
  <c r="M190" i="1"/>
  <c r="AC190" i="1"/>
  <c r="L190" i="5" s="1"/>
  <c r="L190" i="1"/>
  <c r="K190" i="1"/>
  <c r="Z190" i="1"/>
  <c r="J190" i="1"/>
  <c r="D190" i="5" s="1"/>
  <c r="V133" i="1"/>
  <c r="C133" i="5"/>
  <c r="AC133" i="1"/>
  <c r="L133" i="5" s="1"/>
  <c r="N185" i="1"/>
  <c r="E185" i="5" s="1"/>
  <c r="AD185" i="1"/>
  <c r="M185" i="5" s="1"/>
  <c r="J133" i="1"/>
  <c r="D133" i="5" s="1"/>
  <c r="AD133" i="1"/>
  <c r="M133" i="5" s="1"/>
  <c r="AD137" i="1"/>
  <c r="M137" i="5" s="1"/>
  <c r="AD162" i="1"/>
  <c r="M162" i="5" s="1"/>
  <c r="U180" i="1"/>
  <c r="AC182" i="1"/>
  <c r="L182" i="5" s="1"/>
  <c r="AD186" i="1"/>
  <c r="M186" i="5" s="1"/>
  <c r="C192" i="5"/>
  <c r="C182" i="5"/>
  <c r="N172" i="1"/>
  <c r="E172" i="5" s="1"/>
  <c r="J174" i="1"/>
  <c r="D174" i="5" s="1"/>
  <c r="K175" i="1"/>
  <c r="N176" i="1"/>
  <c r="E176" i="5" s="1"/>
  <c r="V178" i="1"/>
  <c r="X180" i="1"/>
  <c r="N182" i="1"/>
  <c r="E182" i="5" s="1"/>
  <c r="K184" i="1"/>
  <c r="L186" i="1"/>
  <c r="Y180" i="1"/>
  <c r="M186" i="1"/>
  <c r="C180" i="5"/>
  <c r="Z180" i="1"/>
  <c r="AD182" i="1"/>
  <c r="M182" i="5" s="1"/>
  <c r="Z184" i="1"/>
  <c r="N186" i="1"/>
  <c r="E186" i="5" s="1"/>
  <c r="C179" i="5"/>
  <c r="C164" i="5"/>
  <c r="C150" i="5"/>
  <c r="U158" i="1"/>
  <c r="AD172" i="1"/>
  <c r="M172" i="5" s="1"/>
  <c r="U174" i="1"/>
  <c r="J180" i="1"/>
  <c r="D180" i="5" s="1"/>
  <c r="AD191" i="1"/>
  <c r="M191" i="5" s="1"/>
  <c r="C188" i="5"/>
  <c r="C178" i="5"/>
  <c r="C168" i="5"/>
  <c r="C159" i="5"/>
  <c r="C158" i="5"/>
  <c r="C149" i="5"/>
  <c r="C145" i="5"/>
  <c r="AC131" i="1"/>
  <c r="L131" i="5" s="1"/>
  <c r="C131" i="5"/>
  <c r="U133" i="1"/>
  <c r="U136" i="1"/>
  <c r="J149" i="1"/>
  <c r="D149" i="5" s="1"/>
  <c r="J150" i="1"/>
  <c r="D150" i="5" s="1"/>
  <c r="C153" i="5"/>
  <c r="J158" i="1"/>
  <c r="D158" i="5" s="1"/>
  <c r="N171" i="1"/>
  <c r="E171" i="5" s="1"/>
  <c r="V174" i="1"/>
  <c r="K180" i="1"/>
  <c r="AC180" i="1"/>
  <c r="L180" i="5" s="1"/>
  <c r="J185" i="1"/>
  <c r="D185" i="5" s="1"/>
  <c r="L191" i="1"/>
  <c r="C187" i="5"/>
  <c r="C147" i="5"/>
  <c r="C186" i="5"/>
  <c r="C176" i="5"/>
  <c r="Y133" i="1"/>
  <c r="V137" i="1"/>
  <c r="M158" i="1"/>
  <c r="V162" i="1"/>
  <c r="U171" i="1"/>
  <c r="AD175" i="1"/>
  <c r="M175" i="5" s="1"/>
  <c r="M180" i="1"/>
  <c r="K183" i="1"/>
  <c r="L185" i="1"/>
  <c r="Z186" i="1"/>
  <c r="N191" i="1"/>
  <c r="E191" i="5" s="1"/>
  <c r="C185" i="5"/>
  <c r="C175" i="5"/>
  <c r="V108" i="1"/>
  <c r="N115" i="1"/>
  <c r="E115" i="5" s="1"/>
  <c r="J118" i="1"/>
  <c r="D118" i="5" s="1"/>
  <c r="N119" i="1"/>
  <c r="E119" i="5" s="1"/>
  <c r="AD119" i="1"/>
  <c r="M119" i="5" s="1"/>
  <c r="N131" i="1"/>
  <c r="E131" i="5" s="1"/>
  <c r="X132" i="1"/>
  <c r="J132" i="1"/>
  <c r="D132" i="5" s="1"/>
  <c r="AD132" i="1"/>
  <c r="M132" i="5" s="1"/>
  <c r="N132" i="1"/>
  <c r="E132" i="5" s="1"/>
  <c r="L132" i="1"/>
  <c r="AC132" i="1"/>
  <c r="L132" i="5" s="1"/>
  <c r="AD143" i="1"/>
  <c r="M143" i="5" s="1"/>
  <c r="Z145" i="1"/>
  <c r="X155" i="1"/>
  <c r="W157" i="1"/>
  <c r="J98" i="1"/>
  <c r="D98" i="5" s="1"/>
  <c r="J103" i="1"/>
  <c r="D103" i="5" s="1"/>
  <c r="J108" i="1"/>
  <c r="D108" i="5" s="1"/>
  <c r="X108" i="1"/>
  <c r="K115" i="1"/>
  <c r="Z115" i="1"/>
  <c r="L118" i="1"/>
  <c r="AC120" i="1"/>
  <c r="L120" i="5" s="1"/>
  <c r="N120" i="1"/>
  <c r="E120" i="5" s="1"/>
  <c r="Y120" i="1"/>
  <c r="J127" i="1"/>
  <c r="D127" i="5" s="1"/>
  <c r="AD127" i="1"/>
  <c r="M127" i="5" s="1"/>
  <c r="N127" i="1"/>
  <c r="E127" i="5" s="1"/>
  <c r="M132" i="1"/>
  <c r="K98" i="1"/>
  <c r="K103" i="1"/>
  <c r="W107" i="1"/>
  <c r="K108" i="1"/>
  <c r="Y108" i="1"/>
  <c r="L115" i="1"/>
  <c r="M118" i="1"/>
  <c r="AC118" i="1"/>
  <c r="L118" i="5" s="1"/>
  <c r="U119" i="1"/>
  <c r="J120" i="1"/>
  <c r="D120" i="5" s="1"/>
  <c r="Z120" i="1"/>
  <c r="J122" i="1"/>
  <c r="D122" i="5" s="1"/>
  <c r="V122" i="1"/>
  <c r="Z122" i="1"/>
  <c r="K127" i="1"/>
  <c r="AC127" i="1"/>
  <c r="L127" i="5" s="1"/>
  <c r="U131" i="1"/>
  <c r="AC154" i="1"/>
  <c r="L154" i="5" s="1"/>
  <c r="N154" i="1"/>
  <c r="E154" i="5" s="1"/>
  <c r="L154" i="1"/>
  <c r="J154" i="1"/>
  <c r="D154" i="5" s="1"/>
  <c r="M98" i="1"/>
  <c r="K102" i="1"/>
  <c r="M103" i="1"/>
  <c r="K107" i="1"/>
  <c r="Y107" i="1"/>
  <c r="M108" i="1"/>
  <c r="J111" i="1"/>
  <c r="D111" i="5" s="1"/>
  <c r="M112" i="1"/>
  <c r="AC112" i="1"/>
  <c r="L112" i="5" s="1"/>
  <c r="J114" i="1"/>
  <c r="D114" i="5" s="1"/>
  <c r="K117" i="1"/>
  <c r="Z117" i="1"/>
  <c r="W119" i="1"/>
  <c r="L120" i="1"/>
  <c r="AD120" i="1"/>
  <c r="M120" i="5" s="1"/>
  <c r="L122" i="1"/>
  <c r="AC122" i="1"/>
  <c r="L122" i="5" s="1"/>
  <c r="M127" i="1"/>
  <c r="M130" i="1"/>
  <c r="Z131" i="1"/>
  <c r="U132" i="1"/>
  <c r="J138" i="1"/>
  <c r="D138" i="5" s="1"/>
  <c r="AC139" i="1"/>
  <c r="L139" i="5" s="1"/>
  <c r="N139" i="1"/>
  <c r="E139" i="5" s="1"/>
  <c r="V139" i="1"/>
  <c r="AD139" i="1"/>
  <c r="M139" i="5" s="1"/>
  <c r="L139" i="1"/>
  <c r="Z139" i="1"/>
  <c r="J139" i="1"/>
  <c r="D139" i="5" s="1"/>
  <c r="L144" i="1"/>
  <c r="N145" i="1"/>
  <c r="E145" i="5" s="1"/>
  <c r="M146" i="1"/>
  <c r="N147" i="1"/>
  <c r="E147" i="5" s="1"/>
  <c r="U148" i="1"/>
  <c r="M150" i="1"/>
  <c r="Z152" i="1"/>
  <c r="L152" i="1"/>
  <c r="J152" i="1"/>
  <c r="D152" i="5" s="1"/>
  <c r="V152" i="1"/>
  <c r="AD152" i="1"/>
  <c r="M152" i="5" s="1"/>
  <c r="K152" i="1"/>
  <c r="J153" i="1"/>
  <c r="D153" i="5" s="1"/>
  <c r="K154" i="1"/>
  <c r="K155" i="1"/>
  <c r="U98" i="1"/>
  <c r="M101" i="1"/>
  <c r="AD102" i="1"/>
  <c r="M102" i="5" s="1"/>
  <c r="U103" i="1"/>
  <c r="M106" i="1"/>
  <c r="AD107" i="1"/>
  <c r="M107" i="5" s="1"/>
  <c r="U108" i="1"/>
  <c r="W109" i="1"/>
  <c r="K110" i="1"/>
  <c r="N111" i="1"/>
  <c r="E111" i="5" s="1"/>
  <c r="AD111" i="1"/>
  <c r="M111" i="5" s="1"/>
  <c r="U112" i="1"/>
  <c r="K113" i="1"/>
  <c r="L116" i="1"/>
  <c r="M119" i="1"/>
  <c r="AC119" i="1"/>
  <c r="L119" i="5" s="1"/>
  <c r="V120" i="1"/>
  <c r="K121" i="1"/>
  <c r="K123" i="1"/>
  <c r="AD123" i="1"/>
  <c r="M123" i="5" s="1"/>
  <c r="V126" i="1"/>
  <c r="L126" i="1"/>
  <c r="J126" i="1"/>
  <c r="D126" i="5" s="1"/>
  <c r="AC126" i="1"/>
  <c r="L126" i="5" s="1"/>
  <c r="AC129" i="1"/>
  <c r="L129" i="5" s="1"/>
  <c r="N129" i="1"/>
  <c r="E129" i="5" s="1"/>
  <c r="AD129" i="1"/>
  <c r="M129" i="5" s="1"/>
  <c r="M129" i="1"/>
  <c r="Z129" i="1"/>
  <c r="K129" i="1"/>
  <c r="M131" i="1"/>
  <c r="Z132" i="1"/>
  <c r="L135" i="1"/>
  <c r="V136" i="1"/>
  <c r="J136" i="1"/>
  <c r="D136" i="5" s="1"/>
  <c r="U139" i="1"/>
  <c r="Z144" i="1"/>
  <c r="Y145" i="1"/>
  <c r="U155" i="1"/>
  <c r="V157" i="1"/>
  <c r="V159" i="1"/>
  <c r="U168" i="1"/>
  <c r="K179" i="1"/>
  <c r="V168" i="1"/>
  <c r="J171" i="1"/>
  <c r="D171" i="5" s="1"/>
  <c r="V171" i="1"/>
  <c r="M171" i="1"/>
  <c r="AD171" i="1"/>
  <c r="M171" i="5" s="1"/>
  <c r="L171" i="1"/>
  <c r="AC171" i="1"/>
  <c r="L171" i="5" s="1"/>
  <c r="K171" i="1"/>
  <c r="Z171" i="1"/>
  <c r="M179" i="1"/>
  <c r="W108" i="1"/>
  <c r="J115" i="1"/>
  <c r="D115" i="5" s="1"/>
  <c r="U117" i="1"/>
  <c r="K118" i="1"/>
  <c r="Z118" i="1"/>
  <c r="X120" i="1"/>
  <c r="N124" i="1"/>
  <c r="E124" i="5" s="1"/>
  <c r="AD124" i="1"/>
  <c r="M124" i="5" s="1"/>
  <c r="M124" i="1"/>
  <c r="Z124" i="1"/>
  <c r="Z127" i="1"/>
  <c r="V130" i="1"/>
  <c r="Z130" i="1"/>
  <c r="K132" i="1"/>
  <c r="V150" i="1"/>
  <c r="U150" i="1"/>
  <c r="N150" i="1"/>
  <c r="E150" i="5" s="1"/>
  <c r="AD150" i="1"/>
  <c r="M150" i="5" s="1"/>
  <c r="Z154" i="1"/>
  <c r="Z155" i="1"/>
  <c r="Y157" i="1"/>
  <c r="J161" i="1"/>
  <c r="D161" i="5" s="1"/>
  <c r="V161" i="1"/>
  <c r="N161" i="1"/>
  <c r="E161" i="5" s="1"/>
  <c r="U161" i="1"/>
  <c r="X168" i="1"/>
  <c r="Z177" i="1"/>
  <c r="L177" i="1"/>
  <c r="J177" i="1"/>
  <c r="D177" i="5" s="1"/>
  <c r="V177" i="1"/>
  <c r="N177" i="1"/>
  <c r="E177" i="5" s="1"/>
  <c r="M177" i="1"/>
  <c r="AD177" i="1"/>
  <c r="M177" i="5" s="1"/>
  <c r="K177" i="1"/>
  <c r="Y179" i="1"/>
  <c r="AC144" i="1"/>
  <c r="L144" i="5" s="1"/>
  <c r="N144" i="1"/>
  <c r="E144" i="5" s="1"/>
  <c r="V144" i="1"/>
  <c r="Y144" i="1"/>
  <c r="W144" i="1"/>
  <c r="AC148" i="1"/>
  <c r="L148" i="5" s="1"/>
  <c r="N148" i="1"/>
  <c r="E148" i="5" s="1"/>
  <c r="Z148" i="1"/>
  <c r="L148" i="1"/>
  <c r="V148" i="1"/>
  <c r="M148" i="1"/>
  <c r="AD148" i="1"/>
  <c r="M148" i="5" s="1"/>
  <c r="J148" i="1"/>
  <c r="D148" i="5" s="1"/>
  <c r="AD154" i="1"/>
  <c r="M154" i="5" s="1"/>
  <c r="V170" i="1"/>
  <c r="K170" i="1"/>
  <c r="U170" i="1"/>
  <c r="M170" i="1"/>
  <c r="AC170" i="1"/>
  <c r="L170" i="5" s="1"/>
  <c r="J170" i="1"/>
  <c r="D170" i="5" s="1"/>
  <c r="Z179" i="1"/>
  <c r="AC143" i="1"/>
  <c r="L143" i="5" s="1"/>
  <c r="N143" i="1"/>
  <c r="E143" i="5" s="1"/>
  <c r="Z143" i="1"/>
  <c r="L143" i="1"/>
  <c r="J143" i="1"/>
  <c r="D143" i="5" s="1"/>
  <c r="K143" i="1"/>
  <c r="Y143" i="1"/>
  <c r="W143" i="1"/>
  <c r="J144" i="1"/>
  <c r="D144" i="5" s="1"/>
  <c r="L161" i="1"/>
  <c r="AC164" i="1"/>
  <c r="L164" i="5" s="1"/>
  <c r="N164" i="1"/>
  <c r="E164" i="5" s="1"/>
  <c r="Z164" i="1"/>
  <c r="J164" i="1"/>
  <c r="D164" i="5" s="1"/>
  <c r="V164" i="1"/>
  <c r="V165" i="1"/>
  <c r="N165" i="1"/>
  <c r="E165" i="5" s="1"/>
  <c r="AD165" i="1"/>
  <c r="M165" i="5" s="1"/>
  <c r="L165" i="1"/>
  <c r="J165" i="1"/>
  <c r="D165" i="5" s="1"/>
  <c r="L170" i="1"/>
  <c r="U177" i="1"/>
  <c r="V155" i="1"/>
  <c r="AD155" i="1"/>
  <c r="M155" i="5" s="1"/>
  <c r="M155" i="1"/>
  <c r="J155" i="1"/>
  <c r="D155" i="5" s="1"/>
  <c r="Y155" i="1"/>
  <c r="W155" i="1"/>
  <c r="X156" i="1"/>
  <c r="J156" i="1"/>
  <c r="D156" i="5" s="1"/>
  <c r="V156" i="1"/>
  <c r="W156" i="1"/>
  <c r="U156" i="1"/>
  <c r="M156" i="1"/>
  <c r="M161" i="1"/>
  <c r="AC163" i="1"/>
  <c r="L163" i="5" s="1"/>
  <c r="N163" i="1"/>
  <c r="E163" i="5" s="1"/>
  <c r="Z163" i="1"/>
  <c r="L163" i="1"/>
  <c r="AD163" i="1"/>
  <c r="M163" i="5" s="1"/>
  <c r="J163" i="1"/>
  <c r="D163" i="5" s="1"/>
  <c r="K164" i="1"/>
  <c r="K165" i="1"/>
  <c r="N170" i="1"/>
  <c r="E170" i="5" s="1"/>
  <c r="AC173" i="1"/>
  <c r="L173" i="5" s="1"/>
  <c r="N173" i="1"/>
  <c r="E173" i="5" s="1"/>
  <c r="Z173" i="1"/>
  <c r="L173" i="1"/>
  <c r="V173" i="1"/>
  <c r="U173" i="1"/>
  <c r="M173" i="1"/>
  <c r="AD173" i="1"/>
  <c r="M173" i="5" s="1"/>
  <c r="J173" i="1"/>
  <c r="D173" i="5" s="1"/>
  <c r="V145" i="1"/>
  <c r="K145" i="1"/>
  <c r="M145" i="1"/>
  <c r="AC145" i="1"/>
  <c r="L145" i="5" s="1"/>
  <c r="J145" i="1"/>
  <c r="D145" i="5" s="1"/>
  <c r="J146" i="1"/>
  <c r="D146" i="5" s="1"/>
  <c r="V146" i="1"/>
  <c r="AC146" i="1"/>
  <c r="L146" i="5" s="1"/>
  <c r="K146" i="1"/>
  <c r="Z146" i="1"/>
  <c r="Z147" i="1"/>
  <c r="L147" i="1"/>
  <c r="J147" i="1"/>
  <c r="D147" i="5" s="1"/>
  <c r="AC147" i="1"/>
  <c r="L147" i="5" s="1"/>
  <c r="K147" i="1"/>
  <c r="U147" i="1"/>
  <c r="K148" i="1"/>
  <c r="K150" i="1"/>
  <c r="L98" i="1"/>
  <c r="Z98" i="1"/>
  <c r="J102" i="1"/>
  <c r="D102" i="5" s="1"/>
  <c r="L103" i="1"/>
  <c r="Z103" i="1"/>
  <c r="J107" i="1"/>
  <c r="D107" i="5" s="1"/>
  <c r="X107" i="1"/>
  <c r="L108" i="1"/>
  <c r="Z108" i="1"/>
  <c r="L112" i="1"/>
  <c r="Z114" i="1"/>
  <c r="L114" i="1"/>
  <c r="M115" i="1"/>
  <c r="AD115" i="1"/>
  <c r="M115" i="5" s="1"/>
  <c r="J117" i="1"/>
  <c r="D117" i="5" s="1"/>
  <c r="N118" i="1"/>
  <c r="E118" i="5" s="1"/>
  <c r="AD118" i="1"/>
  <c r="M118" i="5" s="1"/>
  <c r="K120" i="1"/>
  <c r="K122" i="1"/>
  <c r="L124" i="1"/>
  <c r="L127" i="1"/>
  <c r="L130" i="1"/>
  <c r="AD130" i="1"/>
  <c r="M130" i="5" s="1"/>
  <c r="X131" i="1"/>
  <c r="Z138" i="1"/>
  <c r="L138" i="1"/>
  <c r="AD138" i="1"/>
  <c r="M138" i="5" s="1"/>
  <c r="N138" i="1"/>
  <c r="E138" i="5" s="1"/>
  <c r="V138" i="1"/>
  <c r="M143" i="1"/>
  <c r="K144" i="1"/>
  <c r="L145" i="1"/>
  <c r="L146" i="1"/>
  <c r="M147" i="1"/>
  <c r="L150" i="1"/>
  <c r="AC153" i="1"/>
  <c r="L153" i="5" s="1"/>
  <c r="N153" i="1"/>
  <c r="E153" i="5" s="1"/>
  <c r="Z153" i="1"/>
  <c r="L153" i="1"/>
  <c r="M153" i="1"/>
  <c r="V153" i="1"/>
  <c r="K173" i="1"/>
  <c r="Z157" i="1"/>
  <c r="L157" i="1"/>
  <c r="X157" i="1"/>
  <c r="J157" i="1"/>
  <c r="D157" i="5" s="1"/>
  <c r="N157" i="1"/>
  <c r="E157" i="5" s="1"/>
  <c r="AD157" i="1"/>
  <c r="M157" i="5" s="1"/>
  <c r="K157" i="1"/>
  <c r="AC159" i="1"/>
  <c r="L159" i="5" s="1"/>
  <c r="N159" i="1"/>
  <c r="E159" i="5" s="1"/>
  <c r="U159" i="1"/>
  <c r="L159" i="1"/>
  <c r="N98" i="1"/>
  <c r="E98" i="5" s="1"/>
  <c r="AC98" i="1"/>
  <c r="L98" i="5" s="1"/>
  <c r="J101" i="1"/>
  <c r="D101" i="5" s="1"/>
  <c r="L102" i="1"/>
  <c r="Z102" i="1"/>
  <c r="N103" i="1"/>
  <c r="E103" i="5" s="1"/>
  <c r="AC103" i="1"/>
  <c r="L103" i="5" s="1"/>
  <c r="J106" i="1"/>
  <c r="D106" i="5" s="1"/>
  <c r="L107" i="1"/>
  <c r="Z107" i="1"/>
  <c r="N108" i="1"/>
  <c r="E108" i="5" s="1"/>
  <c r="AC108" i="1"/>
  <c r="L108" i="5" s="1"/>
  <c r="K111" i="1"/>
  <c r="Z111" i="1"/>
  <c r="N112" i="1"/>
  <c r="E112" i="5" s="1"/>
  <c r="AD112" i="1"/>
  <c r="M112" i="5" s="1"/>
  <c r="K114" i="1"/>
  <c r="L117" i="1"/>
  <c r="AC168" i="1"/>
  <c r="L168" i="5" s="1"/>
  <c r="N168" i="1"/>
  <c r="E168" i="5" s="1"/>
  <c r="Z168" i="1"/>
  <c r="L168" i="1"/>
  <c r="J168" i="1"/>
  <c r="D168" i="5" s="1"/>
  <c r="K168" i="1"/>
  <c r="Y168" i="1"/>
  <c r="W168" i="1"/>
  <c r="Z119" i="1"/>
  <c r="L119" i="1"/>
  <c r="X119" i="1"/>
  <c r="M120" i="1"/>
  <c r="M122" i="1"/>
  <c r="AD122" i="1"/>
  <c r="M122" i="5" s="1"/>
  <c r="U124" i="1"/>
  <c r="N130" i="1"/>
  <c r="E130" i="5" s="1"/>
  <c r="V121" i="1"/>
  <c r="Y121" i="1"/>
  <c r="N122" i="1"/>
  <c r="E122" i="5" s="1"/>
  <c r="V124" i="1"/>
  <c r="U127" i="1"/>
  <c r="U130" i="1"/>
  <c r="K131" i="1"/>
  <c r="W132" i="1"/>
  <c r="J135" i="1"/>
  <c r="D135" i="5" s="1"/>
  <c r="Z136" i="1"/>
  <c r="M138" i="1"/>
  <c r="M139" i="1"/>
  <c r="U143" i="1"/>
  <c r="U144" i="1"/>
  <c r="W145" i="1"/>
  <c r="V147" i="1"/>
  <c r="N152" i="1"/>
  <c r="E152" i="5" s="1"/>
  <c r="U154" i="1"/>
  <c r="N155" i="1"/>
  <c r="E155" i="5" s="1"/>
  <c r="N156" i="1"/>
  <c r="E156" i="5" s="1"/>
  <c r="K159" i="1"/>
  <c r="Z161" i="1"/>
  <c r="U164" i="1"/>
  <c r="M168" i="1"/>
  <c r="Z170" i="1"/>
  <c r="Z172" i="1"/>
  <c r="L172" i="1"/>
  <c r="J172" i="1"/>
  <c r="D172" i="5" s="1"/>
  <c r="AC172" i="1"/>
  <c r="L172" i="5" s="1"/>
  <c r="K172" i="1"/>
  <c r="U172" i="1"/>
  <c r="V131" i="1"/>
  <c r="Y131" i="1"/>
  <c r="J131" i="1"/>
  <c r="D131" i="5" s="1"/>
  <c r="W131" i="1"/>
  <c r="V132" i="1"/>
  <c r="V135" i="1"/>
  <c r="AC135" i="1"/>
  <c r="L135" i="5" s="1"/>
  <c r="M135" i="1"/>
  <c r="K138" i="1"/>
  <c r="K139" i="1"/>
  <c r="M144" i="1"/>
  <c r="U145" i="1"/>
  <c r="N146" i="1"/>
  <c r="E146" i="5" s="1"/>
  <c r="M152" i="1"/>
  <c r="K153" i="1"/>
  <c r="M154" i="1"/>
  <c r="L155" i="1"/>
  <c r="M157" i="1"/>
  <c r="J159" i="1"/>
  <c r="D159" i="5" s="1"/>
  <c r="M164" i="1"/>
  <c r="U165" i="1"/>
  <c r="AD98" i="1"/>
  <c r="M98" i="5" s="1"/>
  <c r="U99" i="1"/>
  <c r="K101" i="1"/>
  <c r="M102" i="1"/>
  <c r="AD103" i="1"/>
  <c r="M103" i="5" s="1"/>
  <c r="U104" i="1"/>
  <c r="K106" i="1"/>
  <c r="M107" i="1"/>
  <c r="AD108" i="1"/>
  <c r="M108" i="5" s="1"/>
  <c r="U109" i="1"/>
  <c r="L111" i="1"/>
  <c r="M114" i="1"/>
  <c r="AC114" i="1"/>
  <c r="L114" i="5" s="1"/>
  <c r="U115" i="1"/>
  <c r="J116" i="1"/>
  <c r="D116" i="5" s="1"/>
  <c r="M117" i="1"/>
  <c r="AC117" i="1"/>
  <c r="L117" i="5" s="1"/>
  <c r="U118" i="1"/>
  <c r="J119" i="1"/>
  <c r="D119" i="5" s="1"/>
  <c r="Y119" i="1"/>
  <c r="J100" i="1"/>
  <c r="D100" i="5" s="1"/>
  <c r="L101" i="1"/>
  <c r="N102" i="1"/>
  <c r="E102" i="5" s="1"/>
  <c r="J105" i="1"/>
  <c r="D105" i="5" s="1"/>
  <c r="L106" i="1"/>
  <c r="N107" i="1"/>
  <c r="E107" i="5" s="1"/>
  <c r="J110" i="1"/>
  <c r="D110" i="5" s="1"/>
  <c r="M111" i="1"/>
  <c r="J113" i="1"/>
  <c r="D113" i="5" s="1"/>
  <c r="N114" i="1"/>
  <c r="E114" i="5" s="1"/>
  <c r="AD114" i="1"/>
  <c r="M114" i="5" s="1"/>
  <c r="V115" i="1"/>
  <c r="K116" i="1"/>
  <c r="Z116" i="1"/>
  <c r="N117" i="1"/>
  <c r="E117" i="5" s="1"/>
  <c r="AD117" i="1"/>
  <c r="M117" i="5" s="1"/>
  <c r="V118" i="1"/>
  <c r="K119" i="1"/>
  <c r="U120" i="1"/>
  <c r="J121" i="1"/>
  <c r="D121" i="5" s="1"/>
  <c r="Z121" i="1"/>
  <c r="Z123" i="1"/>
  <c r="L123" i="1"/>
  <c r="J123" i="1"/>
  <c r="D123" i="5" s="1"/>
  <c r="V127" i="1"/>
  <c r="L131" i="1"/>
  <c r="AD131" i="1"/>
  <c r="M131" i="5" s="1"/>
  <c r="Y132" i="1"/>
  <c r="K135" i="1"/>
  <c r="V143" i="1"/>
  <c r="X144" i="1"/>
  <c r="X145" i="1"/>
  <c r="U146" i="1"/>
  <c r="Z150" i="1"/>
  <c r="U153" i="1"/>
  <c r="V154" i="1"/>
  <c r="U157" i="1"/>
  <c r="M159" i="1"/>
  <c r="AC179" i="1"/>
  <c r="L179" i="5" s="1"/>
  <c r="N179" i="1"/>
  <c r="E179" i="5" s="1"/>
  <c r="X179" i="1"/>
  <c r="V179" i="1"/>
  <c r="U179" i="1"/>
  <c r="L179" i="1"/>
  <c r="J179" i="1"/>
  <c r="D179" i="5" s="1"/>
  <c r="W179" i="1"/>
  <c r="Z167" i="1"/>
  <c r="L167" i="1"/>
  <c r="X167" i="1"/>
  <c r="J167" i="1"/>
  <c r="D167" i="5" s="1"/>
  <c r="AC167" i="1"/>
  <c r="L167" i="5" s="1"/>
  <c r="N175" i="1"/>
  <c r="E175" i="5" s="1"/>
  <c r="J176" i="1"/>
  <c r="D176" i="5" s="1"/>
  <c r="V176" i="1"/>
  <c r="L176" i="1"/>
  <c r="V125" i="1"/>
  <c r="N134" i="1"/>
  <c r="E134" i="5" s="1"/>
  <c r="J137" i="1"/>
  <c r="D137" i="5" s="1"/>
  <c r="Z137" i="1"/>
  <c r="J151" i="1"/>
  <c r="D151" i="5" s="1"/>
  <c r="V151" i="1"/>
  <c r="AC151" i="1"/>
  <c r="L151" i="5" s="1"/>
  <c r="L151" i="1"/>
  <c r="Z162" i="1"/>
  <c r="L162" i="1"/>
  <c r="J162" i="1"/>
  <c r="D162" i="5" s="1"/>
  <c r="M167" i="1"/>
  <c r="W169" i="1"/>
  <c r="AC174" i="1"/>
  <c r="L174" i="5" s="1"/>
  <c r="N174" i="1"/>
  <c r="E174" i="5" s="1"/>
  <c r="AD174" i="1"/>
  <c r="M174" i="5" s="1"/>
  <c r="L174" i="1"/>
  <c r="Z174" i="1"/>
  <c r="U175" i="1"/>
  <c r="M176" i="1"/>
  <c r="Z128" i="1"/>
  <c r="L128" i="1"/>
  <c r="K134" i="1"/>
  <c r="Z134" i="1"/>
  <c r="AC137" i="1"/>
  <c r="L137" i="5" s="1"/>
  <c r="AC149" i="1"/>
  <c r="L149" i="5" s="1"/>
  <c r="N149" i="1"/>
  <c r="E149" i="5" s="1"/>
  <c r="AD149" i="1"/>
  <c r="M149" i="5" s="1"/>
  <c r="L149" i="1"/>
  <c r="Z149" i="1"/>
  <c r="AC169" i="1"/>
  <c r="L169" i="5" s="1"/>
  <c r="N169" i="1"/>
  <c r="E169" i="5" s="1"/>
  <c r="V169" i="1"/>
  <c r="Z169" i="1"/>
  <c r="V175" i="1"/>
  <c r="Z175" i="1"/>
  <c r="Z133" i="1"/>
  <c r="L133" i="1"/>
  <c r="X133" i="1"/>
  <c r="M134" i="1"/>
  <c r="AD134" i="1"/>
  <c r="M134" i="5" s="1"/>
  <c r="N137" i="1"/>
  <c r="E137" i="5" s="1"/>
  <c r="Z140" i="1"/>
  <c r="K140" i="1"/>
  <c r="K149" i="1"/>
  <c r="AC158" i="1"/>
  <c r="L158" i="5" s="1"/>
  <c r="N158" i="1"/>
  <c r="E158" i="5" s="1"/>
  <c r="Z158" i="1"/>
  <c r="L158" i="1"/>
  <c r="V167" i="1"/>
  <c r="J169" i="1"/>
  <c r="D169" i="5" s="1"/>
  <c r="J175" i="1"/>
  <c r="D175" i="5" s="1"/>
  <c r="U176" i="1"/>
  <c r="AC178" i="1"/>
  <c r="L178" i="5" s="1"/>
  <c r="N178" i="1"/>
  <c r="E178" i="5" s="1"/>
  <c r="Z178" i="1"/>
  <c r="L178" i="1"/>
  <c r="M178" i="1"/>
  <c r="V160" i="1"/>
  <c r="J166" i="1"/>
  <c r="D166" i="5" s="1"/>
  <c r="V166" i="1"/>
  <c r="Z166" i="1"/>
  <c r="W192" i="1"/>
  <c r="AC192" i="1"/>
  <c r="L192" i="5" s="1"/>
  <c r="Z182" i="1"/>
  <c r="L182" i="1"/>
  <c r="K182" i="1"/>
  <c r="J182" i="1"/>
  <c r="D182" i="5" s="1"/>
  <c r="M182" i="1"/>
  <c r="AC183" i="1"/>
  <c r="L183" i="5" s="1"/>
  <c r="N183" i="1"/>
  <c r="E183" i="5" s="1"/>
  <c r="M183" i="1"/>
  <c r="Z183" i="1"/>
  <c r="L183" i="1"/>
  <c r="AD183" i="1"/>
  <c r="M183" i="5" s="1"/>
  <c r="AD184" i="1"/>
  <c r="M184" i="5" s="1"/>
  <c r="AC184" i="1"/>
  <c r="L184" i="5" s="1"/>
  <c r="N184" i="1"/>
  <c r="E184" i="5" s="1"/>
  <c r="U184" i="1"/>
  <c r="Z187" i="1"/>
  <c r="L187" i="1"/>
  <c r="K187" i="1"/>
  <c r="J187" i="1"/>
  <c r="D187" i="5" s="1"/>
  <c r="M187" i="1"/>
  <c r="AC188" i="1"/>
  <c r="L188" i="5" s="1"/>
  <c r="N188" i="1"/>
  <c r="E188" i="5" s="1"/>
  <c r="M188" i="1"/>
  <c r="Z188" i="1"/>
  <c r="L188" i="1"/>
  <c r="AD188" i="1"/>
  <c r="M188" i="5" s="1"/>
  <c r="AD189" i="1"/>
  <c r="M189" i="5" s="1"/>
  <c r="AC189" i="1"/>
  <c r="L189" i="5" s="1"/>
  <c r="N189" i="1"/>
  <c r="E189" i="5" s="1"/>
  <c r="U189" i="1"/>
  <c r="Z192" i="1"/>
  <c r="L192" i="1"/>
  <c r="Y192" i="1"/>
  <c r="K192" i="1"/>
  <c r="X192" i="1"/>
  <c r="J192" i="1"/>
  <c r="D192" i="5" s="1"/>
  <c r="M192" i="1"/>
  <c r="N187" i="1"/>
  <c r="E187" i="5" s="1"/>
  <c r="J188" i="1"/>
  <c r="D188" i="5" s="1"/>
  <c r="J189" i="1"/>
  <c r="D189" i="5" s="1"/>
  <c r="N192" i="1"/>
  <c r="E192" i="5" s="1"/>
  <c r="L184" i="1"/>
  <c r="K188" i="1"/>
  <c r="K189" i="1"/>
  <c r="U182" i="1"/>
  <c r="U183" i="1"/>
  <c r="M184" i="1"/>
  <c r="L189" i="1"/>
  <c r="V182" i="1"/>
  <c r="V183" i="1"/>
  <c r="V184" i="1"/>
  <c r="U187" i="1"/>
  <c r="U188" i="1"/>
  <c r="M189" i="1"/>
  <c r="U192" i="1"/>
  <c r="V187" i="1"/>
  <c r="V188" i="1"/>
  <c r="V189" i="1"/>
  <c r="V192" i="1"/>
  <c r="W180" i="1"/>
  <c r="K181" i="1"/>
  <c r="Y181" i="1"/>
  <c r="K186" i="1"/>
  <c r="K191" i="1"/>
  <c r="V181" i="1"/>
  <c r="V186" i="1"/>
  <c r="V191" i="1"/>
  <c r="W181" i="1"/>
  <c r="J181" i="1"/>
  <c r="D181" i="5" s="1"/>
  <c r="J186" i="1"/>
  <c r="D186" i="5" s="1"/>
  <c r="J191" i="1"/>
  <c r="D191" i="5" s="1"/>
  <c r="K9" i="1"/>
  <c r="K4" i="1"/>
  <c r="N8" i="1"/>
  <c r="E8" i="5" s="1"/>
  <c r="M3" i="1"/>
  <c r="AD3" i="1"/>
  <c r="M3" i="5" s="1"/>
  <c r="AD10" i="1"/>
  <c r="M10" i="5" s="1"/>
  <c r="Z4" i="1"/>
  <c r="AC14" i="1"/>
  <c r="L14" i="5" s="1"/>
  <c r="AD4" i="1"/>
  <c r="M4" i="5" s="1"/>
  <c r="AC18" i="1"/>
  <c r="L18" i="5" s="1"/>
  <c r="U5" i="1"/>
  <c r="Z5" i="1"/>
  <c r="AD9" i="1"/>
  <c r="M9" i="5" s="1"/>
  <c r="K14" i="1"/>
  <c r="V20" i="1"/>
  <c r="U6" i="1"/>
  <c r="J10" i="1"/>
  <c r="D10" i="5" s="1"/>
  <c r="J26" i="1"/>
  <c r="D26" i="5" s="1"/>
  <c r="AD40" i="1"/>
  <c r="M40" i="5" s="1"/>
  <c r="K3" i="1"/>
  <c r="K10" i="1"/>
  <c r="J15" i="1"/>
  <c r="D15" i="5" s="1"/>
  <c r="L26" i="1"/>
  <c r="L10" i="1"/>
  <c r="Z15" i="1"/>
  <c r="M10" i="1"/>
  <c r="J16" i="1"/>
  <c r="D16" i="5" s="1"/>
  <c r="U10" i="1"/>
  <c r="V16" i="1"/>
  <c r="V10" i="1"/>
  <c r="AD16" i="1"/>
  <c r="M16" i="5" s="1"/>
  <c r="L30" i="1"/>
  <c r="U8" i="1"/>
  <c r="Z10" i="1"/>
  <c r="N30" i="1"/>
  <c r="E30" i="5" s="1"/>
  <c r="AD71" i="1"/>
  <c r="M71" i="5" s="1"/>
  <c r="AC71" i="1"/>
  <c r="L71" i="5" s="1"/>
  <c r="N71" i="1"/>
  <c r="E71" i="5" s="1"/>
  <c r="M71" i="1"/>
  <c r="X71" i="1"/>
  <c r="W71" i="1"/>
  <c r="V71" i="1"/>
  <c r="U71" i="1"/>
  <c r="L71" i="1"/>
  <c r="K71" i="1"/>
  <c r="Y71" i="1"/>
  <c r="N89" i="1"/>
  <c r="E89" i="5" s="1"/>
  <c r="M89" i="1"/>
  <c r="AD89" i="1"/>
  <c r="M89" i="5" s="1"/>
  <c r="AC89" i="1"/>
  <c r="L89" i="5" s="1"/>
  <c r="Z89" i="1"/>
  <c r="V89" i="1"/>
  <c r="U89" i="1"/>
  <c r="J89" i="1"/>
  <c r="D89" i="5" s="1"/>
  <c r="U79" i="1"/>
  <c r="L79" i="1"/>
  <c r="K79" i="1"/>
  <c r="J79" i="1"/>
  <c r="D79" i="5" s="1"/>
  <c r="AD79" i="1"/>
  <c r="M79" i="5" s="1"/>
  <c r="AC79" i="1"/>
  <c r="L79" i="5" s="1"/>
  <c r="Z79" i="1"/>
  <c r="M79" i="1"/>
  <c r="Z69" i="1"/>
  <c r="V69" i="1"/>
  <c r="U69" i="1"/>
  <c r="N69" i="1"/>
  <c r="E69" i="5" s="1"/>
  <c r="M69" i="1"/>
  <c r="L69" i="1"/>
  <c r="K69" i="1"/>
  <c r="J69" i="1"/>
  <c r="D69" i="5" s="1"/>
  <c r="AD49" i="1"/>
  <c r="M49" i="5" s="1"/>
  <c r="AC49" i="1"/>
  <c r="L49" i="5" s="1"/>
  <c r="N49" i="1"/>
  <c r="E49" i="5" s="1"/>
  <c r="M49" i="1"/>
  <c r="L49" i="1"/>
  <c r="K49" i="1"/>
  <c r="J49" i="1"/>
  <c r="D49" i="5" s="1"/>
  <c r="AD39" i="1"/>
  <c r="M39" i="5" s="1"/>
  <c r="K39" i="1"/>
  <c r="AC39" i="1"/>
  <c r="L39" i="5" s="1"/>
  <c r="J39" i="1"/>
  <c r="D39" i="5" s="1"/>
  <c r="Z39" i="1"/>
  <c r="AD29" i="1"/>
  <c r="M29" i="5" s="1"/>
  <c r="K29" i="1"/>
  <c r="J29" i="1"/>
  <c r="D29" i="5" s="1"/>
  <c r="M19" i="1"/>
  <c r="L19" i="1"/>
  <c r="M2" i="1"/>
  <c r="M7" i="1"/>
  <c r="Z9" i="1"/>
  <c r="AD11" i="1"/>
  <c r="M11" i="5" s="1"/>
  <c r="W12" i="1"/>
  <c r="N13" i="1"/>
  <c r="E13" i="5" s="1"/>
  <c r="AD13" i="1"/>
  <c r="M13" i="5" s="1"/>
  <c r="V17" i="1"/>
  <c r="V19" i="1"/>
  <c r="AC21" i="1"/>
  <c r="L21" i="5" s="1"/>
  <c r="AC22" i="1"/>
  <c r="L22" i="5" s="1"/>
  <c r="X23" i="1"/>
  <c r="N25" i="1"/>
  <c r="E25" i="5" s="1"/>
  <c r="J27" i="1"/>
  <c r="D27" i="5" s="1"/>
  <c r="L29" i="1"/>
  <c r="L31" i="1"/>
  <c r="L32" i="1"/>
  <c r="V33" i="1"/>
  <c r="AC34" i="1"/>
  <c r="L34" i="5" s="1"/>
  <c r="AC35" i="1"/>
  <c r="L35" i="5" s="1"/>
  <c r="Z36" i="1"/>
  <c r="AC37" i="1"/>
  <c r="L37" i="5" s="1"/>
  <c r="M39" i="1"/>
  <c r="J42" i="1"/>
  <c r="D42" i="5" s="1"/>
  <c r="V43" i="1"/>
  <c r="M45" i="1"/>
  <c r="X46" i="1"/>
  <c r="W49" i="1"/>
  <c r="V51" i="1"/>
  <c r="N53" i="1"/>
  <c r="E53" i="5" s="1"/>
  <c r="N55" i="1"/>
  <c r="E55" i="5" s="1"/>
  <c r="Z57" i="1"/>
  <c r="J72" i="1"/>
  <c r="D72" i="5" s="1"/>
  <c r="W83" i="1"/>
  <c r="V83" i="1"/>
  <c r="U83" i="1"/>
  <c r="Z83" i="1"/>
  <c r="Y83" i="1"/>
  <c r="X83" i="1"/>
  <c r="N83" i="1"/>
  <c r="E83" i="5" s="1"/>
  <c r="M83" i="1"/>
  <c r="J83" i="1"/>
  <c r="D83" i="5" s="1"/>
  <c r="Y59" i="1"/>
  <c r="K59" i="1"/>
  <c r="X59" i="1"/>
  <c r="J59" i="1"/>
  <c r="D59" i="5" s="1"/>
  <c r="W59" i="1"/>
  <c r="V59" i="1"/>
  <c r="U59" i="1"/>
  <c r="N59" i="1"/>
  <c r="E59" i="5" s="1"/>
  <c r="U88" i="1"/>
  <c r="AD88" i="1"/>
  <c r="M88" i="5" s="1"/>
  <c r="AC88" i="1"/>
  <c r="L88" i="5" s="1"/>
  <c r="Z88" i="1"/>
  <c r="V88" i="1"/>
  <c r="N88" i="1"/>
  <c r="E88" i="5" s="1"/>
  <c r="M88" i="1"/>
  <c r="L88" i="1"/>
  <c r="Z78" i="1"/>
  <c r="V78" i="1"/>
  <c r="U78" i="1"/>
  <c r="K78" i="1"/>
  <c r="J78" i="1"/>
  <c r="D78" i="5" s="1"/>
  <c r="AD78" i="1"/>
  <c r="M78" i="5" s="1"/>
  <c r="AC78" i="1"/>
  <c r="L78" i="5" s="1"/>
  <c r="L78" i="1"/>
  <c r="AD68" i="1"/>
  <c r="M68" i="5" s="1"/>
  <c r="K68" i="1"/>
  <c r="AC68" i="1"/>
  <c r="L68" i="5" s="1"/>
  <c r="J68" i="1"/>
  <c r="D68" i="5" s="1"/>
  <c r="Z68" i="1"/>
  <c r="N68" i="1"/>
  <c r="E68" i="5" s="1"/>
  <c r="M68" i="1"/>
  <c r="L68" i="1"/>
  <c r="V68" i="1"/>
  <c r="M58" i="1"/>
  <c r="L58" i="1"/>
  <c r="AD58" i="1"/>
  <c r="M58" i="5" s="1"/>
  <c r="K58" i="1"/>
  <c r="U58" i="1"/>
  <c r="N58" i="1"/>
  <c r="E58" i="5" s="1"/>
  <c r="J58" i="1"/>
  <c r="D58" i="5" s="1"/>
  <c r="Y48" i="1"/>
  <c r="K48" i="1"/>
  <c r="X48" i="1"/>
  <c r="J48" i="1"/>
  <c r="D48" i="5" s="1"/>
  <c r="W48" i="1"/>
  <c r="N48" i="1"/>
  <c r="E48" i="5" s="1"/>
  <c r="M48" i="1"/>
  <c r="L38" i="1"/>
  <c r="AD38" i="1"/>
  <c r="M38" i="5" s="1"/>
  <c r="K38" i="1"/>
  <c r="Z38" i="1"/>
  <c r="V38" i="1"/>
  <c r="M28" i="1"/>
  <c r="L28" i="1"/>
  <c r="N18" i="1"/>
  <c r="E18" i="5" s="1"/>
  <c r="N2" i="1"/>
  <c r="E2" i="5" s="1"/>
  <c r="L3" i="1"/>
  <c r="J4" i="1"/>
  <c r="D4" i="5" s="1"/>
  <c r="AC4" i="1"/>
  <c r="L4" i="5" s="1"/>
  <c r="V5" i="1"/>
  <c r="N7" i="1"/>
  <c r="E7" i="5" s="1"/>
  <c r="L8" i="1"/>
  <c r="J9" i="1"/>
  <c r="D9" i="5" s="1"/>
  <c r="AC9" i="1"/>
  <c r="L9" i="5" s="1"/>
  <c r="J12" i="1"/>
  <c r="D12" i="5" s="1"/>
  <c r="X12" i="1"/>
  <c r="J14" i="1"/>
  <c r="D14" i="5" s="1"/>
  <c r="AD14" i="1"/>
  <c r="M14" i="5" s="1"/>
  <c r="AC16" i="1"/>
  <c r="L16" i="5" s="1"/>
  <c r="Z17" i="1"/>
  <c r="Z18" i="1"/>
  <c r="Z19" i="1"/>
  <c r="Z20" i="1"/>
  <c r="AD21" i="1"/>
  <c r="M21" i="5" s="1"/>
  <c r="AD22" i="1"/>
  <c r="M22" i="5" s="1"/>
  <c r="Y23" i="1"/>
  <c r="U24" i="1"/>
  <c r="K28" i="1"/>
  <c r="M29" i="1"/>
  <c r="M30" i="1"/>
  <c r="M31" i="1"/>
  <c r="M32" i="1"/>
  <c r="Z33" i="1"/>
  <c r="K35" i="1"/>
  <c r="AD35" i="1"/>
  <c r="M35" i="5" s="1"/>
  <c r="AD36" i="1"/>
  <c r="M36" i="5" s="1"/>
  <c r="N39" i="1"/>
  <c r="E39" i="5" s="1"/>
  <c r="K42" i="1"/>
  <c r="Z43" i="1"/>
  <c r="N45" i="1"/>
  <c r="E45" i="5" s="1"/>
  <c r="AC46" i="1"/>
  <c r="L46" i="5" s="1"/>
  <c r="L48" i="1"/>
  <c r="X49" i="1"/>
  <c r="Z51" i="1"/>
  <c r="AD59" i="1"/>
  <c r="M59" i="5" s="1"/>
  <c r="Z72" i="1"/>
  <c r="M78" i="1"/>
  <c r="AC83" i="1"/>
  <c r="L83" i="5" s="1"/>
  <c r="K89" i="1"/>
  <c r="M95" i="1"/>
  <c r="L95" i="1"/>
  <c r="AD95" i="1"/>
  <c r="M95" i="5" s="1"/>
  <c r="K95" i="1"/>
  <c r="AC95" i="1"/>
  <c r="L95" i="5" s="1"/>
  <c r="Z95" i="1"/>
  <c r="V95" i="1"/>
  <c r="U95" i="1"/>
  <c r="U93" i="1"/>
  <c r="Z93" i="1"/>
  <c r="V93" i="1"/>
  <c r="N93" i="1"/>
  <c r="E93" i="5" s="1"/>
  <c r="M93" i="1"/>
  <c r="L93" i="1"/>
  <c r="K93" i="1"/>
  <c r="J93" i="1"/>
  <c r="D93" i="5" s="1"/>
  <c r="AC93" i="1"/>
  <c r="L93" i="5" s="1"/>
  <c r="Z87" i="1"/>
  <c r="V87" i="1"/>
  <c r="U87" i="1"/>
  <c r="AC87" i="1"/>
  <c r="L87" i="5" s="1"/>
  <c r="N87" i="1"/>
  <c r="E87" i="5" s="1"/>
  <c r="M87" i="1"/>
  <c r="L87" i="1"/>
  <c r="K87" i="1"/>
  <c r="AD87" i="1"/>
  <c r="M87" i="5" s="1"/>
  <c r="AD77" i="1"/>
  <c r="M77" i="5" s="1"/>
  <c r="K77" i="1"/>
  <c r="AC77" i="1"/>
  <c r="L77" i="5" s="1"/>
  <c r="J77" i="1"/>
  <c r="D77" i="5" s="1"/>
  <c r="Z77" i="1"/>
  <c r="V77" i="1"/>
  <c r="U77" i="1"/>
  <c r="N77" i="1"/>
  <c r="E77" i="5" s="1"/>
  <c r="M67" i="1"/>
  <c r="L67" i="1"/>
  <c r="AD67" i="1"/>
  <c r="M67" i="5" s="1"/>
  <c r="K67" i="1"/>
  <c r="J67" i="1"/>
  <c r="D67" i="5" s="1"/>
  <c r="AC67" i="1"/>
  <c r="L67" i="5" s="1"/>
  <c r="Z67" i="1"/>
  <c r="V67" i="1"/>
  <c r="U67" i="1"/>
  <c r="N67" i="1"/>
  <c r="E67" i="5" s="1"/>
  <c r="N57" i="1"/>
  <c r="E57" i="5" s="1"/>
  <c r="M57" i="1"/>
  <c r="L57" i="1"/>
  <c r="K57" i="1"/>
  <c r="J57" i="1"/>
  <c r="D57" i="5" s="1"/>
  <c r="U47" i="1"/>
  <c r="AD47" i="1"/>
  <c r="M47" i="5" s="1"/>
  <c r="W47" i="1"/>
  <c r="V47" i="1"/>
  <c r="N47" i="1"/>
  <c r="E47" i="5" s="1"/>
  <c r="M47" i="1"/>
  <c r="V37" i="1"/>
  <c r="U37" i="1"/>
  <c r="K37" i="1"/>
  <c r="Z37" i="1"/>
  <c r="J37" i="1"/>
  <c r="D37" i="5" s="1"/>
  <c r="N27" i="1"/>
  <c r="E27" i="5" s="1"/>
  <c r="O2" i="1"/>
  <c r="U11" i="1"/>
  <c r="K12" i="1"/>
  <c r="Y12" i="1"/>
  <c r="AC17" i="1"/>
  <c r="L17" i="5" s="1"/>
  <c r="J21" i="1"/>
  <c r="D21" i="5" s="1"/>
  <c r="J22" i="1"/>
  <c r="D22" i="5" s="1"/>
  <c r="J23" i="1"/>
  <c r="D23" i="5" s="1"/>
  <c r="Z23" i="1"/>
  <c r="X24" i="1"/>
  <c r="L27" i="1"/>
  <c r="N31" i="1"/>
  <c r="E31" i="5" s="1"/>
  <c r="V32" i="1"/>
  <c r="AC33" i="1"/>
  <c r="L33" i="5" s="1"/>
  <c r="L35" i="1"/>
  <c r="L37" i="1"/>
  <c r="U42" i="1"/>
  <c r="U48" i="1"/>
  <c r="Y49" i="1"/>
  <c r="AC51" i="1"/>
  <c r="L51" i="5" s="1"/>
  <c r="AD57" i="1"/>
  <c r="M57" i="5" s="1"/>
  <c r="J60" i="1"/>
  <c r="D60" i="5" s="1"/>
  <c r="U62" i="1"/>
  <c r="N78" i="1"/>
  <c r="E78" i="5" s="1"/>
  <c r="AD83" i="1"/>
  <c r="M83" i="5" s="1"/>
  <c r="L89" i="1"/>
  <c r="N95" i="1"/>
  <c r="E95" i="5" s="1"/>
  <c r="Y96" i="1"/>
  <c r="K96" i="1"/>
  <c r="X96" i="1"/>
  <c r="J96" i="1"/>
  <c r="D96" i="5" s="1"/>
  <c r="W96" i="1"/>
  <c r="V96" i="1"/>
  <c r="U96" i="1"/>
  <c r="AD96" i="1"/>
  <c r="M96" i="5" s="1"/>
  <c r="M96" i="1"/>
  <c r="L96" i="1"/>
  <c r="AC96" i="1"/>
  <c r="L96" i="5" s="1"/>
  <c r="Z96" i="1"/>
  <c r="N96" i="1"/>
  <c r="E96" i="5" s="1"/>
  <c r="AD86" i="1"/>
  <c r="M86" i="5" s="1"/>
  <c r="K86" i="1"/>
  <c r="AC86" i="1"/>
  <c r="L86" i="5" s="1"/>
  <c r="J86" i="1"/>
  <c r="D86" i="5" s="1"/>
  <c r="Z86" i="1"/>
  <c r="N86" i="1"/>
  <c r="E86" i="5" s="1"/>
  <c r="M86" i="1"/>
  <c r="L86" i="1"/>
  <c r="U86" i="1"/>
  <c r="M76" i="1"/>
  <c r="L76" i="1"/>
  <c r="AD76" i="1"/>
  <c r="M76" i="5" s="1"/>
  <c r="K76" i="1"/>
  <c r="Z76" i="1"/>
  <c r="V76" i="1"/>
  <c r="U76" i="1"/>
  <c r="N76" i="1"/>
  <c r="E76" i="5" s="1"/>
  <c r="J76" i="1"/>
  <c r="D76" i="5" s="1"/>
  <c r="AC76" i="1"/>
  <c r="L76" i="5" s="1"/>
  <c r="N66" i="1"/>
  <c r="E66" i="5" s="1"/>
  <c r="M66" i="1"/>
  <c r="AD66" i="1"/>
  <c r="M66" i="5" s="1"/>
  <c r="Z66" i="1"/>
  <c r="V66" i="1"/>
  <c r="U66" i="1"/>
  <c r="J66" i="1"/>
  <c r="D66" i="5" s="1"/>
  <c r="U56" i="1"/>
  <c r="L56" i="1"/>
  <c r="K56" i="1"/>
  <c r="J56" i="1"/>
  <c r="D56" i="5" s="1"/>
  <c r="AD56" i="1"/>
  <c r="M56" i="5" s="1"/>
  <c r="M46" i="1"/>
  <c r="Z46" i="1"/>
  <c r="L46" i="1"/>
  <c r="Y46" i="1"/>
  <c r="K46" i="1"/>
  <c r="W46" i="1"/>
  <c r="V46" i="1"/>
  <c r="U46" i="1"/>
  <c r="AC36" i="1"/>
  <c r="L36" i="5" s="1"/>
  <c r="N36" i="1"/>
  <c r="E36" i="5" s="1"/>
  <c r="M36" i="1"/>
  <c r="L36" i="1"/>
  <c r="U26" i="1"/>
  <c r="P2" i="1"/>
  <c r="N3" i="1"/>
  <c r="E3" i="5" s="1"/>
  <c r="L4" i="1"/>
  <c r="J5" i="1"/>
  <c r="D5" i="5" s="1"/>
  <c r="V6" i="1"/>
  <c r="L9" i="1"/>
  <c r="V11" i="1"/>
  <c r="L12" i="1"/>
  <c r="Z12" i="1"/>
  <c r="U13" i="1"/>
  <c r="L14" i="1"/>
  <c r="K16" i="1"/>
  <c r="J17" i="1"/>
  <c r="D17" i="5" s="1"/>
  <c r="AD17" i="1"/>
  <c r="M17" i="5" s="1"/>
  <c r="AD18" i="1"/>
  <c r="M18" i="5" s="1"/>
  <c r="AD19" i="1"/>
  <c r="M19" i="5" s="1"/>
  <c r="K21" i="1"/>
  <c r="K22" i="1"/>
  <c r="K23" i="1"/>
  <c r="Y24" i="1"/>
  <c r="M26" i="1"/>
  <c r="M27" i="1"/>
  <c r="Z32" i="1"/>
  <c r="K36" i="1"/>
  <c r="M37" i="1"/>
  <c r="M38" i="1"/>
  <c r="J41" i="1"/>
  <c r="D41" i="5" s="1"/>
  <c r="V42" i="1"/>
  <c r="L44" i="1"/>
  <c r="J47" i="1"/>
  <c r="D47" i="5" s="1"/>
  <c r="V48" i="1"/>
  <c r="Z49" i="1"/>
  <c r="L54" i="1"/>
  <c r="M56" i="1"/>
  <c r="V58" i="1"/>
  <c r="W60" i="1"/>
  <c r="W73" i="1"/>
  <c r="N79" i="1"/>
  <c r="E79" i="5" s="1"/>
  <c r="AC84" i="1"/>
  <c r="L84" i="5" s="1"/>
  <c r="W45" i="1"/>
  <c r="V45" i="1"/>
  <c r="U45" i="1"/>
  <c r="Z45" i="1"/>
  <c r="Y45" i="1"/>
  <c r="X45" i="1"/>
  <c r="X35" i="1"/>
  <c r="J35" i="1"/>
  <c r="D35" i="5" s="1"/>
  <c r="W35" i="1"/>
  <c r="U35" i="1"/>
  <c r="M25" i="1"/>
  <c r="Z25" i="1"/>
  <c r="L25" i="1"/>
  <c r="AD15" i="1"/>
  <c r="M15" i="5" s="1"/>
  <c r="K15" i="1"/>
  <c r="U2" i="1"/>
  <c r="M4" i="1"/>
  <c r="K5" i="1"/>
  <c r="AD5" i="1"/>
  <c r="M5" i="5" s="1"/>
  <c r="Z6" i="1"/>
  <c r="U7" i="1"/>
  <c r="M9" i="1"/>
  <c r="W11" i="1"/>
  <c r="M12" i="1"/>
  <c r="V13" i="1"/>
  <c r="N14" i="1"/>
  <c r="E14" i="5" s="1"/>
  <c r="M15" i="1"/>
  <c r="L16" i="1"/>
  <c r="K17" i="1"/>
  <c r="J18" i="1"/>
  <c r="D18" i="5" s="1"/>
  <c r="J19" i="1"/>
  <c r="D19" i="5" s="1"/>
  <c r="L20" i="1"/>
  <c r="L21" i="1"/>
  <c r="L22" i="1"/>
  <c r="L23" i="1"/>
  <c r="J24" i="1"/>
  <c r="D24" i="5" s="1"/>
  <c r="V25" i="1"/>
  <c r="N26" i="1"/>
  <c r="E26" i="5" s="1"/>
  <c r="V31" i="1"/>
  <c r="AC32" i="1"/>
  <c r="L32" i="5" s="1"/>
  <c r="N35" i="1"/>
  <c r="E35" i="5" s="1"/>
  <c r="N37" i="1"/>
  <c r="E37" i="5" s="1"/>
  <c r="N38" i="1"/>
  <c r="E38" i="5" s="1"/>
  <c r="U39" i="1"/>
  <c r="M41" i="1"/>
  <c r="Z42" i="1"/>
  <c r="K47" i="1"/>
  <c r="Z48" i="1"/>
  <c r="N50" i="1"/>
  <c r="E50" i="5" s="1"/>
  <c r="J52" i="1"/>
  <c r="D52" i="5" s="1"/>
  <c r="N56" i="1"/>
  <c r="E56" i="5" s="1"/>
  <c r="Z58" i="1"/>
  <c r="X60" i="1"/>
  <c r="U63" i="1"/>
  <c r="U68" i="1"/>
  <c r="V79" i="1"/>
  <c r="U85" i="1"/>
  <c r="AD85" i="1"/>
  <c r="M85" i="5" s="1"/>
  <c r="W85" i="1"/>
  <c r="V85" i="1"/>
  <c r="N85" i="1"/>
  <c r="E85" i="5" s="1"/>
  <c r="M85" i="1"/>
  <c r="L85" i="1"/>
  <c r="AC85" i="1"/>
  <c r="L85" i="5" s="1"/>
  <c r="K85" i="1"/>
  <c r="J85" i="1"/>
  <c r="D85" i="5" s="1"/>
  <c r="X85" i="1"/>
  <c r="N75" i="1"/>
  <c r="E75" i="5" s="1"/>
  <c r="M75" i="1"/>
  <c r="V75" i="1"/>
  <c r="U75" i="1"/>
  <c r="L75" i="1"/>
  <c r="K75" i="1"/>
  <c r="J75" i="1"/>
  <c r="D75" i="5" s="1"/>
  <c r="Z75" i="1"/>
  <c r="U65" i="1"/>
  <c r="AD65" i="1"/>
  <c r="M65" i="5" s="1"/>
  <c r="AC65" i="1"/>
  <c r="L65" i="5" s="1"/>
  <c r="Z65" i="1"/>
  <c r="V65" i="1"/>
  <c r="N65" i="1"/>
  <c r="E65" i="5" s="1"/>
  <c r="M65" i="1"/>
  <c r="L65" i="1"/>
  <c r="Z55" i="1"/>
  <c r="V55" i="1"/>
  <c r="U55" i="1"/>
  <c r="K55" i="1"/>
  <c r="J55" i="1"/>
  <c r="D55" i="5" s="1"/>
  <c r="AD55" i="1"/>
  <c r="M55" i="5" s="1"/>
  <c r="AC55" i="1"/>
  <c r="L55" i="5" s="1"/>
  <c r="N94" i="1"/>
  <c r="E94" i="5" s="1"/>
  <c r="M94" i="1"/>
  <c r="AC94" i="1"/>
  <c r="L94" i="5" s="1"/>
  <c r="Z94" i="1"/>
  <c r="V94" i="1"/>
  <c r="U94" i="1"/>
  <c r="L94" i="1"/>
  <c r="K94" i="1"/>
  <c r="AD94" i="1"/>
  <c r="M94" i="5" s="1"/>
  <c r="M84" i="1"/>
  <c r="Z84" i="1"/>
  <c r="L84" i="1"/>
  <c r="Y84" i="1"/>
  <c r="K84" i="1"/>
  <c r="W84" i="1"/>
  <c r="V84" i="1"/>
  <c r="U84" i="1"/>
  <c r="N84" i="1"/>
  <c r="E84" i="5" s="1"/>
  <c r="J84" i="1"/>
  <c r="D84" i="5" s="1"/>
  <c r="X84" i="1"/>
  <c r="U74" i="1"/>
  <c r="N74" i="1"/>
  <c r="E74" i="5" s="1"/>
  <c r="M74" i="1"/>
  <c r="L74" i="1"/>
  <c r="K74" i="1"/>
  <c r="J74" i="1"/>
  <c r="D74" i="5" s="1"/>
  <c r="AD74" i="1"/>
  <c r="M74" i="5" s="1"/>
  <c r="V74" i="1"/>
  <c r="Z64" i="1"/>
  <c r="V64" i="1"/>
  <c r="U64" i="1"/>
  <c r="AC64" i="1"/>
  <c r="L64" i="5" s="1"/>
  <c r="N64" i="1"/>
  <c r="E64" i="5" s="1"/>
  <c r="M64" i="1"/>
  <c r="L64" i="1"/>
  <c r="K64" i="1"/>
  <c r="AD64" i="1"/>
  <c r="M64" i="5" s="1"/>
  <c r="AD54" i="1"/>
  <c r="M54" i="5" s="1"/>
  <c r="K54" i="1"/>
  <c r="AC54" i="1"/>
  <c r="L54" i="5" s="1"/>
  <c r="J54" i="1"/>
  <c r="D54" i="5" s="1"/>
  <c r="Z54" i="1"/>
  <c r="V54" i="1"/>
  <c r="U54" i="1"/>
  <c r="AD44" i="1"/>
  <c r="M44" i="5" s="1"/>
  <c r="K44" i="1"/>
  <c r="AC44" i="1"/>
  <c r="L44" i="5" s="1"/>
  <c r="J44" i="1"/>
  <c r="D44" i="5" s="1"/>
  <c r="Z44" i="1"/>
  <c r="V44" i="1"/>
  <c r="U44" i="1"/>
  <c r="L34" i="1"/>
  <c r="AD34" i="1"/>
  <c r="M34" i="5" s="1"/>
  <c r="K34" i="1"/>
  <c r="U34" i="1"/>
  <c r="W24" i="1"/>
  <c r="V24" i="1"/>
  <c r="V2" i="1"/>
  <c r="N4" i="1"/>
  <c r="E4" i="5" s="1"/>
  <c r="L5" i="1"/>
  <c r="J6" i="1"/>
  <c r="D6" i="5" s="1"/>
  <c r="AC6" i="1"/>
  <c r="L6" i="5" s="1"/>
  <c r="V7" i="1"/>
  <c r="N9" i="1"/>
  <c r="E9" i="5" s="1"/>
  <c r="J11" i="1"/>
  <c r="D11" i="5" s="1"/>
  <c r="X11" i="1"/>
  <c r="N12" i="1"/>
  <c r="E12" i="5" s="1"/>
  <c r="AC12" i="1"/>
  <c r="L12" i="5" s="1"/>
  <c r="X13" i="1"/>
  <c r="N15" i="1"/>
  <c r="E15" i="5" s="1"/>
  <c r="M16" i="1"/>
  <c r="L17" i="1"/>
  <c r="K18" i="1"/>
  <c r="K19" i="1"/>
  <c r="M20" i="1"/>
  <c r="M21" i="1"/>
  <c r="M22" i="1"/>
  <c r="M23" i="1"/>
  <c r="K24" i="1"/>
  <c r="W25" i="1"/>
  <c r="U27" i="1"/>
  <c r="U28" i="1"/>
  <c r="U29" i="1"/>
  <c r="U30" i="1"/>
  <c r="Z31" i="1"/>
  <c r="M34" i="1"/>
  <c r="U36" i="1"/>
  <c r="V39" i="1"/>
  <c r="N41" i="1"/>
  <c r="E41" i="5" s="1"/>
  <c r="AC42" i="1"/>
  <c r="L42" i="5" s="1"/>
  <c r="N44" i="1"/>
  <c r="E44" i="5" s="1"/>
  <c r="AC45" i="1"/>
  <c r="L45" i="5" s="1"/>
  <c r="L47" i="1"/>
  <c r="K52" i="1"/>
  <c r="N54" i="1"/>
  <c r="E54" i="5" s="1"/>
  <c r="V56" i="1"/>
  <c r="AC58" i="1"/>
  <c r="L58" i="5" s="1"/>
  <c r="Z74" i="1"/>
  <c r="V80" i="1"/>
  <c r="Y85" i="1"/>
  <c r="M73" i="1"/>
  <c r="Z73" i="1"/>
  <c r="L73" i="1"/>
  <c r="Y73" i="1"/>
  <c r="K73" i="1"/>
  <c r="U73" i="1"/>
  <c r="N73" i="1"/>
  <c r="E73" i="5" s="1"/>
  <c r="J73" i="1"/>
  <c r="D73" i="5" s="1"/>
  <c r="AD73" i="1"/>
  <c r="M73" i="5" s="1"/>
  <c r="AC73" i="1"/>
  <c r="L73" i="5" s="1"/>
  <c r="V73" i="1"/>
  <c r="AD63" i="1"/>
  <c r="M63" i="5" s="1"/>
  <c r="K63" i="1"/>
  <c r="AC63" i="1"/>
  <c r="L63" i="5" s="1"/>
  <c r="J63" i="1"/>
  <c r="D63" i="5" s="1"/>
  <c r="Z63" i="1"/>
  <c r="N63" i="1"/>
  <c r="E63" i="5" s="1"/>
  <c r="M63" i="1"/>
  <c r="L63" i="1"/>
  <c r="M53" i="1"/>
  <c r="L53" i="1"/>
  <c r="AD53" i="1"/>
  <c r="M53" i="5" s="1"/>
  <c r="K53" i="1"/>
  <c r="Z53" i="1"/>
  <c r="V53" i="1"/>
  <c r="U53" i="1"/>
  <c r="M43" i="1"/>
  <c r="L43" i="1"/>
  <c r="AD43" i="1"/>
  <c r="M43" i="5" s="1"/>
  <c r="K43" i="1"/>
  <c r="U43" i="1"/>
  <c r="N33" i="1"/>
  <c r="E33" i="5" s="1"/>
  <c r="M33" i="1"/>
  <c r="U33" i="1"/>
  <c r="Z2" i="1"/>
  <c r="U3" i="1"/>
  <c r="M5" i="1"/>
  <c r="K6" i="1"/>
  <c r="AD6" i="1"/>
  <c r="M6" i="5" s="1"/>
  <c r="Z7" i="1"/>
  <c r="K11" i="1"/>
  <c r="Y11" i="1"/>
  <c r="J13" i="1"/>
  <c r="D13" i="5" s="1"/>
  <c r="Y13" i="1"/>
  <c r="N16" i="1"/>
  <c r="E16" i="5" s="1"/>
  <c r="M17" i="1"/>
  <c r="L18" i="1"/>
  <c r="N19" i="1"/>
  <c r="E19" i="5" s="1"/>
  <c r="N20" i="1"/>
  <c r="E20" i="5" s="1"/>
  <c r="N21" i="1"/>
  <c r="E21" i="5" s="1"/>
  <c r="N22" i="1"/>
  <c r="E22" i="5" s="1"/>
  <c r="L24" i="1"/>
  <c r="AC24" i="1"/>
  <c r="L24" i="5" s="1"/>
  <c r="X25" i="1"/>
  <c r="V26" i="1"/>
  <c r="V27" i="1"/>
  <c r="V28" i="1"/>
  <c r="V29" i="1"/>
  <c r="AC30" i="1"/>
  <c r="L30" i="5" s="1"/>
  <c r="AC31" i="1"/>
  <c r="L31" i="5" s="1"/>
  <c r="J33" i="1"/>
  <c r="D33" i="5" s="1"/>
  <c r="N34" i="1"/>
  <c r="E34" i="5" s="1"/>
  <c r="V35" i="1"/>
  <c r="V36" i="1"/>
  <c r="L40" i="1"/>
  <c r="V41" i="1"/>
  <c r="AD45" i="1"/>
  <c r="M45" i="5" s="1"/>
  <c r="X47" i="1"/>
  <c r="AC48" i="1"/>
  <c r="L48" i="5" s="1"/>
  <c r="Z52" i="1"/>
  <c r="Z56" i="1"/>
  <c r="L59" i="1"/>
  <c r="J61" i="1"/>
  <c r="D61" i="5" s="1"/>
  <c r="J64" i="1"/>
  <c r="D64" i="5" s="1"/>
  <c r="AD69" i="1"/>
  <c r="M69" i="5" s="1"/>
  <c r="AC74" i="1"/>
  <c r="L74" i="5" s="1"/>
  <c r="Z85" i="1"/>
  <c r="AD23" i="1"/>
  <c r="M23" i="5" s="1"/>
  <c r="AC23" i="1"/>
  <c r="L23" i="5" s="1"/>
  <c r="N23" i="1"/>
  <c r="E23" i="5" s="1"/>
  <c r="J2" i="1"/>
  <c r="D2" i="5" s="1"/>
  <c r="AC2" i="1"/>
  <c r="L2" i="5" s="1"/>
  <c r="V3" i="1"/>
  <c r="N5" i="1"/>
  <c r="E5" i="5" s="1"/>
  <c r="L6" i="1"/>
  <c r="J7" i="1"/>
  <c r="D7" i="5" s="1"/>
  <c r="AC7" i="1"/>
  <c r="L7" i="5" s="1"/>
  <c r="V8" i="1"/>
  <c r="N10" i="1"/>
  <c r="E10" i="5" s="1"/>
  <c r="L11" i="1"/>
  <c r="Z11" i="1"/>
  <c r="K13" i="1"/>
  <c r="Z13" i="1"/>
  <c r="U14" i="1"/>
  <c r="N17" i="1"/>
  <c r="E17" i="5" s="1"/>
  <c r="M18" i="1"/>
  <c r="U23" i="1"/>
  <c r="M24" i="1"/>
  <c r="AD24" i="1"/>
  <c r="M24" i="5" s="1"/>
  <c r="Y25" i="1"/>
  <c r="Z26" i="1"/>
  <c r="Z27" i="1"/>
  <c r="Z28" i="1"/>
  <c r="Z29" i="1"/>
  <c r="AD30" i="1"/>
  <c r="M30" i="5" s="1"/>
  <c r="AD31" i="1"/>
  <c r="M31" i="5" s="1"/>
  <c r="K33" i="1"/>
  <c r="Y35" i="1"/>
  <c r="W36" i="1"/>
  <c r="W37" i="1"/>
  <c r="U38" i="1"/>
  <c r="M40" i="1"/>
  <c r="Z41" i="1"/>
  <c r="J43" i="1"/>
  <c r="D43" i="5" s="1"/>
  <c r="J45" i="1"/>
  <c r="D45" i="5" s="1"/>
  <c r="J46" i="1"/>
  <c r="D46" i="5" s="1"/>
  <c r="Y47" i="1"/>
  <c r="AD48" i="1"/>
  <c r="M48" i="5" s="1"/>
  <c r="AC50" i="1"/>
  <c r="L50" i="5" s="1"/>
  <c r="AC56" i="1"/>
  <c r="L56" i="5" s="1"/>
  <c r="M59" i="1"/>
  <c r="J65" i="1"/>
  <c r="D65" i="5" s="1"/>
  <c r="AC75" i="1"/>
  <c r="L75" i="5" s="1"/>
  <c r="V86" i="1"/>
  <c r="AC92" i="1"/>
  <c r="L92" i="5" s="1"/>
  <c r="W72" i="1"/>
  <c r="V72" i="1"/>
  <c r="U72" i="1"/>
  <c r="X72" i="1"/>
  <c r="N72" i="1"/>
  <c r="E72" i="5" s="1"/>
  <c r="M72" i="1"/>
  <c r="AD72" i="1"/>
  <c r="M72" i="5" s="1"/>
  <c r="L72" i="1"/>
  <c r="AC72" i="1"/>
  <c r="L72" i="5" s="1"/>
  <c r="K72" i="1"/>
  <c r="Y72" i="1"/>
  <c r="M62" i="1"/>
  <c r="L62" i="1"/>
  <c r="AD62" i="1"/>
  <c r="M62" i="5" s="1"/>
  <c r="K62" i="1"/>
  <c r="N62" i="1"/>
  <c r="E62" i="5" s="1"/>
  <c r="J62" i="1"/>
  <c r="D62" i="5" s="1"/>
  <c r="AC62" i="1"/>
  <c r="L62" i="5" s="1"/>
  <c r="Z62" i="1"/>
  <c r="N52" i="1"/>
  <c r="E52" i="5" s="1"/>
  <c r="M52" i="1"/>
  <c r="V52" i="1"/>
  <c r="U52" i="1"/>
  <c r="L52" i="1"/>
  <c r="N42" i="1"/>
  <c r="E42" i="5" s="1"/>
  <c r="M42" i="1"/>
  <c r="L42" i="1"/>
  <c r="U32" i="1"/>
  <c r="N32" i="1"/>
  <c r="E32" i="5" s="1"/>
  <c r="U22" i="1"/>
  <c r="AD91" i="1"/>
  <c r="M91" i="5" s="1"/>
  <c r="K91" i="1"/>
  <c r="J91" i="1"/>
  <c r="D91" i="5" s="1"/>
  <c r="Z91" i="1"/>
  <c r="N91" i="1"/>
  <c r="E91" i="5" s="1"/>
  <c r="M91" i="1"/>
  <c r="L91" i="1"/>
  <c r="V91" i="1"/>
  <c r="M81" i="1"/>
  <c r="L81" i="1"/>
  <c r="AD81" i="1"/>
  <c r="M81" i="5" s="1"/>
  <c r="K81" i="1"/>
  <c r="U81" i="1"/>
  <c r="N81" i="1"/>
  <c r="E81" i="5" s="1"/>
  <c r="J81" i="1"/>
  <c r="D81" i="5" s="1"/>
  <c r="V81" i="1"/>
  <c r="K2" i="1"/>
  <c r="AD2" i="1"/>
  <c r="M2" i="5" s="1"/>
  <c r="Z3" i="1"/>
  <c r="U4" i="1"/>
  <c r="M6" i="1"/>
  <c r="K7" i="1"/>
  <c r="AD7" i="1"/>
  <c r="M7" i="5" s="1"/>
  <c r="Z8" i="1"/>
  <c r="U9" i="1"/>
  <c r="M11" i="1"/>
  <c r="U12" i="1"/>
  <c r="L13" i="1"/>
  <c r="V14" i="1"/>
  <c r="U15" i="1"/>
  <c r="V22" i="1"/>
  <c r="V23" i="1"/>
  <c r="N24" i="1"/>
  <c r="E24" i="5" s="1"/>
  <c r="J25" i="1"/>
  <c r="D25" i="5" s="1"/>
  <c r="AC25" i="1"/>
  <c r="L25" i="5" s="1"/>
  <c r="AC26" i="1"/>
  <c r="L26" i="5" s="1"/>
  <c r="J32" i="1"/>
  <c r="D32" i="5" s="1"/>
  <c r="L33" i="1"/>
  <c r="V34" i="1"/>
  <c r="Z35" i="1"/>
  <c r="X36" i="1"/>
  <c r="X37" i="1"/>
  <c r="N43" i="1"/>
  <c r="E43" i="5" s="1"/>
  <c r="K45" i="1"/>
  <c r="N46" i="1"/>
  <c r="E46" i="5" s="1"/>
  <c r="Z47" i="1"/>
  <c r="U49" i="1"/>
  <c r="AD52" i="1"/>
  <c r="M52" i="5" s="1"/>
  <c r="L55" i="1"/>
  <c r="U57" i="1"/>
  <c r="Z59" i="1"/>
  <c r="K65" i="1"/>
  <c r="J71" i="1"/>
  <c r="D71" i="5" s="1"/>
  <c r="AD75" i="1"/>
  <c r="M75" i="5" s="1"/>
  <c r="J87" i="1"/>
  <c r="D87" i="5" s="1"/>
  <c r="Z92" i="1"/>
  <c r="V92" i="1"/>
  <c r="U92" i="1"/>
  <c r="N92" i="1"/>
  <c r="E92" i="5" s="1"/>
  <c r="M92" i="1"/>
  <c r="L92" i="1"/>
  <c r="K92" i="1"/>
  <c r="J92" i="1"/>
  <c r="D92" i="5" s="1"/>
  <c r="AD82" i="1"/>
  <c r="M82" i="5" s="1"/>
  <c r="K82" i="1"/>
  <c r="AC82" i="1"/>
  <c r="L82" i="5" s="1"/>
  <c r="J82" i="1"/>
  <c r="D82" i="5" s="1"/>
  <c r="Z82" i="1"/>
  <c r="V82" i="1"/>
  <c r="U82" i="1"/>
  <c r="N82" i="1"/>
  <c r="E82" i="5" s="1"/>
  <c r="M82" i="1"/>
  <c r="L82" i="1"/>
  <c r="W61" i="1"/>
  <c r="V61" i="1"/>
  <c r="U61" i="1"/>
  <c r="N61" i="1"/>
  <c r="E61" i="5" s="1"/>
  <c r="M61" i="1"/>
  <c r="AD61" i="1"/>
  <c r="M61" i="5" s="1"/>
  <c r="L61" i="1"/>
  <c r="AC61" i="1"/>
  <c r="L61" i="5" s="1"/>
  <c r="K61" i="1"/>
  <c r="Z61" i="1"/>
  <c r="U51" i="1"/>
  <c r="N51" i="1"/>
  <c r="E51" i="5" s="1"/>
  <c r="M51" i="1"/>
  <c r="L51" i="1"/>
  <c r="K51" i="1"/>
  <c r="U41" i="1"/>
  <c r="L41" i="1"/>
  <c r="K41" i="1"/>
  <c r="U31" i="1"/>
  <c r="Z21" i="1"/>
  <c r="V21" i="1"/>
  <c r="M90" i="1"/>
  <c r="L90" i="1"/>
  <c r="AD90" i="1"/>
  <c r="M90" i="5" s="1"/>
  <c r="K90" i="1"/>
  <c r="J90" i="1"/>
  <c r="D90" i="5" s="1"/>
  <c r="Z90" i="1"/>
  <c r="V90" i="1"/>
  <c r="U90" i="1"/>
  <c r="N90" i="1"/>
  <c r="E90" i="5" s="1"/>
  <c r="N80" i="1"/>
  <c r="E80" i="5" s="1"/>
  <c r="M80" i="1"/>
  <c r="L80" i="1"/>
  <c r="K80" i="1"/>
  <c r="J80" i="1"/>
  <c r="D80" i="5" s="1"/>
  <c r="AD80" i="1"/>
  <c r="M80" i="5" s="1"/>
  <c r="U80" i="1"/>
  <c r="U70" i="1"/>
  <c r="Z70" i="1"/>
  <c r="V70" i="1"/>
  <c r="N70" i="1"/>
  <c r="E70" i="5" s="1"/>
  <c r="M70" i="1"/>
  <c r="L70" i="1"/>
  <c r="K70" i="1"/>
  <c r="J70" i="1"/>
  <c r="D70" i="5" s="1"/>
  <c r="AD60" i="1"/>
  <c r="M60" i="5" s="1"/>
  <c r="AC60" i="1"/>
  <c r="L60" i="5" s="1"/>
  <c r="N60" i="1"/>
  <c r="E60" i="5" s="1"/>
  <c r="M60" i="1"/>
  <c r="V60" i="1"/>
  <c r="U60" i="1"/>
  <c r="L60" i="1"/>
  <c r="K60" i="1"/>
  <c r="Z60" i="1"/>
  <c r="Z50" i="1"/>
  <c r="V50" i="1"/>
  <c r="U50" i="1"/>
  <c r="M50" i="1"/>
  <c r="L50" i="1"/>
  <c r="K50" i="1"/>
  <c r="J50" i="1"/>
  <c r="D50" i="5" s="1"/>
  <c r="Z40" i="1"/>
  <c r="V40" i="1"/>
  <c r="U40" i="1"/>
  <c r="K40" i="1"/>
  <c r="J40" i="1"/>
  <c r="D40" i="5" s="1"/>
  <c r="Z30" i="1"/>
  <c r="V30" i="1"/>
  <c r="AD20" i="1"/>
  <c r="M20" i="5" s="1"/>
  <c r="K20" i="1"/>
  <c r="J20" i="1"/>
  <c r="D20" i="5" s="1"/>
  <c r="J3" i="1"/>
  <c r="D3" i="5" s="1"/>
  <c r="J8" i="1"/>
  <c r="D8" i="5" s="1"/>
  <c r="N11" i="1"/>
  <c r="E11" i="5" s="1"/>
  <c r="V12" i="1"/>
  <c r="M13" i="1"/>
  <c r="AC13" i="1"/>
  <c r="L13" i="5" s="1"/>
  <c r="Z14" i="1"/>
  <c r="V15" i="1"/>
  <c r="U16" i="1"/>
  <c r="U18" i="1"/>
  <c r="U19" i="1"/>
  <c r="U20" i="1"/>
  <c r="U21" i="1"/>
  <c r="Z22" i="1"/>
  <c r="W23" i="1"/>
  <c r="K25" i="1"/>
  <c r="AD25" i="1"/>
  <c r="M25" i="5" s="1"/>
  <c r="AD26" i="1"/>
  <c r="M26" i="5" s="1"/>
  <c r="AD27" i="1"/>
  <c r="M27" i="5" s="1"/>
  <c r="AD28" i="1"/>
  <c r="M28" i="5" s="1"/>
  <c r="K30" i="1"/>
  <c r="K31" i="1"/>
  <c r="K32" i="1"/>
  <c r="Z34" i="1"/>
  <c r="Y36" i="1"/>
  <c r="Y37" i="1"/>
  <c r="L39" i="1"/>
  <c r="AD41" i="1"/>
  <c r="M41" i="5" s="1"/>
  <c r="L45" i="1"/>
  <c r="V49" i="1"/>
  <c r="J51" i="1"/>
  <c r="D51" i="5" s="1"/>
  <c r="J53" i="1"/>
  <c r="D53" i="5" s="1"/>
  <c r="M55" i="1"/>
  <c r="V57" i="1"/>
  <c r="Y61" i="1"/>
  <c r="K66" i="1"/>
  <c r="Z71" i="1"/>
  <c r="L77" i="1"/>
  <c r="K83" i="1"/>
  <c r="J88" i="1"/>
  <c r="D88" i="5" s="1"/>
  <c r="AD93" i="1"/>
  <c r="M93" i="5" s="1"/>
  <c r="L29" i="3"/>
  <c r="P134" i="1" s="1"/>
  <c r="L38" i="3"/>
  <c r="P52" i="1" s="1"/>
  <c r="L47" i="3"/>
  <c r="P256" i="1" s="1"/>
  <c r="L56" i="3"/>
  <c r="P172" i="1" s="1"/>
  <c r="L6" i="3"/>
  <c r="P198" i="1" s="1"/>
  <c r="L11" i="3"/>
  <c r="P14" i="1" s="1"/>
  <c r="L34" i="3"/>
  <c r="P235" i="1" s="1"/>
  <c r="L52" i="3"/>
  <c r="P261" i="1" s="1"/>
  <c r="L36" i="3"/>
  <c r="P146" i="1" s="1"/>
  <c r="L59" i="3"/>
  <c r="P271" i="1" s="1"/>
  <c r="L18" i="3"/>
  <c r="P213" i="1" s="1"/>
  <c r="L27" i="3"/>
  <c r="P33" i="1" s="1"/>
  <c r="L61" i="3"/>
  <c r="P273" i="1" s="1"/>
  <c r="L33" i="3"/>
  <c r="P234" i="1" s="1"/>
  <c r="L9" i="3"/>
  <c r="P105" i="1" s="1"/>
  <c r="L14" i="3"/>
  <c r="P209" i="1" s="1"/>
  <c r="L23" i="3"/>
  <c r="P221" i="1" s="1"/>
  <c r="L32" i="3"/>
  <c r="P233" i="1" s="1"/>
  <c r="L41" i="3"/>
  <c r="P247" i="1" s="1"/>
  <c r="L4" i="3"/>
  <c r="P196" i="1" s="1"/>
  <c r="L8" i="3"/>
  <c r="P8" i="1" s="1"/>
  <c r="L13" i="3"/>
  <c r="P16" i="1" s="1"/>
  <c r="L22" i="3"/>
  <c r="P220" i="1" s="1"/>
  <c r="L3" i="3"/>
  <c r="P195" i="1" s="1"/>
  <c r="L63" i="3"/>
  <c r="P182" i="1" s="1"/>
  <c r="L43" i="3"/>
  <c r="P153" i="1" s="1"/>
  <c r="L49" i="3"/>
  <c r="P66" i="1" s="1"/>
  <c r="L58" i="3"/>
  <c r="P174" i="1" s="1"/>
  <c r="L7" i="3"/>
  <c r="P7" i="1" s="1"/>
  <c r="L12" i="3"/>
  <c r="P207" i="1" s="1"/>
  <c r="L21" i="3"/>
  <c r="P27" i="1" s="1"/>
  <c r="L44" i="3"/>
  <c r="P58" i="1" s="1"/>
  <c r="L53" i="3"/>
  <c r="P262" i="1" s="1"/>
  <c r="L67" i="3"/>
  <c r="P282" i="1" s="1"/>
  <c r="L16" i="3"/>
  <c r="P115" i="1" s="1"/>
  <c r="L39" i="3"/>
  <c r="P149" i="1" s="1"/>
  <c r="L48" i="3"/>
  <c r="P65" i="1" s="1"/>
  <c r="L57" i="3"/>
  <c r="P173" i="1" s="1"/>
  <c r="L62" i="3"/>
  <c r="P274" i="1" s="1"/>
  <c r="L66" i="3"/>
  <c r="P89" i="1" s="1"/>
  <c r="L26" i="3"/>
  <c r="P224" i="1" s="1"/>
  <c r="L17" i="3"/>
  <c r="P20" i="1" s="1"/>
  <c r="L5" i="3"/>
  <c r="P197" i="1" s="1"/>
  <c r="L10" i="3"/>
  <c r="P106" i="1" s="1"/>
  <c r="L24" i="3"/>
  <c r="P30" i="1" s="1"/>
  <c r="L42" i="3"/>
  <c r="P248" i="1" s="1"/>
  <c r="L51" i="3"/>
  <c r="P68" i="1" s="1"/>
  <c r="L65" i="3"/>
  <c r="P184" i="1" s="1"/>
  <c r="L19" i="3"/>
  <c r="P118" i="1" s="1"/>
  <c r="L28" i="3"/>
  <c r="P34" i="1" s="1"/>
  <c r="L37" i="3"/>
  <c r="P51" i="1" s="1"/>
  <c r="L46" i="3"/>
  <c r="P255" i="1" s="1"/>
  <c r="L60" i="3"/>
  <c r="P80" i="1" s="1"/>
  <c r="Q210" i="1" l="1"/>
  <c r="N210" i="5" s="1"/>
  <c r="Q114" i="1"/>
  <c r="N114" i="5" s="1"/>
  <c r="Q52" i="1"/>
  <c r="N52" i="5" s="1"/>
  <c r="X10" i="3"/>
  <c r="AB106" i="1" s="1"/>
  <c r="K106" i="5" s="1"/>
  <c r="Q101" i="1"/>
  <c r="N101" i="5" s="1"/>
  <c r="X5" i="3"/>
  <c r="AB5" i="1" s="1"/>
  <c r="K5" i="5" s="1"/>
  <c r="Q10" i="1"/>
  <c r="N10" i="5" s="1"/>
  <c r="Q106" i="1"/>
  <c r="N106" i="5" s="1"/>
  <c r="Q5" i="1"/>
  <c r="N5" i="5" s="1"/>
  <c r="Q93" i="1"/>
  <c r="N93" i="5" s="1"/>
  <c r="Q148" i="1"/>
  <c r="N148" i="5" s="1"/>
  <c r="Q152" i="1"/>
  <c r="N152" i="5" s="1"/>
  <c r="Q122" i="1"/>
  <c r="N122" i="5" s="1"/>
  <c r="Q26" i="1"/>
  <c r="N26" i="5" s="1"/>
  <c r="Q218" i="1"/>
  <c r="N218" i="5" s="1"/>
  <c r="Q56" i="1"/>
  <c r="N56" i="5" s="1"/>
  <c r="Q30" i="1"/>
  <c r="N30" i="5" s="1"/>
  <c r="Q79" i="1"/>
  <c r="N79" i="5" s="1"/>
  <c r="AB222" i="1"/>
  <c r="K222" i="5" s="1"/>
  <c r="AB122" i="1"/>
  <c r="K122" i="5" s="1"/>
  <c r="AB152" i="1"/>
  <c r="K152" i="5" s="1"/>
  <c r="Q248" i="1"/>
  <c r="N248" i="5" s="1"/>
  <c r="Q18" i="1"/>
  <c r="N18" i="5" s="1"/>
  <c r="S177" i="1"/>
  <c r="P177" i="5" s="1"/>
  <c r="S28" i="1"/>
  <c r="P28" i="5" s="1"/>
  <c r="S128" i="1"/>
  <c r="P128" i="5" s="1"/>
  <c r="S91" i="1"/>
  <c r="P91" i="5" s="1"/>
  <c r="S42" i="1"/>
  <c r="P42" i="5" s="1"/>
  <c r="S4" i="1"/>
  <c r="P4" i="5" s="1"/>
  <c r="S224" i="1"/>
  <c r="P224" i="5" s="1"/>
  <c r="S207" i="1"/>
  <c r="P207" i="5" s="1"/>
  <c r="S185" i="1"/>
  <c r="P185" i="5" s="1"/>
  <c r="S55" i="1"/>
  <c r="P55" i="5" s="1"/>
  <c r="S88" i="1"/>
  <c r="P88" i="5" s="1"/>
  <c r="S245" i="1"/>
  <c r="P245" i="5" s="1"/>
  <c r="S262" i="1"/>
  <c r="P262" i="5" s="1"/>
  <c r="S9" i="1"/>
  <c r="P9" i="5" s="1"/>
  <c r="S10" i="1"/>
  <c r="P10" i="5" s="1"/>
  <c r="S184" i="1"/>
  <c r="P184" i="5" s="1"/>
  <c r="S126" i="1"/>
  <c r="P126" i="5" s="1"/>
  <c r="S33" i="1"/>
  <c r="P33" i="5" s="1"/>
  <c r="S14" i="1"/>
  <c r="P14" i="5" s="1"/>
  <c r="S56" i="1"/>
  <c r="P56" i="5" s="1"/>
  <c r="S225" i="1"/>
  <c r="P225" i="5" s="1"/>
  <c r="S130" i="1"/>
  <c r="P130" i="5" s="1"/>
  <c r="S139" i="1"/>
  <c r="P139" i="5" s="1"/>
  <c r="S186" i="1"/>
  <c r="P186" i="5" s="1"/>
  <c r="S161" i="1"/>
  <c r="P161" i="5" s="1"/>
  <c r="S272" i="1"/>
  <c r="P272" i="5" s="1"/>
  <c r="S65" i="1"/>
  <c r="P65" i="5" s="1"/>
  <c r="S230" i="1"/>
  <c r="P230" i="5" s="1"/>
  <c r="S76" i="1"/>
  <c r="P76" i="5" s="1"/>
  <c r="S77" i="1"/>
  <c r="P77" i="5" s="1"/>
  <c r="S170" i="1"/>
  <c r="P170" i="5" s="1"/>
  <c r="S209" i="1"/>
  <c r="P209" i="5" s="1"/>
  <c r="S138" i="1"/>
  <c r="P138" i="5" s="1"/>
  <c r="S38" i="1"/>
  <c r="P38" i="5" s="1"/>
  <c r="S19" i="1"/>
  <c r="P19" i="5" s="1"/>
  <c r="S149" i="1"/>
  <c r="P149" i="5" s="1"/>
  <c r="S111" i="1"/>
  <c r="P111" i="5" s="1"/>
  <c r="S34" i="1"/>
  <c r="P34" i="5" s="1"/>
  <c r="S242" i="1"/>
  <c r="P242" i="5" s="1"/>
  <c r="S125" i="1"/>
  <c r="P125" i="5" s="1"/>
  <c r="S221" i="1"/>
  <c r="P221" i="5" s="1"/>
  <c r="S235" i="1"/>
  <c r="P235" i="5" s="1"/>
  <c r="S176" i="1"/>
  <c r="P176" i="5" s="1"/>
  <c r="S233" i="1"/>
  <c r="P233" i="5" s="1"/>
  <c r="S101" i="1"/>
  <c r="P101" i="5" s="1"/>
  <c r="S17" i="1"/>
  <c r="P17" i="5" s="1"/>
  <c r="S278" i="1"/>
  <c r="P278" i="5" s="1"/>
  <c r="Q189" i="1"/>
  <c r="N189" i="5" s="1"/>
  <c r="S256" i="1"/>
  <c r="P256" i="5" s="1"/>
  <c r="S69" i="1"/>
  <c r="P69" i="5" s="1"/>
  <c r="S104" i="1"/>
  <c r="P104" i="5" s="1"/>
  <c r="S174" i="1"/>
  <c r="P174" i="5" s="1"/>
  <c r="S196" i="1"/>
  <c r="P196" i="5" s="1"/>
  <c r="S173" i="1"/>
  <c r="P173" i="5" s="1"/>
  <c r="S151" i="1"/>
  <c r="P151" i="5" s="1"/>
  <c r="S117" i="1"/>
  <c r="P117" i="5" s="1"/>
  <c r="S175" i="1"/>
  <c r="P175" i="5" s="1"/>
  <c r="S153" i="1"/>
  <c r="P153" i="5" s="1"/>
  <c r="S268" i="1"/>
  <c r="P268" i="5" s="1"/>
  <c r="S86" i="1"/>
  <c r="P86" i="5" s="1"/>
  <c r="S222" i="1"/>
  <c r="P222" i="5" s="1"/>
  <c r="S274" i="1"/>
  <c r="P274" i="5" s="1"/>
  <c r="S99" i="1"/>
  <c r="P99" i="5" s="1"/>
  <c r="S79" i="1"/>
  <c r="P79" i="5" s="1"/>
  <c r="S63" i="1"/>
  <c r="P63" i="5" s="1"/>
  <c r="S64" i="1"/>
  <c r="P64" i="5" s="1"/>
  <c r="S5" i="1"/>
  <c r="P5" i="5" s="1"/>
  <c r="S164" i="1"/>
  <c r="P164" i="5" s="1"/>
  <c r="S208" i="1"/>
  <c r="P208" i="5" s="1"/>
  <c r="S137" i="1"/>
  <c r="P137" i="5" s="1"/>
  <c r="S166" i="1"/>
  <c r="P166" i="5" s="1"/>
  <c r="S202" i="1"/>
  <c r="P202" i="5" s="1"/>
  <c r="S187" i="1"/>
  <c r="P187" i="5" s="1"/>
  <c r="S89" i="1"/>
  <c r="P89" i="5" s="1"/>
  <c r="S21" i="1"/>
  <c r="P21" i="5" s="1"/>
  <c r="S3" i="1"/>
  <c r="P3" i="5" s="1"/>
  <c r="S74" i="1"/>
  <c r="P74" i="5" s="1"/>
  <c r="S243" i="1"/>
  <c r="P243" i="5" s="1"/>
  <c r="S6" i="1"/>
  <c r="P6" i="5" s="1"/>
  <c r="S7" i="1"/>
  <c r="P7" i="5" s="1"/>
  <c r="S115" i="1"/>
  <c r="P115" i="5" s="1"/>
  <c r="S147" i="1"/>
  <c r="P147" i="5" s="1"/>
  <c r="AB30" i="1"/>
  <c r="K30" i="5" s="1"/>
  <c r="S255" i="1"/>
  <c r="P255" i="5" s="1"/>
  <c r="S154" i="1"/>
  <c r="P154" i="5" s="1"/>
  <c r="S8" i="1"/>
  <c r="P8" i="5" s="1"/>
  <c r="S258" i="1"/>
  <c r="P258" i="5" s="1"/>
  <c r="S270" i="1"/>
  <c r="P270" i="5" s="1"/>
  <c r="S148" i="1"/>
  <c r="P148" i="5" s="1"/>
  <c r="S162" i="1"/>
  <c r="P162" i="5" s="1"/>
  <c r="S199" i="1"/>
  <c r="P199" i="5" s="1"/>
  <c r="S50" i="1"/>
  <c r="P50" i="5" s="1"/>
  <c r="S112" i="1"/>
  <c r="P112" i="5" s="1"/>
  <c r="S57" i="1"/>
  <c r="P57" i="5" s="1"/>
  <c r="S110" i="1"/>
  <c r="P110" i="5" s="1"/>
  <c r="S178" i="1"/>
  <c r="P178" i="5" s="1"/>
  <c r="AB218" i="1"/>
  <c r="K218" i="5" s="1"/>
  <c r="S250" i="1"/>
  <c r="P250" i="5" s="1"/>
  <c r="S52" i="1"/>
  <c r="P52" i="5" s="1"/>
  <c r="S118" i="1"/>
  <c r="P118" i="5" s="1"/>
  <c r="S214" i="1"/>
  <c r="P214" i="5" s="1"/>
  <c r="S273" i="1"/>
  <c r="P273" i="5" s="1"/>
  <c r="S102" i="1"/>
  <c r="P102" i="5" s="1"/>
  <c r="S124" i="1"/>
  <c r="P124" i="5" s="1"/>
  <c r="Q147" i="1"/>
  <c r="N147" i="5" s="1"/>
  <c r="S201" i="1"/>
  <c r="P201" i="5" s="1"/>
  <c r="S248" i="1"/>
  <c r="P248" i="5" s="1"/>
  <c r="S165" i="1"/>
  <c r="P165" i="5" s="1"/>
  <c r="AB248" i="1"/>
  <c r="K248" i="5" s="1"/>
  <c r="S68" i="1"/>
  <c r="P68" i="5" s="1"/>
  <c r="S90" i="1"/>
  <c r="P90" i="5" s="1"/>
  <c r="AB148" i="1"/>
  <c r="K148" i="5" s="1"/>
  <c r="AB52" i="1"/>
  <c r="K52" i="5" s="1"/>
  <c r="AC80" i="1"/>
  <c r="L80" i="5" s="1"/>
  <c r="Q194" i="1"/>
  <c r="N194" i="5" s="1"/>
  <c r="AB18" i="1"/>
  <c r="K18" i="5" s="1"/>
  <c r="Q214" i="1"/>
  <c r="N214" i="5" s="1"/>
  <c r="AB189" i="1"/>
  <c r="K189" i="5" s="1"/>
  <c r="AB197" i="1"/>
  <c r="K197" i="5" s="1"/>
  <c r="AB210" i="1"/>
  <c r="K210" i="5" s="1"/>
  <c r="AB202" i="1"/>
  <c r="K202" i="5" s="1"/>
  <c r="AB118" i="1"/>
  <c r="K118" i="5" s="1"/>
  <c r="AB10" i="1"/>
  <c r="K10" i="5" s="1"/>
  <c r="Q126" i="1"/>
  <c r="N126" i="5" s="1"/>
  <c r="AC134" i="1"/>
  <c r="L134" i="5" s="1"/>
  <c r="AC115" i="1"/>
  <c r="L115" i="5" s="1"/>
  <c r="AC29" i="1"/>
  <c r="L29" i="5" s="1"/>
  <c r="AB22" i="1"/>
  <c r="K22" i="5" s="1"/>
  <c r="Q222" i="1"/>
  <c r="N222" i="5" s="1"/>
  <c r="Q50" i="1"/>
  <c r="N50" i="5" s="1"/>
  <c r="AB50" i="1"/>
  <c r="K50" i="5" s="1"/>
  <c r="Q129" i="1"/>
  <c r="N129" i="5" s="1"/>
  <c r="Q138" i="1"/>
  <c r="N138" i="5" s="1"/>
  <c r="AB42" i="1"/>
  <c r="K42" i="5" s="1"/>
  <c r="AB146" i="1"/>
  <c r="K146" i="5" s="1"/>
  <c r="AB138" i="1"/>
  <c r="K138" i="5" s="1"/>
  <c r="AC19" i="1"/>
  <c r="L19" i="5" s="1"/>
  <c r="Q234" i="1"/>
  <c r="N234" i="5" s="1"/>
  <c r="Q242" i="1"/>
  <c r="N242" i="5" s="1"/>
  <c r="Q42" i="1"/>
  <c r="N42" i="5" s="1"/>
  <c r="AB225" i="1"/>
  <c r="K225" i="5" s="1"/>
  <c r="AB285" i="1"/>
  <c r="K285" i="5" s="1"/>
  <c r="AC90" i="1"/>
  <c r="L90" i="5" s="1"/>
  <c r="AC186" i="1"/>
  <c r="L186" i="5" s="1"/>
  <c r="Q243" i="1"/>
  <c r="N243" i="5" s="1"/>
  <c r="Q146" i="1"/>
  <c r="N146" i="5" s="1"/>
  <c r="Q51" i="1"/>
  <c r="N51" i="5" s="1"/>
  <c r="AB244" i="1"/>
  <c r="K244" i="5" s="1"/>
  <c r="AB176" i="1"/>
  <c r="K176" i="5" s="1"/>
  <c r="Q279" i="1"/>
  <c r="N279" i="5" s="1"/>
  <c r="X64" i="3"/>
  <c r="Q184" i="1"/>
  <c r="N184" i="5" s="1"/>
  <c r="X65" i="3"/>
  <c r="Q9" i="1"/>
  <c r="N9" i="5" s="1"/>
  <c r="X9" i="3"/>
  <c r="Q286" i="1"/>
  <c r="N286" i="5" s="1"/>
  <c r="X71" i="3"/>
  <c r="Q270" i="1"/>
  <c r="N270" i="5" s="1"/>
  <c r="X58" i="3"/>
  <c r="AB80" i="1"/>
  <c r="K80" i="5" s="1"/>
  <c r="Q196" i="1"/>
  <c r="N196" i="5" s="1"/>
  <c r="X4" i="3"/>
  <c r="Q269" i="1"/>
  <c r="N269" i="5" s="1"/>
  <c r="X57" i="3"/>
  <c r="Q282" i="1"/>
  <c r="N282" i="5" s="1"/>
  <c r="X67" i="3"/>
  <c r="Q258" i="1"/>
  <c r="N258" i="5" s="1"/>
  <c r="X49" i="3"/>
  <c r="Q225" i="1"/>
  <c r="N225" i="5" s="1"/>
  <c r="Q62" i="1"/>
  <c r="N62" i="5" s="1"/>
  <c r="X45" i="3"/>
  <c r="Q213" i="1"/>
  <c r="N213" i="5" s="1"/>
  <c r="X18" i="3"/>
  <c r="Q268" i="1"/>
  <c r="N268" i="5" s="1"/>
  <c r="X56" i="3"/>
  <c r="Q136" i="1"/>
  <c r="N136" i="5" s="1"/>
  <c r="X31" i="3"/>
  <c r="Q63" i="1"/>
  <c r="N63" i="5" s="1"/>
  <c r="X46" i="3"/>
  <c r="Q260" i="1"/>
  <c r="N260" i="5" s="1"/>
  <c r="X51" i="3"/>
  <c r="Q80" i="1"/>
  <c r="N80" i="5" s="1"/>
  <c r="AB129" i="1"/>
  <c r="K129" i="5" s="1"/>
  <c r="Q82" i="1"/>
  <c r="N82" i="5" s="1"/>
  <c r="X62" i="3"/>
  <c r="Q34" i="1"/>
  <c r="N34" i="5" s="1"/>
  <c r="X28" i="3"/>
  <c r="Q89" i="1"/>
  <c r="N89" i="5" s="1"/>
  <c r="X66" i="3"/>
  <c r="Q261" i="1"/>
  <c r="N261" i="5" s="1"/>
  <c r="X52" i="3"/>
  <c r="Q161" i="1"/>
  <c r="N161" i="5" s="1"/>
  <c r="X48" i="3"/>
  <c r="Q70" i="1"/>
  <c r="N70" i="5" s="1"/>
  <c r="X53" i="3"/>
  <c r="Q54" i="1"/>
  <c r="N54" i="5" s="1"/>
  <c r="X40" i="3"/>
  <c r="Q188" i="1"/>
  <c r="N188" i="5" s="1"/>
  <c r="X69" i="3"/>
  <c r="Q139" i="1"/>
  <c r="N139" i="5" s="1"/>
  <c r="X34" i="3"/>
  <c r="Q247" i="1"/>
  <c r="N247" i="5" s="1"/>
  <c r="X41" i="3"/>
  <c r="Q31" i="1"/>
  <c r="N31" i="5" s="1"/>
  <c r="X25" i="3"/>
  <c r="Q211" i="1"/>
  <c r="N211" i="5" s="1"/>
  <c r="X16" i="3"/>
  <c r="Q219" i="1"/>
  <c r="N219" i="5" s="1"/>
  <c r="X21" i="3"/>
  <c r="Q20" i="1"/>
  <c r="N20" i="5" s="1"/>
  <c r="X17" i="3"/>
  <c r="Q272" i="1"/>
  <c r="N272" i="5" s="1"/>
  <c r="AC230" i="1"/>
  <c r="L230" i="5" s="1"/>
  <c r="Q112" i="1"/>
  <c r="N112" i="5" s="1"/>
  <c r="X13" i="3"/>
  <c r="Q175" i="1"/>
  <c r="N175" i="5" s="1"/>
  <c r="X59" i="3"/>
  <c r="AB51" i="1"/>
  <c r="K51" i="5" s="1"/>
  <c r="Q250" i="1"/>
  <c r="N250" i="5" s="1"/>
  <c r="X44" i="3"/>
  <c r="Q171" i="1"/>
  <c r="N171" i="5" s="1"/>
  <c r="X55" i="3"/>
  <c r="Q44" i="1"/>
  <c r="N44" i="5" s="1"/>
  <c r="X35" i="3"/>
  <c r="AC187" i="1"/>
  <c r="L187" i="5" s="1"/>
  <c r="Q41" i="1"/>
  <c r="N41" i="5" s="1"/>
  <c r="X32" i="3"/>
  <c r="Q207" i="1"/>
  <c r="N207" i="5" s="1"/>
  <c r="X12" i="3"/>
  <c r="AC283" i="1"/>
  <c r="L283" i="5" s="1"/>
  <c r="Q104" i="1"/>
  <c r="N104" i="5" s="1"/>
  <c r="X8" i="3"/>
  <c r="Q118" i="1"/>
  <c r="N118" i="5" s="1"/>
  <c r="Q98" i="1"/>
  <c r="N98" i="5" s="1"/>
  <c r="X2" i="3"/>
  <c r="AB45" i="1"/>
  <c r="K45" i="5" s="1"/>
  <c r="AB46" i="1"/>
  <c r="K46" i="5" s="1"/>
  <c r="AB142" i="1"/>
  <c r="K142" i="5" s="1"/>
  <c r="AB238" i="1"/>
  <c r="K238" i="5" s="1"/>
  <c r="AB141" i="1"/>
  <c r="K141" i="5" s="1"/>
  <c r="AB237" i="1"/>
  <c r="K237" i="5" s="1"/>
  <c r="AB101" i="1"/>
  <c r="K101" i="5" s="1"/>
  <c r="Q149" i="1"/>
  <c r="N149" i="5" s="1"/>
  <c r="X39" i="3"/>
  <c r="Q28" i="1"/>
  <c r="N28" i="5" s="1"/>
  <c r="X22" i="3"/>
  <c r="Q160" i="1"/>
  <c r="N160" i="5" s="1"/>
  <c r="X47" i="3"/>
  <c r="Q135" i="1"/>
  <c r="N135" i="5" s="1"/>
  <c r="X30" i="3"/>
  <c r="Q230" i="1"/>
  <c r="N230" i="5" s="1"/>
  <c r="X29" i="3"/>
  <c r="Q221" i="1"/>
  <c r="N221" i="5" s="1"/>
  <c r="X23" i="3"/>
  <c r="Q14" i="1"/>
  <c r="N14" i="5" s="1"/>
  <c r="X11" i="3"/>
  <c r="Q7" i="1"/>
  <c r="N7" i="5" s="1"/>
  <c r="X7" i="3"/>
  <c r="P230" i="1"/>
  <c r="Q74" i="1"/>
  <c r="N74" i="5" s="1"/>
  <c r="X54" i="3"/>
  <c r="Q195" i="1"/>
  <c r="N195" i="5" s="1"/>
  <c r="X3" i="3"/>
  <c r="Q163" i="1"/>
  <c r="N163" i="5" s="1"/>
  <c r="X50" i="3"/>
  <c r="Q33" i="1"/>
  <c r="N33" i="5" s="1"/>
  <c r="Q176" i="1"/>
  <c r="N176" i="5" s="1"/>
  <c r="AB147" i="1"/>
  <c r="K147" i="5" s="1"/>
  <c r="Q57" i="1"/>
  <c r="N57" i="5" s="1"/>
  <c r="X43" i="3"/>
  <c r="AB289" i="1"/>
  <c r="K289" i="5" s="1"/>
  <c r="AB97" i="1"/>
  <c r="K97" i="5" s="1"/>
  <c r="AB193" i="1"/>
  <c r="K193" i="5" s="1"/>
  <c r="Q224" i="1"/>
  <c r="N224" i="5" s="1"/>
  <c r="X26" i="3"/>
  <c r="Q91" i="1"/>
  <c r="N91" i="5" s="1"/>
  <c r="X68" i="3"/>
  <c r="Q209" i="1"/>
  <c r="N209" i="5" s="1"/>
  <c r="X14" i="3"/>
  <c r="Q6" i="1"/>
  <c r="N6" i="5" s="1"/>
  <c r="X6" i="3"/>
  <c r="Q278" i="1"/>
  <c r="N278" i="5" s="1"/>
  <c r="X63" i="3"/>
  <c r="P286" i="1"/>
  <c r="Q22" i="1"/>
  <c r="N22" i="5" s="1"/>
  <c r="Q273" i="1"/>
  <c r="N273" i="5" s="1"/>
  <c r="X61" i="3"/>
  <c r="Q191" i="1"/>
  <c r="N191" i="5" s="1"/>
  <c r="X72" i="3"/>
  <c r="Q95" i="1"/>
  <c r="N95" i="5" s="1"/>
  <c r="P268" i="1"/>
  <c r="Q164" i="1"/>
  <c r="N164" i="5" s="1"/>
  <c r="Q266" i="1"/>
  <c r="N266" i="5" s="1"/>
  <c r="Q99" i="1"/>
  <c r="N99" i="5" s="1"/>
  <c r="AC101" i="1"/>
  <c r="L101" i="5" s="1"/>
  <c r="AC202" i="1"/>
  <c r="L202" i="5" s="1"/>
  <c r="Q158" i="1"/>
  <c r="N158" i="5" s="1"/>
  <c r="AC10" i="1"/>
  <c r="L10" i="5" s="1"/>
  <c r="AC70" i="1"/>
  <c r="L70" i="5" s="1"/>
  <c r="Q8" i="1"/>
  <c r="N8" i="5" s="1"/>
  <c r="Q235" i="1"/>
  <c r="N235" i="5" s="1"/>
  <c r="AC220" i="1"/>
  <c r="L220" i="5" s="1"/>
  <c r="Q185" i="1"/>
  <c r="N185" i="5" s="1"/>
  <c r="Q201" i="1"/>
  <c r="N201" i="5" s="1"/>
  <c r="AC124" i="1"/>
  <c r="L124" i="5" s="1"/>
  <c r="AC125" i="1"/>
  <c r="L125" i="5" s="1"/>
  <c r="Q220" i="1"/>
  <c r="N220" i="5" s="1"/>
  <c r="Q200" i="1"/>
  <c r="N200" i="5" s="1"/>
  <c r="AC166" i="1"/>
  <c r="L166" i="5" s="1"/>
  <c r="Q257" i="1"/>
  <c r="N257" i="5" s="1"/>
  <c r="Q58" i="1"/>
  <c r="N58" i="5" s="1"/>
  <c r="Q212" i="1"/>
  <c r="N212" i="5" s="1"/>
  <c r="Q190" i="1"/>
  <c r="N190" i="5" s="1"/>
  <c r="AC69" i="1"/>
  <c r="L69" i="5" s="1"/>
  <c r="AC177" i="1"/>
  <c r="L177" i="5" s="1"/>
  <c r="AC81" i="1"/>
  <c r="L81" i="5" s="1"/>
  <c r="AC5" i="1"/>
  <c r="L5" i="5" s="1"/>
  <c r="AC176" i="1"/>
  <c r="L176" i="5" s="1"/>
  <c r="Q255" i="1"/>
  <c r="N255" i="5" s="1"/>
  <c r="P242" i="1"/>
  <c r="Q223" i="1"/>
  <c r="N223" i="5" s="1"/>
  <c r="Q69" i="1"/>
  <c r="N69" i="5" s="1"/>
  <c r="P269" i="1"/>
  <c r="AC15" i="1"/>
  <c r="L15" i="5" s="1"/>
  <c r="Q124" i="1"/>
  <c r="N124" i="5" s="1"/>
  <c r="AC111" i="1"/>
  <c r="L111" i="5" s="1"/>
  <c r="AC165" i="1"/>
  <c r="L165" i="5" s="1"/>
  <c r="Q280" i="1"/>
  <c r="N280" i="5" s="1"/>
  <c r="Q81" i="1"/>
  <c r="N81" i="5" s="1"/>
  <c r="P222" i="1"/>
  <c r="Q68" i="1"/>
  <c r="N68" i="5" s="1"/>
  <c r="Q39" i="1"/>
  <c r="N39" i="5" s="1"/>
  <c r="P81" i="1"/>
  <c r="P17" i="1"/>
  <c r="P82" i="1"/>
  <c r="P64" i="1"/>
  <c r="Q75" i="1"/>
  <c r="N75" i="5" s="1"/>
  <c r="Q86" i="1"/>
  <c r="N86" i="5" s="1"/>
  <c r="Q151" i="1"/>
  <c r="N151" i="5" s="1"/>
  <c r="P177" i="1"/>
  <c r="P6" i="1"/>
  <c r="P139" i="1"/>
  <c r="P15" i="1"/>
  <c r="P112" i="1"/>
  <c r="P28" i="1"/>
  <c r="Q53" i="1"/>
  <c r="N53" i="5" s="1"/>
  <c r="P185" i="1"/>
  <c r="P43" i="1"/>
  <c r="P126" i="1"/>
  <c r="P102" i="1"/>
  <c r="P21" i="1"/>
  <c r="Q92" i="1"/>
  <c r="N92" i="5" s="1"/>
  <c r="Q174" i="1"/>
  <c r="N174" i="5" s="1"/>
  <c r="Q100" i="1"/>
  <c r="N100" i="5" s="1"/>
  <c r="Q66" i="1"/>
  <c r="N66" i="5" s="1"/>
  <c r="Q182" i="1"/>
  <c r="N182" i="5" s="1"/>
  <c r="P110" i="1"/>
  <c r="P154" i="1"/>
  <c r="Q105" i="1"/>
  <c r="N105" i="5" s="1"/>
  <c r="Q173" i="1"/>
  <c r="N173" i="5" s="1"/>
  <c r="Q154" i="1"/>
  <c r="N154" i="5" s="1"/>
  <c r="P152" i="1"/>
  <c r="P77" i="1"/>
  <c r="P178" i="1"/>
  <c r="P243" i="1"/>
  <c r="Q249" i="1"/>
  <c r="N249" i="5" s="1"/>
  <c r="P225" i="1"/>
  <c r="Q198" i="1"/>
  <c r="N198" i="5" s="1"/>
  <c r="Q208" i="1"/>
  <c r="N208" i="5" s="1"/>
  <c r="P199" i="1"/>
  <c r="Q233" i="1"/>
  <c r="N233" i="5" s="1"/>
  <c r="P270" i="1"/>
  <c r="AC212" i="1"/>
  <c r="L212" i="5" s="1"/>
  <c r="Q125" i="1"/>
  <c r="N125" i="5" s="1"/>
  <c r="Q17" i="1"/>
  <c r="N17" i="5" s="1"/>
  <c r="P38" i="1"/>
  <c r="Q38" i="1"/>
  <c r="N38" i="5" s="1"/>
  <c r="Q130" i="1"/>
  <c r="N130" i="5" s="1"/>
  <c r="P124" i="1"/>
  <c r="P42" i="1"/>
  <c r="Q128" i="1"/>
  <c r="N128" i="5" s="1"/>
  <c r="Q94" i="1"/>
  <c r="N94" i="5" s="1"/>
  <c r="P3" i="1"/>
  <c r="P148" i="1"/>
  <c r="P56" i="1"/>
  <c r="P151" i="1"/>
  <c r="Q19" i="1"/>
  <c r="N19" i="5" s="1"/>
  <c r="P166" i="1"/>
  <c r="P187" i="1"/>
  <c r="P10" i="1"/>
  <c r="P103" i="1"/>
  <c r="Q284" i="1"/>
  <c r="N284" i="5" s="1"/>
  <c r="P211" i="1"/>
  <c r="P214" i="1"/>
  <c r="P200" i="1"/>
  <c r="P206" i="1"/>
  <c r="Q206" i="1"/>
  <c r="N206" i="5" s="1"/>
  <c r="P272" i="1"/>
  <c r="P249" i="1"/>
  <c r="P128" i="1"/>
  <c r="P176" i="1"/>
  <c r="Q165" i="1"/>
  <c r="N165" i="5" s="1"/>
  <c r="Q113" i="1"/>
  <c r="N113" i="5" s="1"/>
  <c r="Q102" i="1"/>
  <c r="N102" i="5" s="1"/>
  <c r="Q150" i="1"/>
  <c r="N150" i="5" s="1"/>
  <c r="P285" i="1"/>
  <c r="P189" i="1"/>
  <c r="P122" i="1"/>
  <c r="P22" i="1"/>
  <c r="Q116" i="1"/>
  <c r="N116" i="5" s="1"/>
  <c r="P4" i="1"/>
  <c r="P55" i="1"/>
  <c r="Q153" i="1"/>
  <c r="N153" i="5" s="1"/>
  <c r="Q183" i="1"/>
  <c r="N183" i="5" s="1"/>
  <c r="Q65" i="1"/>
  <c r="N65" i="5" s="1"/>
  <c r="P138" i="1"/>
  <c r="Q127" i="1"/>
  <c r="N127" i="5" s="1"/>
  <c r="Q159" i="1"/>
  <c r="N159" i="5" s="1"/>
  <c r="P147" i="1"/>
  <c r="Q67" i="1"/>
  <c r="N67" i="5" s="1"/>
  <c r="Q178" i="1"/>
  <c r="N178" i="5" s="1"/>
  <c r="P40" i="1"/>
  <c r="Q111" i="1"/>
  <c r="N111" i="5" s="1"/>
  <c r="P9" i="1"/>
  <c r="Q274" i="1"/>
  <c r="N274" i="5" s="1"/>
  <c r="P250" i="1"/>
  <c r="P208" i="1"/>
  <c r="Q245" i="1"/>
  <c r="N245" i="5" s="1"/>
  <c r="P104" i="1"/>
  <c r="Q27" i="1"/>
  <c r="N27" i="5" s="1"/>
  <c r="Q88" i="1"/>
  <c r="N88" i="5" s="1"/>
  <c r="P100" i="1"/>
  <c r="Q137" i="1"/>
  <c r="N137" i="5" s="1"/>
  <c r="P113" i="1"/>
  <c r="P111" i="1"/>
  <c r="Q110" i="1"/>
  <c r="N110" i="5" s="1"/>
  <c r="P74" i="1"/>
  <c r="Q55" i="1"/>
  <c r="N55" i="5" s="1"/>
  <c r="Q76" i="1"/>
  <c r="N76" i="5" s="1"/>
  <c r="P78" i="1"/>
  <c r="Q123" i="1"/>
  <c r="N123" i="5" s="1"/>
  <c r="P175" i="1"/>
  <c r="P191" i="1"/>
  <c r="P76" i="1"/>
  <c r="P125" i="1"/>
  <c r="Q21" i="1"/>
  <c r="N21" i="5" s="1"/>
  <c r="P70" i="1"/>
  <c r="P244" i="1"/>
  <c r="P245" i="1"/>
  <c r="P254" i="1"/>
  <c r="Q199" i="1"/>
  <c r="N199" i="5" s="1"/>
  <c r="AC258" i="1"/>
  <c r="L258" i="5" s="1"/>
  <c r="P232" i="1"/>
  <c r="P137" i="1"/>
  <c r="Q103" i="1"/>
  <c r="N103" i="5" s="1"/>
  <c r="P79" i="1"/>
  <c r="P50" i="1"/>
  <c r="P53" i="1"/>
  <c r="Q140" i="1"/>
  <c r="N140" i="5" s="1"/>
  <c r="P158" i="1"/>
  <c r="Q78" i="1"/>
  <c r="N78" i="5" s="1"/>
  <c r="P123" i="1"/>
  <c r="P161" i="1"/>
  <c r="Q177" i="1"/>
  <c r="N177" i="5" s="1"/>
  <c r="P41" i="1"/>
  <c r="Q186" i="1"/>
  <c r="N186" i="5" s="1"/>
  <c r="P162" i="1"/>
  <c r="Q166" i="1"/>
  <c r="N166" i="5" s="1"/>
  <c r="AC123" i="1"/>
  <c r="L123" i="5" s="1"/>
  <c r="AC219" i="1"/>
  <c r="L219" i="5" s="1"/>
  <c r="AC136" i="1"/>
  <c r="L136" i="5" s="1"/>
  <c r="AC232" i="1"/>
  <c r="L232" i="5" s="1"/>
  <c r="P202" i="1"/>
  <c r="P219" i="1"/>
  <c r="P258" i="1"/>
  <c r="Q236" i="1"/>
  <c r="N236" i="5" s="1"/>
  <c r="Q226" i="1"/>
  <c r="N226" i="5" s="1"/>
  <c r="Q32" i="1"/>
  <c r="N32" i="5" s="1"/>
  <c r="Q43" i="1"/>
  <c r="N43" i="5" s="1"/>
  <c r="Q4" i="1"/>
  <c r="N4" i="5" s="1"/>
  <c r="P95" i="1"/>
  <c r="Q3" i="1"/>
  <c r="N3" i="5" s="1"/>
  <c r="P26" i="1"/>
  <c r="P19" i="1"/>
  <c r="Q87" i="1"/>
  <c r="N87" i="5" s="1"/>
  <c r="Q40" i="1"/>
  <c r="N40" i="5" s="1"/>
  <c r="P57" i="1"/>
  <c r="Q172" i="1"/>
  <c r="N172" i="5" s="1"/>
  <c r="P88" i="1"/>
  <c r="Q16" i="1"/>
  <c r="N16" i="5" s="1"/>
  <c r="P165" i="1"/>
  <c r="P260" i="1"/>
  <c r="P164" i="1"/>
  <c r="AC27" i="1"/>
  <c r="L27" i="5" s="1"/>
  <c r="Q256" i="1"/>
  <c r="N256" i="5" s="1"/>
  <c r="P257" i="1"/>
  <c r="P266" i="1"/>
  <c r="Q231" i="1"/>
  <c r="N231" i="5" s="1"/>
  <c r="P281" i="1"/>
  <c r="Q187" i="1"/>
  <c r="N187" i="5" s="1"/>
  <c r="Q64" i="1"/>
  <c r="N64" i="5" s="1"/>
  <c r="Q29" i="1"/>
  <c r="N29" i="5" s="1"/>
  <c r="Q90" i="1"/>
  <c r="N90" i="5" s="1"/>
  <c r="Q162" i="1"/>
  <c r="N162" i="5" s="1"/>
  <c r="P90" i="1"/>
  <c r="P117" i="1"/>
  <c r="Q15" i="1"/>
  <c r="N15" i="5" s="1"/>
  <c r="P5" i="1"/>
  <c r="P99" i="1"/>
  <c r="Q267" i="1"/>
  <c r="N267" i="5" s="1"/>
  <c r="P201" i="1"/>
  <c r="Q246" i="1"/>
  <c r="N246" i="5" s="1"/>
  <c r="P278" i="1"/>
  <c r="Q262" i="1"/>
  <c r="N262" i="5" s="1"/>
  <c r="P69" i="1"/>
  <c r="P116" i="1"/>
  <c r="P29" i="1"/>
  <c r="P32" i="1"/>
  <c r="P63" i="1"/>
  <c r="P129" i="1"/>
  <c r="P94" i="1"/>
  <c r="P186" i="1"/>
  <c r="Q115" i="1"/>
  <c r="N115" i="5" s="1"/>
  <c r="P130" i="1"/>
  <c r="Q281" i="1"/>
  <c r="N281" i="5" s="1"/>
  <c r="P280" i="1"/>
  <c r="P212" i="1"/>
  <c r="P226" i="1"/>
  <c r="P160" i="1"/>
  <c r="P2" i="5"/>
  <c r="P91" i="1"/>
  <c r="Q117" i="1"/>
  <c r="N117" i="5" s="1"/>
  <c r="Q134" i="1"/>
  <c r="N134" i="5" s="1"/>
  <c r="P86" i="1"/>
  <c r="Q77" i="1"/>
  <c r="N77" i="5" s="1"/>
  <c r="P101" i="1"/>
  <c r="P159" i="1"/>
  <c r="AC162" i="1"/>
  <c r="L162" i="5" s="1"/>
  <c r="AC20" i="1"/>
  <c r="L20" i="5" s="1"/>
  <c r="T69" i="3"/>
  <c r="X284" i="1" s="1"/>
  <c r="S66" i="3"/>
  <c r="W281" i="1" s="1"/>
  <c r="T59" i="3"/>
  <c r="X271" i="1" s="1"/>
  <c r="S56" i="3"/>
  <c r="W268" i="1" s="1"/>
  <c r="T49" i="3"/>
  <c r="X258" i="1" s="1"/>
  <c r="S46" i="3"/>
  <c r="W255" i="1" s="1"/>
  <c r="T39" i="3"/>
  <c r="X245" i="1" s="1"/>
  <c r="S36" i="3"/>
  <c r="W242" i="1" s="1"/>
  <c r="T31" i="3"/>
  <c r="X232" i="1" s="1"/>
  <c r="S28" i="3"/>
  <c r="W226" i="1" s="1"/>
  <c r="T21" i="3"/>
  <c r="X219" i="1" s="1"/>
  <c r="S18" i="3"/>
  <c r="W213" i="1" s="1"/>
  <c r="T11" i="3"/>
  <c r="X206" i="1" s="1"/>
  <c r="S8" i="3"/>
  <c r="W200" i="1" s="1"/>
  <c r="T72" i="3"/>
  <c r="X287" i="1" s="1"/>
  <c r="S69" i="3"/>
  <c r="W284" i="1" s="1"/>
  <c r="T62" i="3"/>
  <c r="X274" i="1" s="1"/>
  <c r="S59" i="3"/>
  <c r="W271" i="1" s="1"/>
  <c r="T52" i="3"/>
  <c r="X261" i="1" s="1"/>
  <c r="S49" i="3"/>
  <c r="W258" i="1" s="1"/>
  <c r="T42" i="3"/>
  <c r="X248" i="1" s="1"/>
  <c r="S39" i="3"/>
  <c r="W245" i="1" s="1"/>
  <c r="T34" i="3"/>
  <c r="X235" i="1" s="1"/>
  <c r="S31" i="3"/>
  <c r="W232" i="1" s="1"/>
  <c r="T24" i="3"/>
  <c r="X222" i="1" s="1"/>
  <c r="S21" i="3"/>
  <c r="W219" i="1" s="1"/>
  <c r="T14" i="3"/>
  <c r="X209" i="1" s="1"/>
  <c r="S11" i="3"/>
  <c r="W206" i="1" s="1"/>
  <c r="T4" i="3"/>
  <c r="X196" i="1" s="1"/>
  <c r="S72" i="3"/>
  <c r="W287" i="1" s="1"/>
  <c r="T65" i="3"/>
  <c r="X280" i="1" s="1"/>
  <c r="S62" i="3"/>
  <c r="W274" i="1" s="1"/>
  <c r="T55" i="3"/>
  <c r="X267" i="1" s="1"/>
  <c r="S52" i="3"/>
  <c r="W261" i="1" s="1"/>
  <c r="T45" i="3"/>
  <c r="X254" i="1" s="1"/>
  <c r="S42" i="3"/>
  <c r="W248" i="1" s="1"/>
  <c r="S34" i="3"/>
  <c r="W235" i="1" s="1"/>
  <c r="T27" i="3"/>
  <c r="X225" i="1" s="1"/>
  <c r="S24" i="3"/>
  <c r="W222" i="1" s="1"/>
  <c r="T17" i="3"/>
  <c r="X212" i="1" s="1"/>
  <c r="S14" i="3"/>
  <c r="W209" i="1" s="1"/>
  <c r="T7" i="3"/>
  <c r="X199" i="1" s="1"/>
  <c r="S4" i="3"/>
  <c r="W196" i="1" s="1"/>
  <c r="T68" i="3"/>
  <c r="X283" i="1" s="1"/>
  <c r="S65" i="3"/>
  <c r="W280" i="1" s="1"/>
  <c r="T58" i="3"/>
  <c r="X270" i="1" s="1"/>
  <c r="S55" i="3"/>
  <c r="W267" i="1" s="1"/>
  <c r="T48" i="3"/>
  <c r="X257" i="1" s="1"/>
  <c r="S45" i="3"/>
  <c r="W254" i="1" s="1"/>
  <c r="T38" i="3"/>
  <c r="X244" i="1" s="1"/>
  <c r="T30" i="3"/>
  <c r="X231" i="1" s="1"/>
  <c r="S27" i="3"/>
  <c r="W225" i="1" s="1"/>
  <c r="T20" i="3"/>
  <c r="X218" i="1" s="1"/>
  <c r="S17" i="3"/>
  <c r="W212" i="1" s="1"/>
  <c r="T10" i="3"/>
  <c r="X202" i="1" s="1"/>
  <c r="S7" i="3"/>
  <c r="W199" i="1" s="1"/>
  <c r="T71" i="3"/>
  <c r="X286" i="1" s="1"/>
  <c r="S68" i="3"/>
  <c r="W283" i="1" s="1"/>
  <c r="T61" i="3"/>
  <c r="X273" i="1" s="1"/>
  <c r="S58" i="3"/>
  <c r="W270" i="1" s="1"/>
  <c r="T51" i="3"/>
  <c r="X260" i="1" s="1"/>
  <c r="S48" i="3"/>
  <c r="W257" i="1" s="1"/>
  <c r="T41" i="3"/>
  <c r="X247" i="1" s="1"/>
  <c r="S38" i="3"/>
  <c r="W244" i="1" s="1"/>
  <c r="T33" i="3"/>
  <c r="X234" i="1" s="1"/>
  <c r="S30" i="3"/>
  <c r="W231" i="1" s="1"/>
  <c r="T23" i="3"/>
  <c r="X221" i="1" s="1"/>
  <c r="S20" i="3"/>
  <c r="W218" i="1" s="1"/>
  <c r="T13" i="3"/>
  <c r="X208" i="1" s="1"/>
  <c r="S10" i="3"/>
  <c r="W202" i="1" s="1"/>
  <c r="T3" i="3"/>
  <c r="X195" i="1" s="1"/>
  <c r="S71" i="3"/>
  <c r="W286" i="1" s="1"/>
  <c r="T64" i="3"/>
  <c r="X279" i="1" s="1"/>
  <c r="S61" i="3"/>
  <c r="W273" i="1" s="1"/>
  <c r="T54" i="3"/>
  <c r="X266" i="1" s="1"/>
  <c r="S51" i="3"/>
  <c r="W260" i="1" s="1"/>
  <c r="T44" i="3"/>
  <c r="X250" i="1" s="1"/>
  <c r="S41" i="3"/>
  <c r="W247" i="1" s="1"/>
  <c r="S33" i="3"/>
  <c r="W234" i="1" s="1"/>
  <c r="T26" i="3"/>
  <c r="X224" i="1" s="1"/>
  <c r="S23" i="3"/>
  <c r="W221" i="1" s="1"/>
  <c r="T16" i="3"/>
  <c r="X211" i="1" s="1"/>
  <c r="S13" i="3"/>
  <c r="W208" i="1" s="1"/>
  <c r="T6" i="3"/>
  <c r="X198" i="1" s="1"/>
  <c r="S3" i="3"/>
  <c r="W195" i="1" s="1"/>
  <c r="T67" i="3"/>
  <c r="X282" i="1" s="1"/>
  <c r="S64" i="3"/>
  <c r="W279" i="1" s="1"/>
  <c r="T57" i="3"/>
  <c r="X269" i="1" s="1"/>
  <c r="S54" i="3"/>
  <c r="W266" i="1" s="1"/>
  <c r="T47" i="3"/>
  <c r="X256" i="1" s="1"/>
  <c r="S44" i="3"/>
  <c r="W250" i="1" s="1"/>
  <c r="T37" i="3"/>
  <c r="X243" i="1" s="1"/>
  <c r="T29" i="3"/>
  <c r="X230" i="1" s="1"/>
  <c r="S26" i="3"/>
  <c r="W224" i="1" s="1"/>
  <c r="T19" i="3"/>
  <c r="X214" i="1" s="1"/>
  <c r="S16" i="3"/>
  <c r="W211" i="1" s="1"/>
  <c r="T9" i="3"/>
  <c r="X201" i="1" s="1"/>
  <c r="S6" i="3"/>
  <c r="W198" i="1" s="1"/>
  <c r="U2" i="3"/>
  <c r="Y194" i="1" s="1"/>
  <c r="T70" i="3"/>
  <c r="X285" i="1" s="1"/>
  <c r="S67" i="3"/>
  <c r="W282" i="1" s="1"/>
  <c r="T60" i="3"/>
  <c r="X272" i="1" s="1"/>
  <c r="S57" i="3"/>
  <c r="W269" i="1" s="1"/>
  <c r="T50" i="3"/>
  <c r="X259" i="1" s="1"/>
  <c r="S47" i="3"/>
  <c r="W256" i="1" s="1"/>
  <c r="T40" i="3"/>
  <c r="X246" i="1" s="1"/>
  <c r="S37" i="3"/>
  <c r="W243" i="1" s="1"/>
  <c r="T32" i="3"/>
  <c r="X233" i="1" s="1"/>
  <c r="S29" i="3"/>
  <c r="W230" i="1" s="1"/>
  <c r="T22" i="3"/>
  <c r="X220" i="1" s="1"/>
  <c r="S19" i="3"/>
  <c r="W214" i="1" s="1"/>
  <c r="T12" i="3"/>
  <c r="X207" i="1" s="1"/>
  <c r="S9" i="3"/>
  <c r="W201" i="1" s="1"/>
  <c r="T2" i="3"/>
  <c r="X194" i="1" s="1"/>
  <c r="S70" i="3"/>
  <c r="W285" i="1" s="1"/>
  <c r="T63" i="3"/>
  <c r="X278" i="1" s="1"/>
  <c r="S60" i="3"/>
  <c r="W272" i="1" s="1"/>
  <c r="T53" i="3"/>
  <c r="X262" i="1" s="1"/>
  <c r="S50" i="3"/>
  <c r="W259" i="1" s="1"/>
  <c r="T43" i="3"/>
  <c r="X249" i="1" s="1"/>
  <c r="S40" i="3"/>
  <c r="W246" i="1" s="1"/>
  <c r="T35" i="3"/>
  <c r="X236" i="1" s="1"/>
  <c r="S32" i="3"/>
  <c r="W233" i="1" s="1"/>
  <c r="T25" i="3"/>
  <c r="X223" i="1" s="1"/>
  <c r="S22" i="3"/>
  <c r="W220" i="1" s="1"/>
  <c r="T15" i="3"/>
  <c r="X210" i="1" s="1"/>
  <c r="S12" i="3"/>
  <c r="W207" i="1" s="1"/>
  <c r="T5" i="3"/>
  <c r="X197" i="1" s="1"/>
  <c r="T66" i="3"/>
  <c r="X281" i="1" s="1"/>
  <c r="S63" i="3"/>
  <c r="W278" i="1" s="1"/>
  <c r="T56" i="3"/>
  <c r="X268" i="1" s="1"/>
  <c r="S53" i="3"/>
  <c r="W262" i="1" s="1"/>
  <c r="T46" i="3"/>
  <c r="X255" i="1" s="1"/>
  <c r="S43" i="3"/>
  <c r="W249" i="1" s="1"/>
  <c r="T36" i="3"/>
  <c r="X242" i="1" s="1"/>
  <c r="S35" i="3"/>
  <c r="W236" i="1" s="1"/>
  <c r="T28" i="3"/>
  <c r="X226" i="1" s="1"/>
  <c r="S25" i="3"/>
  <c r="W223" i="1" s="1"/>
  <c r="T18" i="3"/>
  <c r="X213" i="1" s="1"/>
  <c r="S15" i="3"/>
  <c r="W210" i="1" s="1"/>
  <c r="T8" i="3"/>
  <c r="X200" i="1" s="1"/>
  <c r="S5" i="3"/>
  <c r="W197" i="1" s="1"/>
  <c r="S2" i="3"/>
  <c r="W194" i="1" s="1"/>
  <c r="AB283" i="1" l="1"/>
  <c r="K283" i="5" s="1"/>
  <c r="AB187" i="1"/>
  <c r="K187" i="5" s="1"/>
  <c r="AB91" i="1"/>
  <c r="K91" i="5" s="1"/>
  <c r="AB137" i="1"/>
  <c r="K137" i="5" s="1"/>
  <c r="AB41" i="1"/>
  <c r="K41" i="5" s="1"/>
  <c r="AB233" i="1"/>
  <c r="K233" i="5" s="1"/>
  <c r="AB219" i="1"/>
  <c r="K219" i="5" s="1"/>
  <c r="AB27" i="1"/>
  <c r="K27" i="5" s="1"/>
  <c r="AB123" i="1"/>
  <c r="K123" i="5" s="1"/>
  <c r="AB284" i="1"/>
  <c r="K284" i="5" s="1"/>
  <c r="AB92" i="1"/>
  <c r="K92" i="5" s="1"/>
  <c r="AB188" i="1"/>
  <c r="K188" i="5" s="1"/>
  <c r="AB281" i="1"/>
  <c r="K281" i="5" s="1"/>
  <c r="AB89" i="1"/>
  <c r="K89" i="5" s="1"/>
  <c r="AB185" i="1"/>
  <c r="K185" i="5" s="1"/>
  <c r="AB255" i="1"/>
  <c r="K255" i="5" s="1"/>
  <c r="AB159" i="1"/>
  <c r="K159" i="5" s="1"/>
  <c r="AB63" i="1"/>
  <c r="K63" i="5" s="1"/>
  <c r="AB270" i="1"/>
  <c r="K270" i="5" s="1"/>
  <c r="AB174" i="1"/>
  <c r="K174" i="5" s="1"/>
  <c r="AB78" i="1"/>
  <c r="K78" i="5" s="1"/>
  <c r="AB206" i="1"/>
  <c r="K206" i="5" s="1"/>
  <c r="AB14" i="1"/>
  <c r="K14" i="5" s="1"/>
  <c r="AB110" i="1"/>
  <c r="K110" i="5" s="1"/>
  <c r="AB28" i="1"/>
  <c r="K28" i="5" s="1"/>
  <c r="AB220" i="1"/>
  <c r="K220" i="5" s="1"/>
  <c r="AB124" i="1"/>
  <c r="K124" i="5" s="1"/>
  <c r="AB271" i="1"/>
  <c r="K271" i="5" s="1"/>
  <c r="AB175" i="1"/>
  <c r="K175" i="5" s="1"/>
  <c r="AB79" i="1"/>
  <c r="K79" i="5" s="1"/>
  <c r="AB162" i="1"/>
  <c r="K162" i="5" s="1"/>
  <c r="AB258" i="1"/>
  <c r="K258" i="5" s="1"/>
  <c r="AB66" i="1"/>
  <c r="K66" i="5" s="1"/>
  <c r="AB128" i="1"/>
  <c r="K128" i="5" s="1"/>
  <c r="AB224" i="1"/>
  <c r="K224" i="5" s="1"/>
  <c r="AB32" i="1"/>
  <c r="K32" i="5" s="1"/>
  <c r="AB259" i="1"/>
  <c r="K259" i="5" s="1"/>
  <c r="AB163" i="1"/>
  <c r="K163" i="5" s="1"/>
  <c r="AB67" i="1"/>
  <c r="K67" i="5" s="1"/>
  <c r="AB2" i="1"/>
  <c r="K2" i="5" s="1"/>
  <c r="AB98" i="1"/>
  <c r="K98" i="5" s="1"/>
  <c r="AB194" i="1"/>
  <c r="K194" i="5" s="1"/>
  <c r="AB19" i="1"/>
  <c r="K19" i="5" s="1"/>
  <c r="AB211" i="1"/>
  <c r="K211" i="5" s="1"/>
  <c r="AB115" i="1"/>
  <c r="K115" i="5" s="1"/>
  <c r="AB246" i="1"/>
  <c r="K246" i="5" s="1"/>
  <c r="AB150" i="1"/>
  <c r="K150" i="5" s="1"/>
  <c r="AB54" i="1"/>
  <c r="K54" i="5" s="1"/>
  <c r="AB130" i="1"/>
  <c r="K130" i="5" s="1"/>
  <c r="AB34" i="1"/>
  <c r="K34" i="5" s="1"/>
  <c r="AB226" i="1"/>
  <c r="K226" i="5" s="1"/>
  <c r="AB40" i="1"/>
  <c r="K40" i="5" s="1"/>
  <c r="AB232" i="1"/>
  <c r="K232" i="5" s="1"/>
  <c r="AB136" i="1"/>
  <c r="K136" i="5" s="1"/>
  <c r="AB190" i="1"/>
  <c r="K190" i="5" s="1"/>
  <c r="AB286" i="1"/>
  <c r="K286" i="5" s="1"/>
  <c r="AB94" i="1"/>
  <c r="K94" i="5" s="1"/>
  <c r="AB221" i="1"/>
  <c r="K221" i="5" s="1"/>
  <c r="AB29" i="1"/>
  <c r="K29" i="5" s="1"/>
  <c r="AB125" i="1"/>
  <c r="K125" i="5" s="1"/>
  <c r="AB149" i="1"/>
  <c r="K149" i="5" s="1"/>
  <c r="AB53" i="1"/>
  <c r="K53" i="5" s="1"/>
  <c r="AB245" i="1"/>
  <c r="K245" i="5" s="1"/>
  <c r="AB140" i="1"/>
  <c r="K140" i="5" s="1"/>
  <c r="AB236" i="1"/>
  <c r="K236" i="5" s="1"/>
  <c r="AB44" i="1"/>
  <c r="K44" i="5" s="1"/>
  <c r="AB112" i="1"/>
  <c r="K112" i="5" s="1"/>
  <c r="AB208" i="1"/>
  <c r="K208" i="5" s="1"/>
  <c r="AB16" i="1"/>
  <c r="K16" i="5" s="1"/>
  <c r="AB282" i="1"/>
  <c r="K282" i="5" s="1"/>
  <c r="AB186" i="1"/>
  <c r="K186" i="5" s="1"/>
  <c r="AB90" i="1"/>
  <c r="K90" i="5" s="1"/>
  <c r="AB223" i="1"/>
  <c r="K223" i="5" s="1"/>
  <c r="AB127" i="1"/>
  <c r="K127" i="5" s="1"/>
  <c r="AB31" i="1"/>
  <c r="K31" i="5" s="1"/>
  <c r="AB262" i="1"/>
  <c r="K262" i="5" s="1"/>
  <c r="AB70" i="1"/>
  <c r="K70" i="5" s="1"/>
  <c r="AB166" i="1"/>
  <c r="K166" i="5" s="1"/>
  <c r="AB82" i="1"/>
  <c r="K82" i="5" s="1"/>
  <c r="AB274" i="1"/>
  <c r="K274" i="5" s="1"/>
  <c r="AB178" i="1"/>
  <c r="K178" i="5" s="1"/>
  <c r="AB172" i="1"/>
  <c r="K172" i="5" s="1"/>
  <c r="AB76" i="1"/>
  <c r="K76" i="5" s="1"/>
  <c r="AB268" i="1"/>
  <c r="K268" i="5" s="1"/>
  <c r="AB9" i="1"/>
  <c r="K9" i="5" s="1"/>
  <c r="AB201" i="1"/>
  <c r="K201" i="5" s="1"/>
  <c r="AB105" i="1"/>
  <c r="K105" i="5" s="1"/>
  <c r="AB3" i="1"/>
  <c r="K3" i="5" s="1"/>
  <c r="AB195" i="1"/>
  <c r="K195" i="5" s="1"/>
  <c r="AB99" i="1"/>
  <c r="K99" i="5" s="1"/>
  <c r="AB230" i="1"/>
  <c r="K230" i="5" s="1"/>
  <c r="AB134" i="1"/>
  <c r="K134" i="5" s="1"/>
  <c r="AB38" i="1"/>
  <c r="K38" i="5" s="1"/>
  <c r="AB104" i="1"/>
  <c r="K104" i="5" s="1"/>
  <c r="AB200" i="1"/>
  <c r="K200" i="5" s="1"/>
  <c r="AB8" i="1"/>
  <c r="K8" i="5" s="1"/>
  <c r="AB267" i="1"/>
  <c r="K267" i="5" s="1"/>
  <c r="AB75" i="1"/>
  <c r="K75" i="5" s="1"/>
  <c r="AB171" i="1"/>
  <c r="K171" i="5" s="1"/>
  <c r="AB173" i="1"/>
  <c r="K173" i="5" s="1"/>
  <c r="AB269" i="1"/>
  <c r="K269" i="5" s="1"/>
  <c r="AB77" i="1"/>
  <c r="K77" i="5" s="1"/>
  <c r="AB287" i="1"/>
  <c r="K287" i="5" s="1"/>
  <c r="AB191" i="1"/>
  <c r="K191" i="5" s="1"/>
  <c r="AB95" i="1"/>
  <c r="K95" i="5" s="1"/>
  <c r="AB198" i="1"/>
  <c r="K198" i="5" s="1"/>
  <c r="AB6" i="1"/>
  <c r="K6" i="5" s="1"/>
  <c r="AB102" i="1"/>
  <c r="K102" i="5" s="1"/>
  <c r="AB74" i="1"/>
  <c r="K74" i="5" s="1"/>
  <c r="AB170" i="1"/>
  <c r="K170" i="5" s="1"/>
  <c r="AB266" i="1"/>
  <c r="K266" i="5" s="1"/>
  <c r="AB151" i="1"/>
  <c r="K151" i="5" s="1"/>
  <c r="AB247" i="1"/>
  <c r="K247" i="5" s="1"/>
  <c r="AB55" i="1"/>
  <c r="K55" i="5" s="1"/>
  <c r="AB257" i="1"/>
  <c r="K257" i="5" s="1"/>
  <c r="AB161" i="1"/>
  <c r="K161" i="5" s="1"/>
  <c r="AB65" i="1"/>
  <c r="K65" i="5" s="1"/>
  <c r="AB213" i="1"/>
  <c r="K213" i="5" s="1"/>
  <c r="AB117" i="1"/>
  <c r="K117" i="5" s="1"/>
  <c r="AB21" i="1"/>
  <c r="K21" i="5" s="1"/>
  <c r="AB280" i="1"/>
  <c r="K280" i="5" s="1"/>
  <c r="AB88" i="1"/>
  <c r="K88" i="5" s="1"/>
  <c r="AB184" i="1"/>
  <c r="K184" i="5" s="1"/>
  <c r="AB57" i="1"/>
  <c r="K57" i="5" s="1"/>
  <c r="AB153" i="1"/>
  <c r="K153" i="5" s="1"/>
  <c r="AB249" i="1"/>
  <c r="K249" i="5" s="1"/>
  <c r="AB231" i="1"/>
  <c r="K231" i="5" s="1"/>
  <c r="AB39" i="1"/>
  <c r="K39" i="5" s="1"/>
  <c r="AB135" i="1"/>
  <c r="K135" i="5" s="1"/>
  <c r="AB154" i="1"/>
  <c r="K154" i="5" s="1"/>
  <c r="AB58" i="1"/>
  <c r="K58" i="5" s="1"/>
  <c r="AB250" i="1"/>
  <c r="K250" i="5" s="1"/>
  <c r="AB196" i="1"/>
  <c r="K196" i="5" s="1"/>
  <c r="AB100" i="1"/>
  <c r="K100" i="5" s="1"/>
  <c r="AB4" i="1"/>
  <c r="K4" i="5" s="1"/>
  <c r="AB273" i="1"/>
  <c r="K273" i="5" s="1"/>
  <c r="AB81" i="1"/>
  <c r="K81" i="5" s="1"/>
  <c r="AB177" i="1"/>
  <c r="K177" i="5" s="1"/>
  <c r="AB209" i="1"/>
  <c r="K209" i="5" s="1"/>
  <c r="AB113" i="1"/>
  <c r="K113" i="5" s="1"/>
  <c r="AB17" i="1"/>
  <c r="K17" i="5" s="1"/>
  <c r="AB207" i="1"/>
  <c r="K207" i="5" s="1"/>
  <c r="AB15" i="1"/>
  <c r="K15" i="5" s="1"/>
  <c r="AB111" i="1"/>
  <c r="K111" i="5" s="1"/>
  <c r="AB212" i="1"/>
  <c r="K212" i="5" s="1"/>
  <c r="AB20" i="1"/>
  <c r="K20" i="5" s="1"/>
  <c r="AB116" i="1"/>
  <c r="K116" i="5" s="1"/>
  <c r="AB43" i="1"/>
  <c r="K43" i="5" s="1"/>
  <c r="AB139" i="1"/>
  <c r="K139" i="5" s="1"/>
  <c r="AB235" i="1"/>
  <c r="K235" i="5" s="1"/>
  <c r="AB69" i="1"/>
  <c r="K69" i="5" s="1"/>
  <c r="AB261" i="1"/>
  <c r="K261" i="5" s="1"/>
  <c r="AB165" i="1"/>
  <c r="K165" i="5" s="1"/>
  <c r="AB260" i="1"/>
  <c r="K260" i="5" s="1"/>
  <c r="AB68" i="1"/>
  <c r="K68" i="5" s="1"/>
  <c r="AB164" i="1"/>
  <c r="K164" i="5" s="1"/>
  <c r="AB254" i="1"/>
  <c r="K254" i="5" s="1"/>
  <c r="AB158" i="1"/>
  <c r="K158" i="5" s="1"/>
  <c r="AB62" i="1"/>
  <c r="K62" i="5" s="1"/>
  <c r="AB279" i="1"/>
  <c r="K279" i="5" s="1"/>
  <c r="AB87" i="1"/>
  <c r="K87" i="5" s="1"/>
  <c r="AB183" i="1"/>
  <c r="K183" i="5" s="1"/>
  <c r="AB182" i="1"/>
  <c r="K182" i="5" s="1"/>
  <c r="AB278" i="1"/>
  <c r="K278" i="5" s="1"/>
  <c r="AB86" i="1"/>
  <c r="K86" i="5" s="1"/>
  <c r="AB103" i="1"/>
  <c r="K103" i="5" s="1"/>
  <c r="AB7" i="1"/>
  <c r="K7" i="5" s="1"/>
  <c r="AB199" i="1"/>
  <c r="K199" i="5" s="1"/>
  <c r="AB160" i="1"/>
  <c r="K160" i="5" s="1"/>
  <c r="AB64" i="1"/>
  <c r="K64" i="5" s="1"/>
  <c r="AB256" i="1"/>
  <c r="K256" i="5" s="1"/>
  <c r="X69" i="1"/>
  <c r="X165" i="1"/>
  <c r="X40" i="1"/>
  <c r="X136" i="1"/>
  <c r="X77" i="1"/>
  <c r="X173" i="1"/>
  <c r="W50" i="1"/>
  <c r="W146" i="1"/>
  <c r="W74" i="1"/>
  <c r="W170" i="1"/>
  <c r="W31" i="1"/>
  <c r="W127" i="1"/>
  <c r="W6" i="1"/>
  <c r="W102" i="1"/>
  <c r="X33" i="1"/>
  <c r="X129" i="1"/>
  <c r="W51" i="1"/>
  <c r="W147" i="1"/>
  <c r="X9" i="1"/>
  <c r="X105" i="1"/>
  <c r="W87" i="1"/>
  <c r="W183" i="1"/>
  <c r="X58" i="1"/>
  <c r="X154" i="1"/>
  <c r="X29" i="1"/>
  <c r="X125" i="1"/>
  <c r="X94" i="1"/>
  <c r="X190" i="1"/>
  <c r="W75" i="1"/>
  <c r="W171" i="1"/>
  <c r="W43" i="1"/>
  <c r="W139" i="1"/>
  <c r="X17" i="1"/>
  <c r="X113" i="1"/>
  <c r="X82" i="1"/>
  <c r="X178" i="1"/>
  <c r="X53" i="1"/>
  <c r="X149" i="1"/>
  <c r="W62" i="1"/>
  <c r="W158" i="1"/>
  <c r="X5" i="1"/>
  <c r="X101" i="1"/>
  <c r="X65" i="1"/>
  <c r="X161" i="1"/>
  <c r="W15" i="1"/>
  <c r="W111" i="1"/>
  <c r="X54" i="1"/>
  <c r="X150" i="1"/>
  <c r="W19" i="1"/>
  <c r="W115" i="1"/>
  <c r="X90" i="1"/>
  <c r="X186" i="1"/>
  <c r="W68" i="1"/>
  <c r="W164" i="1"/>
  <c r="W39" i="1"/>
  <c r="W135" i="1"/>
  <c r="W7" i="1"/>
  <c r="W103" i="1"/>
  <c r="X78" i="1"/>
  <c r="X174" i="1"/>
  <c r="W56" i="1"/>
  <c r="W152" i="1"/>
  <c r="W27" i="1"/>
  <c r="W123" i="1"/>
  <c r="W92" i="1"/>
  <c r="W188" i="1"/>
  <c r="W63" i="1"/>
  <c r="W159" i="1"/>
  <c r="W42" i="1"/>
  <c r="W138" i="1"/>
  <c r="W55" i="1"/>
  <c r="W151" i="1"/>
  <c r="X34" i="1"/>
  <c r="X130" i="1"/>
  <c r="X50" i="1"/>
  <c r="X146" i="1"/>
  <c r="X22" i="1"/>
  <c r="X118" i="1"/>
  <c r="W3" i="1"/>
  <c r="W99" i="1"/>
  <c r="X74" i="1"/>
  <c r="X170" i="1"/>
  <c r="X42" i="1"/>
  <c r="X138" i="1"/>
  <c r="X10" i="1"/>
  <c r="X106" i="1"/>
  <c r="W88" i="1"/>
  <c r="W184" i="1"/>
  <c r="X62" i="1"/>
  <c r="X158" i="1"/>
  <c r="X30" i="1"/>
  <c r="X126" i="1"/>
  <c r="X95" i="1"/>
  <c r="X191" i="1"/>
  <c r="X66" i="1"/>
  <c r="X162" i="1"/>
  <c r="W38" i="1"/>
  <c r="W134" i="1"/>
  <c r="W30" i="1"/>
  <c r="W126" i="1"/>
  <c r="W79" i="1"/>
  <c r="W175" i="1"/>
  <c r="W64" i="1"/>
  <c r="W160" i="1"/>
  <c r="X2" i="1"/>
  <c r="X98" i="1"/>
  <c r="W32" i="1"/>
  <c r="W128" i="1"/>
  <c r="X6" i="1"/>
  <c r="X102" i="1"/>
  <c r="W81" i="1"/>
  <c r="W177" i="1"/>
  <c r="W52" i="1"/>
  <c r="W148" i="1"/>
  <c r="W20" i="1"/>
  <c r="W116" i="1"/>
  <c r="X91" i="1"/>
  <c r="X187" i="1"/>
  <c r="W69" i="1"/>
  <c r="W165" i="1"/>
  <c r="W40" i="1"/>
  <c r="W136" i="1"/>
  <c r="W8" i="1"/>
  <c r="W104" i="1"/>
  <c r="W76" i="1"/>
  <c r="W172" i="1"/>
  <c r="X81" i="1"/>
  <c r="X177" i="1"/>
  <c r="X4" i="1"/>
  <c r="X100" i="1"/>
  <c r="W26" i="1"/>
  <c r="W122" i="1"/>
  <c r="W44" i="1"/>
  <c r="W140" i="1"/>
  <c r="W28" i="1"/>
  <c r="W124" i="1"/>
  <c r="X63" i="1"/>
  <c r="X159" i="1"/>
  <c r="W41" i="1"/>
  <c r="W137" i="1"/>
  <c r="W9" i="1"/>
  <c r="W105" i="1"/>
  <c r="W77" i="1"/>
  <c r="W173" i="1"/>
  <c r="X38" i="1"/>
  <c r="X134" i="1"/>
  <c r="W16" i="1"/>
  <c r="W112" i="1"/>
  <c r="X87" i="1"/>
  <c r="X183" i="1"/>
  <c r="X55" i="1"/>
  <c r="X151" i="1"/>
  <c r="X26" i="1"/>
  <c r="X122" i="1"/>
  <c r="W4" i="1"/>
  <c r="W100" i="1"/>
  <c r="X75" i="1"/>
  <c r="X171" i="1"/>
  <c r="X43" i="1"/>
  <c r="X139" i="1"/>
  <c r="X14" i="1"/>
  <c r="X110" i="1"/>
  <c r="X79" i="1"/>
  <c r="X175" i="1"/>
  <c r="X21" i="1"/>
  <c r="X117" i="1"/>
  <c r="Y2" i="1"/>
  <c r="Y98" i="1"/>
  <c r="W91" i="1"/>
  <c r="W187" i="1"/>
  <c r="X86" i="1"/>
  <c r="X182" i="1"/>
  <c r="X67" i="1"/>
  <c r="X163" i="1"/>
  <c r="W70" i="1"/>
  <c r="W166" i="1"/>
  <c r="X44" i="1"/>
  <c r="X140" i="1"/>
  <c r="X15" i="1"/>
  <c r="X111" i="1"/>
  <c r="X80" i="1"/>
  <c r="X176" i="1"/>
  <c r="X51" i="1"/>
  <c r="X147" i="1"/>
  <c r="X19" i="1"/>
  <c r="X115" i="1"/>
  <c r="W94" i="1"/>
  <c r="W190" i="1"/>
  <c r="W65" i="1"/>
  <c r="W161" i="1"/>
  <c r="W33" i="1"/>
  <c r="W129" i="1"/>
  <c r="X7" i="1"/>
  <c r="X103" i="1"/>
  <c r="W82" i="1"/>
  <c r="W178" i="1"/>
  <c r="W53" i="1"/>
  <c r="W149" i="1"/>
  <c r="W21" i="1"/>
  <c r="W117" i="1"/>
  <c r="W89" i="1"/>
  <c r="W185" i="1"/>
  <c r="X89" i="1"/>
  <c r="X185" i="1"/>
  <c r="X16" i="1"/>
  <c r="X112" i="1"/>
  <c r="X41" i="1"/>
  <c r="X137" i="1"/>
  <c r="W80" i="1"/>
  <c r="W176" i="1"/>
  <c r="X18" i="1"/>
  <c r="X114" i="1"/>
  <c r="W57" i="1"/>
  <c r="W153" i="1"/>
  <c r="W2" i="1"/>
  <c r="W98" i="1"/>
  <c r="X8" i="1"/>
  <c r="X104" i="1"/>
  <c r="X76" i="1"/>
  <c r="X172" i="1"/>
  <c r="W54" i="1"/>
  <c r="W150" i="1"/>
  <c r="W22" i="1"/>
  <c r="W118" i="1"/>
  <c r="W90" i="1"/>
  <c r="W186" i="1"/>
  <c r="W58" i="1"/>
  <c r="W154" i="1"/>
  <c r="W29" i="1"/>
  <c r="W125" i="1"/>
  <c r="X3" i="1"/>
  <c r="X99" i="1"/>
  <c r="X68" i="1"/>
  <c r="X164" i="1"/>
  <c r="X39" i="1"/>
  <c r="X135" i="1"/>
  <c r="W17" i="1"/>
  <c r="W113" i="1"/>
  <c r="X88" i="1"/>
  <c r="X184" i="1"/>
  <c r="X56" i="1"/>
  <c r="X152" i="1"/>
  <c r="X27" i="1"/>
  <c r="X123" i="1"/>
  <c r="X92" i="1"/>
  <c r="X188" i="1"/>
  <c r="W67" i="1"/>
  <c r="W163" i="1"/>
  <c r="X70" i="1"/>
  <c r="X166" i="1"/>
  <c r="W14" i="1"/>
  <c r="W110" i="1"/>
  <c r="W93" i="1"/>
  <c r="W189" i="1"/>
  <c r="X31" i="1"/>
  <c r="X127" i="1"/>
  <c r="W5" i="1"/>
  <c r="W101" i="1"/>
  <c r="W18" i="1"/>
  <c r="W114" i="1"/>
  <c r="W86" i="1"/>
  <c r="W182" i="1"/>
  <c r="X57" i="1"/>
  <c r="X153" i="1"/>
  <c r="X28" i="1"/>
  <c r="X124" i="1"/>
  <c r="X93" i="1"/>
  <c r="X189" i="1"/>
  <c r="X64" i="1"/>
  <c r="X160" i="1"/>
  <c r="X32" i="1"/>
  <c r="X128" i="1"/>
  <c r="W10" i="1"/>
  <c r="W106" i="1"/>
  <c r="W78" i="1"/>
  <c r="W174" i="1"/>
  <c r="X52" i="1"/>
  <c r="X148" i="1"/>
  <c r="X20" i="1"/>
  <c r="X116" i="1"/>
  <c r="W95" i="1"/>
  <c r="W191" i="1"/>
  <c r="W66" i="1"/>
  <c r="W162" i="1"/>
  <c r="W34" i="1"/>
  <c r="W130" i="1"/>
  <c r="W32" i="3"/>
  <c r="U32" i="3"/>
  <c r="Y233" i="1" s="1"/>
  <c r="W29" i="3"/>
  <c r="U29" i="3"/>
  <c r="Y230" i="1" s="1"/>
  <c r="W26" i="3"/>
  <c r="U26" i="3"/>
  <c r="Y224" i="1" s="1"/>
  <c r="W23" i="3"/>
  <c r="U23" i="3"/>
  <c r="Y221" i="1" s="1"/>
  <c r="W20" i="3"/>
  <c r="U20" i="3"/>
  <c r="Y218" i="1" s="1"/>
  <c r="W17" i="3"/>
  <c r="U17" i="3"/>
  <c r="Y212" i="1" s="1"/>
  <c r="W14" i="3"/>
  <c r="U14" i="3"/>
  <c r="Y209" i="1" s="1"/>
  <c r="W49" i="3"/>
  <c r="U49" i="3"/>
  <c r="Y258" i="1" s="1"/>
  <c r="W46" i="3"/>
  <c r="U46" i="3"/>
  <c r="Y255" i="1" s="1"/>
  <c r="W70" i="3"/>
  <c r="U70" i="3"/>
  <c r="Y285" i="1" s="1"/>
  <c r="W67" i="3"/>
  <c r="U67" i="3"/>
  <c r="Y282" i="1" s="1"/>
  <c r="W64" i="3"/>
  <c r="U64" i="3"/>
  <c r="Y279" i="1" s="1"/>
  <c r="W61" i="3"/>
  <c r="U61" i="3"/>
  <c r="Y273" i="1" s="1"/>
  <c r="W58" i="3"/>
  <c r="U58" i="3"/>
  <c r="Y270" i="1" s="1"/>
  <c r="W55" i="3"/>
  <c r="U55" i="3"/>
  <c r="Y267" i="1" s="1"/>
  <c r="W52" i="3"/>
  <c r="U52" i="3"/>
  <c r="Y261" i="1" s="1"/>
  <c r="W15" i="3"/>
  <c r="U15" i="3"/>
  <c r="Y210" i="1" s="1"/>
  <c r="W33" i="3"/>
  <c r="U33" i="3"/>
  <c r="Y234" i="1" s="1"/>
  <c r="W30" i="3"/>
  <c r="U30" i="3"/>
  <c r="Y231" i="1" s="1"/>
  <c r="W27" i="3"/>
  <c r="U27" i="3"/>
  <c r="Y225" i="1" s="1"/>
  <c r="W24" i="3"/>
  <c r="U24" i="3"/>
  <c r="Y222" i="1" s="1"/>
  <c r="W59" i="3"/>
  <c r="U59" i="3"/>
  <c r="Y271" i="1" s="1"/>
  <c r="W56" i="3"/>
  <c r="U56" i="3"/>
  <c r="Y268" i="1" s="1"/>
  <c r="W12" i="3"/>
  <c r="U12" i="3"/>
  <c r="Y207" i="1" s="1"/>
  <c r="W9" i="3"/>
  <c r="U9" i="3"/>
  <c r="Y201" i="1" s="1"/>
  <c r="W6" i="3"/>
  <c r="U6" i="3"/>
  <c r="Y198" i="1" s="1"/>
  <c r="W3" i="3"/>
  <c r="U3" i="3"/>
  <c r="Y195" i="1" s="1"/>
  <c r="W71" i="3"/>
  <c r="U71" i="3"/>
  <c r="Y286" i="1" s="1"/>
  <c r="W68" i="3"/>
  <c r="U68" i="3"/>
  <c r="Y283" i="1" s="1"/>
  <c r="W65" i="3"/>
  <c r="U65" i="3"/>
  <c r="Y280" i="1" s="1"/>
  <c r="W43" i="3"/>
  <c r="U43" i="3"/>
  <c r="Y249" i="1" s="1"/>
  <c r="W37" i="3"/>
  <c r="U37" i="3"/>
  <c r="Y243" i="1" s="1"/>
  <c r="W31" i="3"/>
  <c r="U31" i="3"/>
  <c r="Y232" i="1" s="1"/>
  <c r="W28" i="3"/>
  <c r="U28" i="3"/>
  <c r="Y226" i="1" s="1"/>
  <c r="W53" i="3"/>
  <c r="U53" i="3"/>
  <c r="Y262" i="1" s="1"/>
  <c r="W50" i="3"/>
  <c r="U50" i="3"/>
  <c r="Y259" i="1" s="1"/>
  <c r="W47" i="3"/>
  <c r="U47" i="3"/>
  <c r="Y256" i="1" s="1"/>
  <c r="W44" i="3"/>
  <c r="U44" i="3"/>
  <c r="Y250" i="1" s="1"/>
  <c r="W41" i="3"/>
  <c r="U41" i="3"/>
  <c r="Y247" i="1" s="1"/>
  <c r="W38" i="3"/>
  <c r="U38" i="3"/>
  <c r="Y244" i="1" s="1"/>
  <c r="W62" i="3"/>
  <c r="U62" i="3"/>
  <c r="Y274" i="1" s="1"/>
  <c r="W21" i="3"/>
  <c r="U21" i="3"/>
  <c r="Y219" i="1" s="1"/>
  <c r="W40" i="3"/>
  <c r="U40" i="3"/>
  <c r="Y246" i="1" s="1"/>
  <c r="W25" i="3"/>
  <c r="U25" i="3"/>
  <c r="Y223" i="1" s="1"/>
  <c r="W34" i="3"/>
  <c r="U34" i="3"/>
  <c r="Y235" i="1" s="1"/>
  <c r="W5" i="3"/>
  <c r="U5" i="3"/>
  <c r="Y197" i="1" s="1"/>
  <c r="W69" i="3"/>
  <c r="U69" i="3"/>
  <c r="Y284" i="1" s="1"/>
  <c r="W66" i="3"/>
  <c r="U66" i="3"/>
  <c r="Y281" i="1" s="1"/>
  <c r="W22" i="3"/>
  <c r="U22" i="3"/>
  <c r="Y220" i="1" s="1"/>
  <c r="W19" i="3"/>
  <c r="U19" i="3"/>
  <c r="Y214" i="1" s="1"/>
  <c r="W16" i="3"/>
  <c r="U16" i="3"/>
  <c r="Y211" i="1" s="1"/>
  <c r="W13" i="3"/>
  <c r="U13" i="3"/>
  <c r="Y208" i="1" s="1"/>
  <c r="W10" i="3"/>
  <c r="U10" i="3"/>
  <c r="Y202" i="1" s="1"/>
  <c r="W7" i="3"/>
  <c r="U7" i="3"/>
  <c r="Y199" i="1" s="1"/>
  <c r="W4" i="3"/>
  <c r="U4" i="3"/>
  <c r="Y196" i="1" s="1"/>
  <c r="W18" i="3"/>
  <c r="U18" i="3"/>
  <c r="Y213" i="1" s="1"/>
  <c r="W39" i="3"/>
  <c r="U39" i="3"/>
  <c r="Y245" i="1" s="1"/>
  <c r="W36" i="3"/>
  <c r="U36" i="3"/>
  <c r="Y242" i="1" s="1"/>
  <c r="W63" i="3"/>
  <c r="U63" i="3"/>
  <c r="Y278" i="1" s="1"/>
  <c r="W60" i="3"/>
  <c r="U60" i="3"/>
  <c r="Y272" i="1" s="1"/>
  <c r="W57" i="3"/>
  <c r="U57" i="3"/>
  <c r="Y269" i="1" s="1"/>
  <c r="W54" i="3"/>
  <c r="U54" i="3"/>
  <c r="Y266" i="1" s="1"/>
  <c r="W51" i="3"/>
  <c r="U51" i="3"/>
  <c r="Y260" i="1" s="1"/>
  <c r="W48" i="3"/>
  <c r="U48" i="3"/>
  <c r="Y257" i="1" s="1"/>
  <c r="W45" i="3"/>
  <c r="U45" i="3"/>
  <c r="Y254" i="1" s="1"/>
  <c r="W72" i="3"/>
  <c r="U72" i="3"/>
  <c r="Y287" i="1" s="1"/>
  <c r="W11" i="3"/>
  <c r="U11" i="3"/>
  <c r="Y206" i="1" s="1"/>
  <c r="W8" i="3"/>
  <c r="U8" i="3"/>
  <c r="Y200" i="1" s="1"/>
  <c r="W35" i="3"/>
  <c r="U35" i="3"/>
  <c r="Y236" i="1" s="1"/>
  <c r="W42" i="3"/>
  <c r="U42" i="3"/>
  <c r="Y248" i="1" s="1"/>
  <c r="W2" i="3"/>
  <c r="AA287" i="1" l="1"/>
  <c r="AA191" i="1"/>
  <c r="AA95" i="1"/>
  <c r="AA19" i="1"/>
  <c r="AA115" i="1"/>
  <c r="AA211" i="1"/>
  <c r="AA101" i="1"/>
  <c r="AA197" i="1"/>
  <c r="AA5" i="1"/>
  <c r="AA69" i="1"/>
  <c r="AA165" i="1"/>
  <c r="AA261" i="1"/>
  <c r="AA77" i="1"/>
  <c r="AA269" i="1"/>
  <c r="AA173" i="1"/>
  <c r="AA249" i="1"/>
  <c r="AA153" i="1"/>
  <c r="AA57" i="1"/>
  <c r="AA212" i="1"/>
  <c r="AA20" i="1"/>
  <c r="AA116" i="1"/>
  <c r="AA56" i="1"/>
  <c r="AA152" i="1"/>
  <c r="AA248" i="1"/>
  <c r="AA158" i="1"/>
  <c r="AA62" i="1"/>
  <c r="AA254" i="1"/>
  <c r="AA80" i="1"/>
  <c r="AA176" i="1"/>
  <c r="AA272" i="1"/>
  <c r="AA100" i="1"/>
  <c r="AA196" i="1"/>
  <c r="AA4" i="1"/>
  <c r="AA118" i="1"/>
  <c r="AA214" i="1"/>
  <c r="AA22" i="1"/>
  <c r="AA139" i="1"/>
  <c r="AA235" i="1"/>
  <c r="AA43" i="1"/>
  <c r="AA244" i="1"/>
  <c r="AA52" i="1"/>
  <c r="AA148" i="1"/>
  <c r="AA70" i="1"/>
  <c r="AA262" i="1"/>
  <c r="AA166" i="1"/>
  <c r="AA184" i="1"/>
  <c r="AA280" i="1"/>
  <c r="AA88" i="1"/>
  <c r="AA105" i="1"/>
  <c r="AA201" i="1"/>
  <c r="AA9" i="1"/>
  <c r="AA33" i="1"/>
  <c r="AA225" i="1"/>
  <c r="AA129" i="1"/>
  <c r="AA75" i="1"/>
  <c r="AA267" i="1"/>
  <c r="AA171" i="1"/>
  <c r="AA93" i="1"/>
  <c r="AA285" i="1"/>
  <c r="AA189" i="1"/>
  <c r="AA218" i="1"/>
  <c r="AA122" i="1"/>
  <c r="AA26" i="1"/>
  <c r="AA98" i="1"/>
  <c r="AA194" i="1"/>
  <c r="AA259" i="1"/>
  <c r="AA163" i="1"/>
  <c r="AA67" i="1"/>
  <c r="AA126" i="1"/>
  <c r="AA30" i="1"/>
  <c r="AA222" i="1"/>
  <c r="AA274" i="1"/>
  <c r="AA178" i="1"/>
  <c r="AA82" i="1"/>
  <c r="AA6" i="1"/>
  <c r="AA102" i="1"/>
  <c r="AA198" i="1"/>
  <c r="AA137" i="1"/>
  <c r="AA41" i="1"/>
  <c r="AA233" i="1"/>
  <c r="AA44" i="1"/>
  <c r="AA236" i="1"/>
  <c r="AA140" i="1"/>
  <c r="AA65" i="1"/>
  <c r="AA161" i="1"/>
  <c r="AA257" i="1"/>
  <c r="AA182" i="1"/>
  <c r="AA86" i="1"/>
  <c r="AA278" i="1"/>
  <c r="AA199" i="1"/>
  <c r="AA103" i="1"/>
  <c r="AA7" i="1"/>
  <c r="AA28" i="1"/>
  <c r="AA220" i="1"/>
  <c r="AA124" i="1"/>
  <c r="AA223" i="1"/>
  <c r="AA127" i="1"/>
  <c r="AA31" i="1"/>
  <c r="AA247" i="1"/>
  <c r="AA151" i="1"/>
  <c r="AA55" i="1"/>
  <c r="AA226" i="1"/>
  <c r="AA34" i="1"/>
  <c r="AA130" i="1"/>
  <c r="AA283" i="1"/>
  <c r="AA187" i="1"/>
  <c r="AA91" i="1"/>
  <c r="AA207" i="1"/>
  <c r="AA111" i="1"/>
  <c r="AA15" i="1"/>
  <c r="AA231" i="1"/>
  <c r="AA39" i="1"/>
  <c r="AA135" i="1"/>
  <c r="AA270" i="1"/>
  <c r="AA78" i="1"/>
  <c r="AA174" i="1"/>
  <c r="AA159" i="1"/>
  <c r="AA63" i="1"/>
  <c r="AA255" i="1"/>
  <c r="AA221" i="1"/>
  <c r="AA125" i="1"/>
  <c r="AA29" i="1"/>
  <c r="AA213" i="1"/>
  <c r="AA117" i="1"/>
  <c r="AA21" i="1"/>
  <c r="AA282" i="1"/>
  <c r="AA186" i="1"/>
  <c r="AA90" i="1"/>
  <c r="AA8" i="1"/>
  <c r="AA200" i="1"/>
  <c r="AA104" i="1"/>
  <c r="AA164" i="1"/>
  <c r="AA68" i="1"/>
  <c r="AA260" i="1"/>
  <c r="AA50" i="1"/>
  <c r="AA146" i="1"/>
  <c r="AA242" i="1"/>
  <c r="AA10" i="1"/>
  <c r="AA202" i="1"/>
  <c r="AA106" i="1"/>
  <c r="AA281" i="1"/>
  <c r="AA89" i="1"/>
  <c r="AA185" i="1"/>
  <c r="AA150" i="1"/>
  <c r="AA54" i="1"/>
  <c r="AA246" i="1"/>
  <c r="AA250" i="1"/>
  <c r="AA58" i="1"/>
  <c r="AA154" i="1"/>
  <c r="AA40" i="1"/>
  <c r="AA136" i="1"/>
  <c r="AA232" i="1"/>
  <c r="AA190" i="1"/>
  <c r="AA286" i="1"/>
  <c r="AA94" i="1"/>
  <c r="AA268" i="1"/>
  <c r="AA76" i="1"/>
  <c r="AA172" i="1"/>
  <c r="AA42" i="1"/>
  <c r="AA234" i="1"/>
  <c r="AA138" i="1"/>
  <c r="AA273" i="1"/>
  <c r="AA177" i="1"/>
  <c r="AA81" i="1"/>
  <c r="AA66" i="1"/>
  <c r="AA258" i="1"/>
  <c r="AA162" i="1"/>
  <c r="AA32" i="1"/>
  <c r="AA224" i="1"/>
  <c r="AA128" i="1"/>
  <c r="AA206" i="1"/>
  <c r="AA110" i="1"/>
  <c r="AA14" i="1"/>
  <c r="AA266" i="1"/>
  <c r="AA74" i="1"/>
  <c r="AA170" i="1"/>
  <c r="AA53" i="1"/>
  <c r="AA149" i="1"/>
  <c r="AA245" i="1"/>
  <c r="AA16" i="1"/>
  <c r="AA112" i="1"/>
  <c r="AA208" i="1"/>
  <c r="AA284" i="1"/>
  <c r="AA92" i="1"/>
  <c r="AA188" i="1"/>
  <c r="AA123" i="1"/>
  <c r="AA27" i="1"/>
  <c r="AA219" i="1"/>
  <c r="AA256" i="1"/>
  <c r="AA64" i="1"/>
  <c r="AA160" i="1"/>
  <c r="AA243" i="1"/>
  <c r="AA147" i="1"/>
  <c r="AA51" i="1"/>
  <c r="AA195" i="1"/>
  <c r="AA99" i="1"/>
  <c r="AA3" i="1"/>
  <c r="AA271" i="1"/>
  <c r="AA175" i="1"/>
  <c r="AA79" i="1"/>
  <c r="AA114" i="1"/>
  <c r="AA18" i="1"/>
  <c r="AA210" i="1"/>
  <c r="AA87" i="1"/>
  <c r="AA279" i="1"/>
  <c r="AA183" i="1"/>
  <c r="AA209" i="1"/>
  <c r="AA113" i="1"/>
  <c r="AA17" i="1"/>
  <c r="AA230" i="1"/>
  <c r="AA38" i="1"/>
  <c r="AA134" i="1"/>
  <c r="Y14" i="1"/>
  <c r="Y110" i="1"/>
  <c r="Y74" i="1"/>
  <c r="Y170" i="1"/>
  <c r="Y53" i="1"/>
  <c r="Y149" i="1"/>
  <c r="Y16" i="1"/>
  <c r="Y112" i="1"/>
  <c r="Y92" i="1"/>
  <c r="Y188" i="1"/>
  <c r="Y27" i="1"/>
  <c r="Y123" i="1"/>
  <c r="Y64" i="1"/>
  <c r="Y160" i="1"/>
  <c r="Y51" i="1"/>
  <c r="Y147" i="1"/>
  <c r="Y3" i="1"/>
  <c r="Y99" i="1"/>
  <c r="Y79" i="1"/>
  <c r="Y175" i="1"/>
  <c r="Y18" i="1"/>
  <c r="Y114" i="1"/>
  <c r="Y87" i="1"/>
  <c r="Y183" i="1"/>
  <c r="Y17" i="1"/>
  <c r="Y113" i="1"/>
  <c r="Y38" i="1"/>
  <c r="Y134" i="1"/>
  <c r="Y41" i="1"/>
  <c r="Y137" i="1"/>
  <c r="Y21" i="1"/>
  <c r="Y117" i="1"/>
  <c r="Y69" i="1"/>
  <c r="Y165" i="1"/>
  <c r="Y77" i="1"/>
  <c r="Y173" i="1"/>
  <c r="Y90" i="1"/>
  <c r="Y186" i="1"/>
  <c r="Y20" i="1"/>
  <c r="Y116" i="1"/>
  <c r="AA2" i="1"/>
  <c r="Y62" i="1"/>
  <c r="Y158" i="1"/>
  <c r="Y80" i="1"/>
  <c r="Y176" i="1"/>
  <c r="Y4" i="1"/>
  <c r="Y100" i="1"/>
  <c r="Y22" i="1"/>
  <c r="Y118" i="1"/>
  <c r="Y43" i="1"/>
  <c r="Y139" i="1"/>
  <c r="Y52" i="1"/>
  <c r="Y148" i="1"/>
  <c r="Y70" i="1"/>
  <c r="Y166" i="1"/>
  <c r="Y88" i="1"/>
  <c r="Y184" i="1"/>
  <c r="Y9" i="1"/>
  <c r="Y105" i="1"/>
  <c r="Y33" i="1"/>
  <c r="Y129" i="1"/>
  <c r="Y75" i="1"/>
  <c r="Y171" i="1"/>
  <c r="Y93" i="1"/>
  <c r="Y189" i="1"/>
  <c r="Y26" i="1"/>
  <c r="Y122" i="1"/>
  <c r="Y95" i="1"/>
  <c r="Y191" i="1"/>
  <c r="Y5" i="1"/>
  <c r="Y101" i="1"/>
  <c r="Y6" i="1"/>
  <c r="Y102" i="1"/>
  <c r="Y56" i="1"/>
  <c r="Y152" i="1"/>
  <c r="Y57" i="1"/>
  <c r="Y153" i="1"/>
  <c r="Y86" i="1"/>
  <c r="Y182" i="1"/>
  <c r="Y7" i="1"/>
  <c r="Y103" i="1"/>
  <c r="Y28" i="1"/>
  <c r="Y124" i="1"/>
  <c r="Y31" i="1"/>
  <c r="Y127" i="1"/>
  <c r="Y55" i="1"/>
  <c r="Y151" i="1"/>
  <c r="Y34" i="1"/>
  <c r="Y130" i="1"/>
  <c r="Y91" i="1"/>
  <c r="Y187" i="1"/>
  <c r="Y15" i="1"/>
  <c r="Y111" i="1"/>
  <c r="Y39" i="1"/>
  <c r="Y135" i="1"/>
  <c r="Y78" i="1"/>
  <c r="Y174" i="1"/>
  <c r="Y63" i="1"/>
  <c r="Y159" i="1"/>
  <c r="Y29" i="1"/>
  <c r="Y125" i="1"/>
  <c r="Y19" i="1"/>
  <c r="Y115" i="1"/>
  <c r="Y30" i="1"/>
  <c r="Y126" i="1"/>
  <c r="Y67" i="1"/>
  <c r="Y163" i="1"/>
  <c r="Y44" i="1"/>
  <c r="Y140" i="1"/>
  <c r="Y68" i="1"/>
  <c r="Y164" i="1"/>
  <c r="Y10" i="1"/>
  <c r="Y106" i="1"/>
  <c r="Y89" i="1"/>
  <c r="Y185" i="1"/>
  <c r="Y54" i="1"/>
  <c r="Y150" i="1"/>
  <c r="Y58" i="1"/>
  <c r="Y154" i="1"/>
  <c r="Y40" i="1"/>
  <c r="Y136" i="1"/>
  <c r="Y94" i="1"/>
  <c r="Y190" i="1"/>
  <c r="Y76" i="1"/>
  <c r="Y172" i="1"/>
  <c r="Y42" i="1"/>
  <c r="Y138" i="1"/>
  <c r="Y81" i="1"/>
  <c r="Y177" i="1"/>
  <c r="Y66" i="1"/>
  <c r="Y162" i="1"/>
  <c r="Y32" i="1"/>
  <c r="Y128" i="1"/>
  <c r="Y82" i="1"/>
  <c r="Y178" i="1"/>
  <c r="Y65" i="1"/>
  <c r="Y161" i="1"/>
  <c r="Y8" i="1"/>
  <c r="Y104" i="1"/>
  <c r="Y50" i="1"/>
  <c r="Y146" i="1"/>
  <c r="C2" i="5"/>
  <c r="I2" i="5"/>
  <c r="B2" i="5"/>
  <c r="A3" i="2"/>
  <c r="B97" i="1"/>
  <c r="A97" i="5" s="1"/>
  <c r="B96" i="1"/>
  <c r="A96" i="5" s="1"/>
  <c r="B95" i="1"/>
  <c r="A95" i="5" s="1"/>
  <c r="B94" i="1"/>
  <c r="A94" i="5" s="1"/>
  <c r="B93" i="1"/>
  <c r="A93" i="5" s="1"/>
  <c r="B92" i="1"/>
  <c r="A92" i="5" s="1"/>
  <c r="B91" i="1"/>
  <c r="A91" i="5" s="1"/>
  <c r="B90" i="1"/>
  <c r="A90" i="5" s="1"/>
  <c r="B89" i="1"/>
  <c r="A89" i="5" s="1"/>
  <c r="B88" i="1"/>
  <c r="A88" i="5" s="1"/>
  <c r="B87" i="1"/>
  <c r="A87" i="5" s="1"/>
  <c r="B86" i="1"/>
  <c r="A86" i="5" s="1"/>
  <c r="B85" i="1"/>
  <c r="A85" i="5" s="1"/>
  <c r="B84" i="1"/>
  <c r="A84" i="5" s="1"/>
  <c r="B83" i="1"/>
  <c r="A83" i="5" s="1"/>
  <c r="B82" i="1"/>
  <c r="A82" i="5" s="1"/>
  <c r="B81" i="1"/>
  <c r="A81" i="5" s="1"/>
  <c r="B80" i="1"/>
  <c r="A80" i="5" s="1"/>
  <c r="B79" i="1"/>
  <c r="A79" i="5" s="1"/>
  <c r="B78" i="1"/>
  <c r="A78" i="5" s="1"/>
  <c r="B77" i="1"/>
  <c r="A77" i="5" s="1"/>
  <c r="B76" i="1"/>
  <c r="A76" i="5" s="1"/>
  <c r="B75" i="1"/>
  <c r="A75" i="5" s="1"/>
  <c r="B74" i="1"/>
  <c r="A74" i="5" s="1"/>
  <c r="B73" i="1"/>
  <c r="A73" i="5" s="1"/>
  <c r="B72" i="1"/>
  <c r="A72" i="5" s="1"/>
  <c r="B71" i="1"/>
  <c r="A71" i="5" s="1"/>
  <c r="B70" i="1"/>
  <c r="A70" i="5" s="1"/>
  <c r="B69" i="1"/>
  <c r="A69" i="5" s="1"/>
  <c r="B68" i="1"/>
  <c r="A68" i="5" s="1"/>
  <c r="B67" i="1"/>
  <c r="A67" i="5" s="1"/>
  <c r="B66" i="1"/>
  <c r="A66" i="5" s="1"/>
  <c r="B65" i="1"/>
  <c r="A65" i="5" s="1"/>
  <c r="B64" i="1"/>
  <c r="A64" i="5" s="1"/>
  <c r="B63" i="1"/>
  <c r="A63" i="5" s="1"/>
  <c r="B62" i="1"/>
  <c r="A62" i="5" s="1"/>
  <c r="B61" i="1"/>
  <c r="A61" i="5" s="1"/>
  <c r="B60" i="1"/>
  <c r="A60" i="5" s="1"/>
  <c r="B59" i="1"/>
  <c r="A59" i="5" s="1"/>
  <c r="B58" i="1"/>
  <c r="A58" i="5" s="1"/>
  <c r="B57" i="1"/>
  <c r="A57" i="5" s="1"/>
  <c r="B56" i="1"/>
  <c r="A56" i="5" s="1"/>
  <c r="B55" i="1"/>
  <c r="A55" i="5" s="1"/>
  <c r="B54" i="1"/>
  <c r="A54" i="5" s="1"/>
  <c r="B53" i="1"/>
  <c r="A53" i="5" s="1"/>
  <c r="B52" i="1"/>
  <c r="A52" i="5" s="1"/>
  <c r="B51" i="1"/>
  <c r="A51" i="5" s="1"/>
  <c r="B50" i="1"/>
  <c r="A50" i="5" s="1"/>
  <c r="B49" i="1"/>
  <c r="A49" i="5" s="1"/>
  <c r="B48" i="1"/>
  <c r="A48" i="5" s="1"/>
  <c r="B47" i="1"/>
  <c r="A47" i="5" s="1"/>
  <c r="B46" i="1"/>
  <c r="A46" i="5" s="1"/>
  <c r="B45" i="1"/>
  <c r="A45" i="5" s="1"/>
  <c r="B44" i="1"/>
  <c r="A44" i="5" s="1"/>
  <c r="B43" i="1"/>
  <c r="A43" i="5" s="1"/>
  <c r="B42" i="1"/>
  <c r="A42" i="5" s="1"/>
  <c r="B41" i="1"/>
  <c r="A41" i="5" s="1"/>
  <c r="B40" i="1"/>
  <c r="A40" i="5" s="1"/>
  <c r="B39" i="1"/>
  <c r="A39" i="5" s="1"/>
  <c r="B38" i="1"/>
  <c r="A38" i="5" s="1"/>
  <c r="B37" i="1"/>
  <c r="A37" i="5" s="1"/>
  <c r="B36" i="1"/>
  <c r="A36" i="5" s="1"/>
  <c r="B35" i="1"/>
  <c r="A35" i="5" s="1"/>
  <c r="B34" i="1"/>
  <c r="A34" i="5" s="1"/>
  <c r="B33" i="1"/>
  <c r="A33" i="5" s="1"/>
  <c r="B32" i="1"/>
  <c r="A32" i="5" s="1"/>
  <c r="B31" i="1"/>
  <c r="A31" i="5" s="1"/>
  <c r="B30" i="1"/>
  <c r="A30" i="5" s="1"/>
  <c r="B29" i="1"/>
  <c r="A29" i="5" s="1"/>
  <c r="B28" i="1"/>
  <c r="A28" i="5" s="1"/>
  <c r="B27" i="1"/>
  <c r="A27" i="5" s="1"/>
  <c r="B26" i="1"/>
  <c r="A26" i="5" s="1"/>
  <c r="B25" i="1"/>
  <c r="A25" i="5" s="1"/>
  <c r="B24" i="1"/>
  <c r="A24" i="5" s="1"/>
  <c r="B23" i="1"/>
  <c r="A23" i="5" s="1"/>
  <c r="B22" i="1"/>
  <c r="A22" i="5" s="1"/>
  <c r="B21" i="1"/>
  <c r="A21" i="5" s="1"/>
  <c r="B20" i="1"/>
  <c r="A20" i="5" s="1"/>
  <c r="B19" i="1"/>
  <c r="A19" i="5" s="1"/>
  <c r="B18" i="1"/>
  <c r="A18" i="5" s="1"/>
  <c r="B17" i="1"/>
  <c r="A17" i="5" s="1"/>
  <c r="B16" i="1"/>
  <c r="A16" i="5" s="1"/>
  <c r="B15" i="1"/>
  <c r="A15" i="5" s="1"/>
  <c r="B14" i="1"/>
  <c r="A14" i="5" s="1"/>
  <c r="B13" i="1"/>
  <c r="A13" i="5" s="1"/>
  <c r="B12" i="1"/>
  <c r="A12" i="5" s="1"/>
  <c r="B11" i="1"/>
  <c r="A11" i="5" s="1"/>
  <c r="B10" i="1"/>
  <c r="A10" i="5" s="1"/>
  <c r="B9" i="1"/>
  <c r="A9" i="5" s="1"/>
  <c r="B8" i="1"/>
  <c r="A8" i="5" s="1"/>
  <c r="B7" i="1"/>
  <c r="A7" i="5" s="1"/>
  <c r="B6" i="1"/>
  <c r="A6" i="5" s="1"/>
  <c r="B5" i="1"/>
  <c r="A5" i="5" s="1"/>
  <c r="B4" i="1"/>
  <c r="A4" i="5" s="1"/>
  <c r="B3" i="1"/>
  <c r="A3" i="5" s="1"/>
  <c r="A4" i="2" l="1"/>
  <c r="B2" i="1" l="1"/>
  <c r="A2" i="5" l="1"/>
  <c r="G2" i="5"/>
  <c r="J2" i="5"/>
  <c r="H2" i="5"/>
</calcChain>
</file>

<file path=xl/sharedStrings.xml><?xml version="1.0" encoding="utf-8"?>
<sst xmlns="http://schemas.openxmlformats.org/spreadsheetml/2006/main" count="2041" uniqueCount="324">
  <si>
    <t>filename_id</t>
  </si>
  <si>
    <t>filename</t>
  </si>
  <si>
    <t>sample_id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</si>
  <si>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</si>
  <si>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</si>
  <si>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</si>
  <si>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</si>
  <si>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</si>
  <si>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</si>
  <si>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</si>
  <si>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</si>
  <si>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</si>
  <si>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</si>
  <si>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</si>
  <si>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</si>
  <si>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</si>
  <si>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</si>
  <si>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</si>
  <si>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</si>
  <si>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</si>
  <si>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</si>
  <si>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</si>
  <si>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</si>
  <si>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</si>
  <si>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</si>
  <si>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cell_line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</si>
  <si>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</si>
  <si>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</si>
  <si>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</si>
  <si>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</si>
  <si>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</si>
  <si>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</si>
  <si>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</si>
  <si>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</si>
  <si>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</si>
  <si>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</si>
  <si>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</si>
  <si>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</si>
  <si>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</si>
  <si>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</si>
  <si>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</si>
  <si>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</si>
  <si>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</si>
  <si>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</si>
  <si>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</si>
  <si>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</si>
  <si>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</si>
  <si>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</si>
  <si>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</si>
  <si>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</si>
  <si>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</si>
  <si>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</si>
  <si>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</si>
  <si>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</si>
  <si>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</si>
  <si>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</si>
  <si>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</si>
  <si>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</si>
  <si>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</si>
  <si>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</si>
  <si>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</si>
  <si>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</si>
  <si>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</si>
  <si>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</si>
  <si>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</si>
  <si>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</si>
  <si>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</si>
  <si>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</si>
  <si>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</si>
  <si>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</si>
  <si>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</si>
  <si>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</si>
  <si>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</si>
  <si>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</si>
  <si>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</si>
  <si>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</si>
  <si>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</si>
  <si>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</si>
  <si>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</si>
  <si>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</si>
  <si>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</si>
  <si>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</si>
  <si>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</si>
  <si>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</si>
  <si>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</si>
  <si>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</si>
  <si>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</si>
  <si>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</si>
  <si>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</si>
  <si>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</si>
  <si>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</si>
  <si>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</si>
  <si>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</si>
  <si>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</si>
  <si>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</si>
  <si>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</si>
  <si>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</si>
  <si>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</si>
  <si>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</si>
  <si>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</si>
  <si>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</si>
  <si>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</si>
  <si>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</si>
  <si>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</si>
  <si>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</si>
  <si>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</si>
  <si>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</si>
  <si>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</si>
  <si>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</si>
  <si>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</si>
  <si>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</si>
  <si>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</si>
  <si>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</si>
  <si>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</si>
  <si>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</si>
  <si>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</si>
  <si>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</si>
  <si>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</si>
  <si>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</si>
  <si>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</si>
  <si>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</si>
  <si>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</si>
  <si>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</si>
  <si>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</si>
  <si>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</si>
  <si>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</si>
  <si>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</si>
  <si>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</si>
  <si>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</si>
  <si>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/>
  </si>
  <si>
    <t>group1</t>
  </si>
  <si>
    <t>group2</t>
  </si>
  <si>
    <t>group3</t>
  </si>
  <si>
    <t>20230413_0201</t>
  </si>
  <si>
    <t>20230413_0202</t>
  </si>
  <si>
    <t>20230413_0203</t>
  </si>
  <si>
    <t>20230413_0204</t>
  </si>
  <si>
    <t>20230413_0205</t>
  </si>
  <si>
    <t>20230413_0206</t>
  </si>
  <si>
    <t>20230413_0207</t>
  </si>
  <si>
    <t>20230413_0208</t>
  </si>
  <si>
    <t>20230413_0209</t>
  </si>
  <si>
    <t>20230413_0210</t>
  </si>
  <si>
    <t>20230413_0211</t>
  </si>
  <si>
    <t>20230413_0212</t>
  </si>
  <si>
    <t>20230413_0213</t>
  </si>
  <si>
    <t>20230413_0214</t>
  </si>
  <si>
    <t>20230413_0215</t>
  </si>
  <si>
    <t>20230413_0216</t>
  </si>
  <si>
    <t>20230413_0217</t>
  </si>
  <si>
    <t>20230413_0218</t>
  </si>
  <si>
    <t>20230413_0219</t>
  </si>
  <si>
    <t>20230413_0220</t>
  </si>
  <si>
    <t>20230413_0221</t>
  </si>
  <si>
    <t>20230413_0222</t>
  </si>
  <si>
    <t>20230413_0223</t>
  </si>
  <si>
    <t>20230413_0224</t>
  </si>
  <si>
    <t>20230413_0225</t>
  </si>
  <si>
    <t>20230413_0226</t>
  </si>
  <si>
    <t>20230413_0227</t>
  </si>
  <si>
    <t>20230413_0228</t>
  </si>
  <si>
    <t>20230413_0229</t>
  </si>
  <si>
    <t>20230413_0230</t>
  </si>
  <si>
    <t>20230413_0231</t>
  </si>
  <si>
    <t>20230413_0232</t>
  </si>
  <si>
    <t>20230413_0233</t>
  </si>
  <si>
    <t>20230413_0234</t>
  </si>
  <si>
    <t>20230413_0235</t>
  </si>
  <si>
    <t>20230413_0236</t>
  </si>
  <si>
    <t>20230413_0237</t>
  </si>
  <si>
    <t>20230413_0238</t>
  </si>
  <si>
    <t>20230413_0239</t>
  </si>
  <si>
    <t>20230413_0240</t>
  </si>
  <si>
    <t>20230413_0241</t>
  </si>
  <si>
    <t>20230413_0242</t>
  </si>
  <si>
    <t>20230413_0243</t>
  </si>
  <si>
    <t>20230413_0244</t>
  </si>
  <si>
    <t>20230413_0245</t>
  </si>
  <si>
    <t>20230413_0246</t>
  </si>
  <si>
    <t>20230413_0247</t>
  </si>
  <si>
    <t>20230413_0248</t>
  </si>
  <si>
    <t>20230413_0249</t>
  </si>
  <si>
    <t>20230413_0250</t>
  </si>
  <si>
    <t>20230413_0251</t>
  </si>
  <si>
    <t>20230413_0252</t>
  </si>
  <si>
    <t>20230413_0253</t>
  </si>
  <si>
    <t>20230413_0254</t>
  </si>
  <si>
    <t>20230413_0255</t>
  </si>
  <si>
    <t>20230413_0256</t>
  </si>
  <si>
    <t>20230413_0257</t>
  </si>
  <si>
    <t>20230413_0258</t>
  </si>
  <si>
    <t>20230413_0259</t>
  </si>
  <si>
    <t>20230413_0260</t>
  </si>
  <si>
    <t>20230413_0261</t>
  </si>
  <si>
    <t>20230413_0262</t>
  </si>
  <si>
    <t>20230413_0263</t>
  </si>
  <si>
    <t>20230413_0264</t>
  </si>
  <si>
    <t>20230413_0265</t>
  </si>
  <si>
    <t>20230413_0266</t>
  </si>
  <si>
    <t>20230413_0267</t>
  </si>
  <si>
    <t>20230413_0268</t>
  </si>
  <si>
    <t>20230413_0269</t>
  </si>
  <si>
    <t>20230413_0270</t>
  </si>
  <si>
    <t>20230413_0271</t>
  </si>
  <si>
    <t>RINe</t>
  </si>
  <si>
    <t>28S/18S</t>
  </si>
  <si>
    <t>20230607_0001</t>
  </si>
  <si>
    <t>Control</t>
  </si>
  <si>
    <t>passage</t>
  </si>
  <si>
    <t>rep</t>
  </si>
  <si>
    <t>sample_date</t>
  </si>
  <si>
    <t>treatment</t>
  </si>
  <si>
    <t>treatment_date</t>
  </si>
  <si>
    <t>treatment_duration</t>
  </si>
  <si>
    <t>comment</t>
  </si>
  <si>
    <t>extraction</t>
  </si>
  <si>
    <t>conc_ngul</t>
  </si>
  <si>
    <t>vol_ul</t>
  </si>
  <si>
    <t>yield_ng</t>
  </si>
  <si>
    <t>uclg_well</t>
  </si>
  <si>
    <t>uclg_row</t>
  </si>
  <si>
    <t>uclg_col</t>
  </si>
  <si>
    <t>uclg_well_long</t>
  </si>
  <si>
    <t>FAM</t>
  </si>
  <si>
    <t>VIC</t>
  </si>
  <si>
    <t>A1</t>
  </si>
  <si>
    <t>A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</si>
  <si>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</si>
  <si>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</si>
  <si>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</si>
  <si>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</si>
  <si>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</si>
  <si>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</si>
  <si>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</si>
  <si>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</si>
  <si>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</si>
  <si>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</si>
  <si>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</si>
  <si>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</si>
  <si>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</si>
  <si>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</si>
  <si>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</si>
  <si>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</si>
  <si>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</si>
  <si>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</si>
  <si>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</si>
  <si>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</si>
  <si>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</si>
  <si>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</si>
  <si>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</si>
  <si>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</si>
  <si>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</si>
  <si>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</si>
  <si>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</si>
  <si>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</si>
  <si>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</si>
  <si>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</t>
  </si>
  <si>
    <t>D2</t>
  </si>
  <si>
    <t>D3</t>
  </si>
  <si>
    <t>D4</t>
  </si>
  <si>
    <t>D5</t>
  </si>
  <si>
    <t>D6</t>
  </si>
  <si>
    <t>D7</t>
  </si>
  <si>
    <t>E1</t>
  </si>
  <si>
    <t>E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</si>
  <si>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</si>
  <si>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</si>
  <si>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</si>
  <si>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</si>
  <si>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</si>
  <si>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</si>
  <si>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</si>
  <si>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</si>
  <si>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</si>
  <si>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</si>
  <si>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</si>
  <si>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</si>
  <si>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</si>
  <si>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</si>
  <si>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</si>
  <si>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</si>
  <si>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</si>
  <si>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</si>
  <si>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</si>
  <si>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</si>
  <si>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</si>
  <si>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</si>
  <si>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</si>
  <si>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</si>
  <si>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</si>
  <si>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</si>
  <si>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</si>
  <si>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</si>
  <si>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</si>
  <si>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</t>
  </si>
  <si>
    <t>H2</t>
  </si>
  <si>
    <t>H3</t>
  </si>
  <si>
    <t>H4</t>
  </si>
  <si>
    <t>H5</t>
  </si>
  <si>
    <t>H6</t>
  </si>
  <si>
    <t>H7</t>
  </si>
  <si>
    <t>H8</t>
  </si>
  <si>
    <t>H9</t>
  </si>
  <si>
    <t>T_mHTT</t>
  </si>
  <si>
    <t>C_wtHTT</t>
  </si>
  <si>
    <t>20230607_0002</t>
  </si>
  <si>
    <t>Blank</t>
  </si>
  <si>
    <t>assay_vol_ul</t>
  </si>
  <si>
    <t>Green</t>
  </si>
  <si>
    <t>assay_tips</t>
  </si>
  <si>
    <t>2023-06-07_123746_TMrs362331_20ul.xls</t>
  </si>
  <si>
    <t>2023-06-07_TMrs362331_10ul_goodtips.xls</t>
  </si>
  <si>
    <t>Red</t>
  </si>
  <si>
    <t>dose</t>
  </si>
  <si>
    <t>10 uM</t>
  </si>
  <si>
    <t>30 nM</t>
  </si>
  <si>
    <t>ASO</t>
  </si>
  <si>
    <t>timecourse_id</t>
  </si>
  <si>
    <t>2023-06-07_151639_2023-06-07_145858_TMrs362331_10ul_badtips_2.xls</t>
  </si>
  <si>
    <t>calibrator_group</t>
  </si>
  <si>
    <t>LTX</t>
  </si>
  <si>
    <t>Ridiculous ct</t>
  </si>
  <si>
    <t>No KD, likely poor control</t>
  </si>
  <si>
    <t>No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</si>
</sst>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chaelflower/Library/Mobile%20Documents/com~apple~CloudDocs/Documents/ACL/Research/Projects/HTT%20ASO/2023.06.07%20Allele%20specific%20ASO%20RTqPCR/samples%20extracted%20by%20UCLG/RNA.xlsx" TargetMode="External"/><Relationship Id="rId1" Type="http://schemas.openxmlformats.org/officeDocument/2006/relationships/externalLinkPath" Target="/Users/michaelflower/Library/Mobile%20Documents/com~apple~CloudDocs/Documents/ACL/Research/Projects/HTT%20ASO/2023.06.07%20Allele%20specific%20ASO%20RTqPCR/samples%20extracted%20by%20UCLG/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NA1_MF_ASO"/>
      <sheetName val="UCLG"/>
      <sheetName val="tapestation"/>
      <sheetName val="RNA1_MF_ASO (2)"/>
    </sheetNames>
    <sheetDataSet>
      <sheetData sheetId="0"/>
      <sheetData sheetId="1"/>
      <sheetData sheetId="2"/>
      <sheetData sheetId="3">
        <row r="1">
          <cell r="B1" t="str">
            <v>uclg well</v>
          </cell>
          <cell r="D1" t="str">
            <v>sample_id</v>
          </cell>
          <cell r="E1" t="str">
            <v>Cell line</v>
          </cell>
          <cell r="F1" t="str">
            <v>Passage</v>
          </cell>
          <cell r="G1" t="str">
            <v>Rep</v>
          </cell>
          <cell r="H1" t="str">
            <v>Sample date</v>
          </cell>
          <cell r="I1" t="str">
            <v>Treatment</v>
          </cell>
          <cell r="J1" t="str">
            <v>Treatment date</v>
          </cell>
          <cell r="K1" t="str">
            <v>Comment</v>
          </cell>
          <cell r="L1" t="str">
            <v>Extraction</v>
          </cell>
          <cell r="M1" t="str">
            <v>RINe</v>
          </cell>
          <cell r="N1" t="str">
            <v>28S/18S</v>
          </cell>
          <cell r="O1" t="str">
            <v>conc (ng/µL)</v>
          </cell>
          <cell r="P1" t="str">
            <v>vol (µL)</v>
          </cell>
          <cell r="Q1" t="str">
            <v>yield (ng)</v>
          </cell>
        </row>
        <row r="2">
          <cell r="D2" t="str">
            <v>20230413_0201</v>
          </cell>
          <cell r="E2" t="str">
            <v>109Q</v>
          </cell>
          <cell r="F2" t="str">
            <v>P+5</v>
          </cell>
          <cell r="H2">
            <v>45006</v>
          </cell>
          <cell r="L2" t="str">
            <v>RNA</v>
          </cell>
          <cell r="M2">
            <v>7.8</v>
          </cell>
          <cell r="N2">
            <v>2.7</v>
          </cell>
          <cell r="O2">
            <v>685</v>
          </cell>
          <cell r="P2">
            <v>54</v>
          </cell>
          <cell r="Q2">
            <v>36990</v>
          </cell>
        </row>
        <row r="3">
          <cell r="D3" t="str">
            <v>20230413_0202</v>
          </cell>
          <cell r="E3" t="str">
            <v>109Q</v>
          </cell>
          <cell r="F3" t="str">
            <v>P+5</v>
          </cell>
          <cell r="H3">
            <v>45006</v>
          </cell>
          <cell r="I3" t="str">
            <v>572772 30 nM (LTX 2000)</v>
          </cell>
          <cell r="J3">
            <v>45001</v>
          </cell>
          <cell r="K3" t="str">
            <v>Unhealthy</v>
          </cell>
          <cell r="L3" t="str">
            <v>RNA</v>
          </cell>
          <cell r="M3">
            <v>8.6999999999999993</v>
          </cell>
          <cell r="N3">
            <v>1.6</v>
          </cell>
          <cell r="O3">
            <v>22.1</v>
          </cell>
          <cell r="P3">
            <v>54</v>
          </cell>
          <cell r="Q3">
            <v>1193.4000000000001</v>
          </cell>
        </row>
        <row r="4">
          <cell r="D4" t="str">
            <v>20230413_0203</v>
          </cell>
          <cell r="E4" t="str">
            <v>109Q</v>
          </cell>
          <cell r="F4" t="str">
            <v>P+5</v>
          </cell>
          <cell r="H4">
            <v>45006</v>
          </cell>
          <cell r="I4" t="str">
            <v>589546 30 nM (LTX 2000)</v>
          </cell>
          <cell r="J4">
            <v>45001</v>
          </cell>
          <cell r="K4" t="str">
            <v>Unhealthy</v>
          </cell>
          <cell r="L4" t="str">
            <v>RNA</v>
          </cell>
          <cell r="M4">
            <v>8.6999999999999993</v>
          </cell>
          <cell r="N4">
            <v>1.8</v>
          </cell>
          <cell r="O4">
            <v>24.6</v>
          </cell>
          <cell r="P4">
            <v>54</v>
          </cell>
          <cell r="Q4">
            <v>1328.4</v>
          </cell>
        </row>
        <row r="5">
          <cell r="D5" t="str">
            <v>20230413_0204</v>
          </cell>
          <cell r="E5" t="str">
            <v>109Q</v>
          </cell>
          <cell r="F5" t="str">
            <v>P+5</v>
          </cell>
          <cell r="H5">
            <v>45006</v>
          </cell>
          <cell r="I5" t="str">
            <v>572772 30 nM (LTX 3000)</v>
          </cell>
          <cell r="J5">
            <v>45001</v>
          </cell>
          <cell r="K5" t="str">
            <v>Unhealthy</v>
          </cell>
          <cell r="L5" t="str">
            <v>RNA</v>
          </cell>
          <cell r="M5">
            <v>8.9</v>
          </cell>
          <cell r="N5">
            <v>1.8</v>
          </cell>
          <cell r="O5">
            <v>21.3</v>
          </cell>
          <cell r="P5">
            <v>54</v>
          </cell>
          <cell r="Q5">
            <v>1150.2</v>
          </cell>
        </row>
        <row r="6">
          <cell r="D6" t="str">
            <v>20230413_0205</v>
          </cell>
          <cell r="E6" t="str">
            <v>109Q</v>
          </cell>
          <cell r="F6" t="str">
            <v>P+5</v>
          </cell>
          <cell r="H6">
            <v>45006</v>
          </cell>
          <cell r="I6" t="str">
            <v>589546 30 nM (LTX 3000)</v>
          </cell>
          <cell r="J6">
            <v>45001</v>
          </cell>
          <cell r="K6" t="str">
            <v>Unhealthy</v>
          </cell>
          <cell r="L6" t="str">
            <v>RNA</v>
          </cell>
          <cell r="M6">
            <v>10</v>
          </cell>
          <cell r="N6">
            <v>3.2</v>
          </cell>
          <cell r="O6">
            <v>119</v>
          </cell>
          <cell r="P6">
            <v>54</v>
          </cell>
          <cell r="Q6">
            <v>6426</v>
          </cell>
        </row>
        <row r="7">
          <cell r="D7" t="str">
            <v>20230413_0206</v>
          </cell>
          <cell r="E7" t="str">
            <v>125CAG</v>
          </cell>
          <cell r="G7" t="str">
            <v>RF</v>
          </cell>
          <cell r="H7">
            <v>45006</v>
          </cell>
          <cell r="I7" t="str">
            <v>572772 30 nM (LTX 2000)</v>
          </cell>
          <cell r="J7">
            <v>45001</v>
          </cell>
          <cell r="L7" t="str">
            <v>RNA</v>
          </cell>
          <cell r="M7">
            <v>9.6</v>
          </cell>
          <cell r="N7">
            <v>3.3</v>
          </cell>
          <cell r="O7">
            <v>280</v>
          </cell>
          <cell r="P7">
            <v>54</v>
          </cell>
          <cell r="Q7">
            <v>15120</v>
          </cell>
        </row>
        <row r="8">
          <cell r="D8" t="str">
            <v>20230413_0207</v>
          </cell>
          <cell r="E8" t="str">
            <v>125CAG</v>
          </cell>
          <cell r="G8" t="str">
            <v>RF</v>
          </cell>
          <cell r="H8">
            <v>45006</v>
          </cell>
          <cell r="I8" t="str">
            <v>589546 30 nM (LTX 2000)</v>
          </cell>
          <cell r="J8">
            <v>45001</v>
          </cell>
          <cell r="L8" t="str">
            <v>RNA</v>
          </cell>
          <cell r="M8">
            <v>9.3000000000000007</v>
          </cell>
          <cell r="N8">
            <v>2.1</v>
          </cell>
          <cell r="O8">
            <v>361</v>
          </cell>
          <cell r="P8">
            <v>54</v>
          </cell>
          <cell r="Q8">
            <v>19494</v>
          </cell>
        </row>
        <row r="9">
          <cell r="D9" t="str">
            <v>20230413_0208</v>
          </cell>
          <cell r="E9" t="str">
            <v>125CAG</v>
          </cell>
          <cell r="G9" t="str">
            <v>RF</v>
          </cell>
          <cell r="H9">
            <v>45006</v>
          </cell>
          <cell r="I9" t="str">
            <v>572772 30 nM (LTX 3000)</v>
          </cell>
          <cell r="J9">
            <v>45001</v>
          </cell>
          <cell r="L9" t="str">
            <v>RNA</v>
          </cell>
          <cell r="M9">
            <v>9.5</v>
          </cell>
          <cell r="N9">
            <v>2.1</v>
          </cell>
          <cell r="O9">
            <v>313</v>
          </cell>
          <cell r="P9">
            <v>54</v>
          </cell>
          <cell r="Q9">
            <v>16902</v>
          </cell>
        </row>
        <row r="10">
          <cell r="D10" t="str">
            <v>20230413_0209</v>
          </cell>
          <cell r="E10" t="str">
            <v>125CAG</v>
          </cell>
          <cell r="G10" t="str">
            <v>RF</v>
          </cell>
          <cell r="H10">
            <v>45006</v>
          </cell>
          <cell r="I10" t="str">
            <v>589546 30 nM (LTX 3000)</v>
          </cell>
          <cell r="J10">
            <v>45001</v>
          </cell>
          <cell r="L10" t="str">
            <v>RNA</v>
          </cell>
          <cell r="M10">
            <v>9.1999999999999993</v>
          </cell>
          <cell r="N10">
            <v>2.8</v>
          </cell>
          <cell r="O10">
            <v>459</v>
          </cell>
          <cell r="P10">
            <v>54</v>
          </cell>
          <cell r="Q10">
            <v>24786</v>
          </cell>
        </row>
        <row r="11">
          <cell r="D11" t="str">
            <v>20230413_0210</v>
          </cell>
          <cell r="E11" t="str">
            <v>QS4A3</v>
          </cell>
          <cell r="F11">
            <v>28</v>
          </cell>
          <cell r="H11">
            <v>45006</v>
          </cell>
          <cell r="I11" t="str">
            <v>572772 30 nM (LTX 2000)</v>
          </cell>
          <cell r="J11">
            <v>45001</v>
          </cell>
          <cell r="L11" t="str">
            <v>RNA</v>
          </cell>
          <cell r="M11">
            <v>9.1999999999999993</v>
          </cell>
          <cell r="N11">
            <v>3.6</v>
          </cell>
          <cell r="O11">
            <v>270</v>
          </cell>
          <cell r="P11">
            <v>54</v>
          </cell>
          <cell r="Q11">
            <v>14580</v>
          </cell>
        </row>
        <row r="12">
          <cell r="D12" t="str">
            <v>20230413_0211</v>
          </cell>
          <cell r="E12" t="str">
            <v>QS4A3</v>
          </cell>
          <cell r="F12">
            <v>28</v>
          </cell>
          <cell r="H12">
            <v>45006</v>
          </cell>
          <cell r="I12" t="str">
            <v>589546 30 nM (LTX 2000)</v>
          </cell>
          <cell r="J12">
            <v>45001</v>
          </cell>
          <cell r="L12" t="str">
            <v>RNA</v>
          </cell>
          <cell r="M12">
            <v>8.9</v>
          </cell>
          <cell r="N12">
            <v>3.8</v>
          </cell>
          <cell r="O12">
            <v>374</v>
          </cell>
          <cell r="P12">
            <v>54</v>
          </cell>
          <cell r="Q12">
            <v>20196</v>
          </cell>
        </row>
        <row r="13">
          <cell r="D13" t="str">
            <v>20230413_0212</v>
          </cell>
          <cell r="E13" t="str">
            <v>QS4A3</v>
          </cell>
          <cell r="F13">
            <v>28</v>
          </cell>
          <cell r="H13">
            <v>45006</v>
          </cell>
          <cell r="I13" t="str">
            <v>572772 30 nM (LTX 3000)</v>
          </cell>
          <cell r="J13">
            <v>45001</v>
          </cell>
          <cell r="L13" t="str">
            <v>RNA</v>
          </cell>
          <cell r="M13">
            <v>8.9</v>
          </cell>
          <cell r="N13">
            <v>2.8</v>
          </cell>
          <cell r="O13">
            <v>265</v>
          </cell>
          <cell r="P13">
            <v>54</v>
          </cell>
          <cell r="Q13">
            <v>14310</v>
          </cell>
        </row>
        <row r="14">
          <cell r="D14" t="str">
            <v>20230413_0213</v>
          </cell>
          <cell r="E14" t="str">
            <v>QS4A3</v>
          </cell>
          <cell r="F14">
            <v>28</v>
          </cell>
          <cell r="H14">
            <v>45006</v>
          </cell>
          <cell r="I14" t="str">
            <v>589546 30 nM (LTX 3000)</v>
          </cell>
          <cell r="J14">
            <v>45001</v>
          </cell>
          <cell r="L14" t="str">
            <v>RNA</v>
          </cell>
          <cell r="M14">
            <v>8.6999999999999993</v>
          </cell>
          <cell r="N14">
            <v>2.2000000000000002</v>
          </cell>
          <cell r="O14">
            <v>202</v>
          </cell>
          <cell r="P14">
            <v>54</v>
          </cell>
          <cell r="Q14">
            <v>10908</v>
          </cell>
        </row>
        <row r="15">
          <cell r="D15" t="str">
            <v>20230413_0214</v>
          </cell>
          <cell r="E15" t="str">
            <v>QS4A3</v>
          </cell>
          <cell r="F15">
            <v>28</v>
          </cell>
          <cell r="H15">
            <v>45006</v>
          </cell>
          <cell r="L15" t="str">
            <v>RNA</v>
          </cell>
          <cell r="M15">
            <v>5.6</v>
          </cell>
          <cell r="N15">
            <v>1.6</v>
          </cell>
          <cell r="O15">
            <v>138</v>
          </cell>
          <cell r="P15">
            <v>54</v>
          </cell>
          <cell r="Q15">
            <v>7452</v>
          </cell>
        </row>
        <row r="16">
          <cell r="D16" t="str">
            <v>20230413_0215</v>
          </cell>
          <cell r="E16" t="str">
            <v>QS3.2</v>
          </cell>
          <cell r="F16">
            <v>9</v>
          </cell>
          <cell r="H16">
            <v>45006</v>
          </cell>
          <cell r="I16" t="str">
            <v>572772 30 nM (LTX 2000)</v>
          </cell>
          <cell r="J16">
            <v>45001</v>
          </cell>
          <cell r="L16" t="str">
            <v>RNA</v>
          </cell>
          <cell r="M16">
            <v>8.9</v>
          </cell>
          <cell r="N16">
            <v>2.2999999999999998</v>
          </cell>
          <cell r="O16">
            <v>63.5</v>
          </cell>
          <cell r="P16">
            <v>54</v>
          </cell>
          <cell r="Q16">
            <v>3429</v>
          </cell>
        </row>
        <row r="17">
          <cell r="D17" t="str">
            <v>20230413_0216</v>
          </cell>
          <cell r="E17" t="str">
            <v>QS3.2</v>
          </cell>
          <cell r="F17">
            <v>9</v>
          </cell>
          <cell r="H17">
            <v>45006</v>
          </cell>
          <cell r="I17" t="str">
            <v>589546 30 nM (LTX 2000)</v>
          </cell>
          <cell r="J17">
            <v>45001</v>
          </cell>
          <cell r="L17" t="str">
            <v>RNA</v>
          </cell>
          <cell r="M17">
            <v>9.1</v>
          </cell>
          <cell r="N17">
            <v>2.7</v>
          </cell>
          <cell r="O17">
            <v>212</v>
          </cell>
          <cell r="P17">
            <v>54</v>
          </cell>
          <cell r="Q17">
            <v>11448</v>
          </cell>
        </row>
        <row r="18">
          <cell r="D18" t="str">
            <v>20230413_0217</v>
          </cell>
          <cell r="E18" t="str">
            <v>QS3.2</v>
          </cell>
          <cell r="F18">
            <v>9</v>
          </cell>
          <cell r="H18">
            <v>45006</v>
          </cell>
          <cell r="I18" t="str">
            <v>572772 30 nM (LTX 3000)</v>
          </cell>
          <cell r="J18">
            <v>45001</v>
          </cell>
          <cell r="L18" t="str">
            <v>RNA</v>
          </cell>
          <cell r="M18">
            <v>9</v>
          </cell>
          <cell r="N18">
            <v>2.6</v>
          </cell>
          <cell r="O18">
            <v>192</v>
          </cell>
          <cell r="P18">
            <v>54</v>
          </cell>
          <cell r="Q18">
            <v>10368</v>
          </cell>
        </row>
        <row r="19">
          <cell r="D19" t="str">
            <v>20230413_0218</v>
          </cell>
          <cell r="E19" t="str">
            <v>QS3.2</v>
          </cell>
          <cell r="F19">
            <v>9</v>
          </cell>
          <cell r="H19">
            <v>45006</v>
          </cell>
          <cell r="I19" t="str">
            <v>589546 30 nM (LTX 3000)</v>
          </cell>
          <cell r="J19">
            <v>45001</v>
          </cell>
          <cell r="L19" t="str">
            <v>RNA</v>
          </cell>
          <cell r="M19">
            <v>5.4</v>
          </cell>
          <cell r="N19">
            <v>1.4</v>
          </cell>
          <cell r="O19">
            <v>117</v>
          </cell>
          <cell r="P19">
            <v>54</v>
          </cell>
          <cell r="Q19">
            <v>6318</v>
          </cell>
        </row>
        <row r="20">
          <cell r="D20" t="str">
            <v>20230413_0219</v>
          </cell>
          <cell r="E20" t="str">
            <v>QS3.2</v>
          </cell>
          <cell r="F20">
            <v>9</v>
          </cell>
          <cell r="H20">
            <v>45006</v>
          </cell>
          <cell r="L20" t="str">
            <v>RNA</v>
          </cell>
          <cell r="M20">
            <v>8.5</v>
          </cell>
          <cell r="N20">
            <v>2.4</v>
          </cell>
          <cell r="O20">
            <v>135</v>
          </cell>
          <cell r="P20">
            <v>54</v>
          </cell>
          <cell r="Q20">
            <v>7290</v>
          </cell>
        </row>
        <row r="21">
          <cell r="D21" t="str">
            <v>20230413_0220</v>
          </cell>
          <cell r="E21" t="str">
            <v>QS3.1</v>
          </cell>
          <cell r="F21">
            <v>8</v>
          </cell>
          <cell r="H21">
            <v>45006</v>
          </cell>
          <cell r="I21" t="str">
            <v>572772 30 nM (LTX 2000)</v>
          </cell>
          <cell r="J21">
            <v>45001</v>
          </cell>
          <cell r="L21" t="str">
            <v>RNA</v>
          </cell>
          <cell r="M21">
            <v>9.1</v>
          </cell>
          <cell r="N21">
            <v>2.7</v>
          </cell>
          <cell r="O21">
            <v>259</v>
          </cell>
          <cell r="P21">
            <v>54</v>
          </cell>
          <cell r="Q21">
            <v>13986</v>
          </cell>
        </row>
        <row r="22">
          <cell r="D22" t="str">
            <v>20230413_0221</v>
          </cell>
          <cell r="E22" t="str">
            <v>QS3.1</v>
          </cell>
          <cell r="F22">
            <v>8</v>
          </cell>
          <cell r="H22">
            <v>45006</v>
          </cell>
          <cell r="I22" t="str">
            <v>589546 30 nM (LTX 2000)</v>
          </cell>
          <cell r="J22">
            <v>45001</v>
          </cell>
          <cell r="L22" t="str">
            <v>RNA</v>
          </cell>
          <cell r="M22">
            <v>8.8000000000000007</v>
          </cell>
          <cell r="N22">
            <v>2.6</v>
          </cell>
          <cell r="O22">
            <v>292</v>
          </cell>
          <cell r="P22">
            <v>54</v>
          </cell>
          <cell r="Q22">
            <v>15768</v>
          </cell>
        </row>
        <row r="23">
          <cell r="D23" t="str">
            <v>20230413_0222</v>
          </cell>
          <cell r="E23" t="str">
            <v>QS3.1</v>
          </cell>
          <cell r="F23">
            <v>8</v>
          </cell>
          <cell r="H23">
            <v>45006</v>
          </cell>
          <cell r="I23" t="str">
            <v>572772 30 nM (LTX 3000)</v>
          </cell>
          <cell r="J23">
            <v>45001</v>
          </cell>
          <cell r="L23" t="str">
            <v>RNA</v>
          </cell>
          <cell r="M23">
            <v>5.5</v>
          </cell>
          <cell r="N23">
            <v>1.2</v>
          </cell>
          <cell r="O23">
            <v>261</v>
          </cell>
          <cell r="P23">
            <v>54</v>
          </cell>
          <cell r="Q23">
            <v>14094</v>
          </cell>
        </row>
        <row r="24">
          <cell r="D24" t="str">
            <v>20230413_0223</v>
          </cell>
          <cell r="E24" t="str">
            <v>QS3.1</v>
          </cell>
          <cell r="F24">
            <v>8</v>
          </cell>
          <cell r="H24">
            <v>45006</v>
          </cell>
          <cell r="I24" t="str">
            <v>589546 30 nM (LTX 3000)</v>
          </cell>
          <cell r="J24">
            <v>45001</v>
          </cell>
          <cell r="L24" t="str">
            <v>RNA</v>
          </cell>
          <cell r="M24">
            <v>8.5</v>
          </cell>
          <cell r="N24">
            <v>2.2999999999999998</v>
          </cell>
          <cell r="O24">
            <v>339</v>
          </cell>
          <cell r="P24">
            <v>54</v>
          </cell>
          <cell r="Q24">
            <v>18306</v>
          </cell>
        </row>
        <row r="25">
          <cell r="D25" t="str">
            <v>20230413_0224</v>
          </cell>
          <cell r="E25" t="str">
            <v>QS3.1</v>
          </cell>
          <cell r="F25">
            <v>8</v>
          </cell>
          <cell r="H25">
            <v>45006</v>
          </cell>
          <cell r="L25" t="str">
            <v>RNA</v>
          </cell>
          <cell r="M25">
            <v>9.6</v>
          </cell>
          <cell r="N25">
            <v>2.5</v>
          </cell>
          <cell r="O25">
            <v>91.3</v>
          </cell>
          <cell r="P25">
            <v>54</v>
          </cell>
          <cell r="Q25">
            <v>4930.2</v>
          </cell>
        </row>
        <row r="26">
          <cell r="D26" t="str">
            <v>20230413_0225</v>
          </cell>
          <cell r="E26" t="str">
            <v>QS2A</v>
          </cell>
          <cell r="F26" t="str">
            <v>P+9</v>
          </cell>
          <cell r="H26">
            <v>45006</v>
          </cell>
          <cell r="I26" t="str">
            <v>572772 30 nM (LTX 2000)</v>
          </cell>
          <cell r="J26">
            <v>45001</v>
          </cell>
          <cell r="L26" t="str">
            <v>RNA</v>
          </cell>
          <cell r="M26">
            <v>8.6</v>
          </cell>
          <cell r="N26">
            <v>2</v>
          </cell>
          <cell r="O26">
            <v>53.6</v>
          </cell>
          <cell r="P26">
            <v>54</v>
          </cell>
          <cell r="Q26">
            <v>2894.4</v>
          </cell>
        </row>
        <row r="27">
          <cell r="D27" t="str">
            <v>20230413_0226</v>
          </cell>
          <cell r="E27" t="str">
            <v>QS2A</v>
          </cell>
          <cell r="F27" t="str">
            <v>P+9</v>
          </cell>
          <cell r="H27">
            <v>45006</v>
          </cell>
          <cell r="I27" t="str">
            <v>589546 30 nM (LTX 2000)</v>
          </cell>
          <cell r="J27">
            <v>45001</v>
          </cell>
          <cell r="L27" t="str">
            <v>RNA</v>
          </cell>
          <cell r="M27">
            <v>5.4</v>
          </cell>
          <cell r="N27">
            <v>1.2</v>
          </cell>
          <cell r="O27">
            <v>88.1</v>
          </cell>
          <cell r="P27">
            <v>54</v>
          </cell>
          <cell r="Q27">
            <v>4757.3999999999996</v>
          </cell>
        </row>
        <row r="28">
          <cell r="D28" t="str">
            <v>20230413_0227</v>
          </cell>
          <cell r="E28" t="str">
            <v>QS2A</v>
          </cell>
          <cell r="F28" t="str">
            <v>P+9</v>
          </cell>
          <cell r="H28">
            <v>45006</v>
          </cell>
          <cell r="I28" t="str">
            <v>572772 30 nM (LTX 3000)</v>
          </cell>
          <cell r="J28">
            <v>45001</v>
          </cell>
          <cell r="L28" t="str">
            <v>RNA</v>
          </cell>
          <cell r="M28">
            <v>8</v>
          </cell>
          <cell r="N28">
            <v>2</v>
          </cell>
          <cell r="O28">
            <v>85.9</v>
          </cell>
          <cell r="P28">
            <v>54</v>
          </cell>
          <cell r="Q28">
            <v>4638.6000000000004</v>
          </cell>
        </row>
        <row r="29">
          <cell r="D29" t="str">
            <v>20230413_0228</v>
          </cell>
          <cell r="E29" t="str">
            <v>QS2A</v>
          </cell>
          <cell r="F29" t="str">
            <v>P+9</v>
          </cell>
          <cell r="H29">
            <v>45006</v>
          </cell>
          <cell r="I29" t="str">
            <v>589546 30 nM (LTX 3000)</v>
          </cell>
          <cell r="J29">
            <v>45001</v>
          </cell>
          <cell r="L29" t="str">
            <v>RNA</v>
          </cell>
          <cell r="M29">
            <v>9.6999999999999993</v>
          </cell>
          <cell r="N29">
            <v>1.9</v>
          </cell>
          <cell r="O29">
            <v>17.5</v>
          </cell>
          <cell r="P29">
            <v>54</v>
          </cell>
          <cell r="Q29">
            <v>945</v>
          </cell>
        </row>
        <row r="30">
          <cell r="D30" t="str">
            <v>20230413_0229</v>
          </cell>
          <cell r="E30" t="str">
            <v>QS2A</v>
          </cell>
          <cell r="F30" t="str">
            <v>P+9</v>
          </cell>
          <cell r="H30">
            <v>45006</v>
          </cell>
          <cell r="L30" t="str">
            <v>RNA</v>
          </cell>
          <cell r="M30">
            <v>9.1999999999999993</v>
          </cell>
          <cell r="N30">
            <v>1.2</v>
          </cell>
          <cell r="O30">
            <v>606</v>
          </cell>
          <cell r="P30">
            <v>54</v>
          </cell>
          <cell r="Q30">
            <v>32724</v>
          </cell>
        </row>
        <row r="31">
          <cell r="D31" t="str">
            <v>20230413_0230</v>
          </cell>
          <cell r="E31" t="str">
            <v>QS3.3</v>
          </cell>
          <cell r="F31" t="str">
            <v>P19</v>
          </cell>
          <cell r="H31">
            <v>45007</v>
          </cell>
          <cell r="I31" t="str">
            <v>572772 30 nM (LTX 2000)</v>
          </cell>
          <cell r="J31">
            <v>45001</v>
          </cell>
          <cell r="L31" t="str">
            <v>RNA</v>
          </cell>
          <cell r="M31">
            <v>5.7</v>
          </cell>
          <cell r="N31">
            <v>1.6</v>
          </cell>
          <cell r="O31">
            <v>157</v>
          </cell>
          <cell r="P31">
            <v>54</v>
          </cell>
          <cell r="Q31">
            <v>8478</v>
          </cell>
        </row>
        <row r="32">
          <cell r="D32" t="str">
            <v>20230413_0231</v>
          </cell>
          <cell r="E32" t="str">
            <v>QS3.3</v>
          </cell>
          <cell r="F32" t="str">
            <v>P19</v>
          </cell>
          <cell r="H32">
            <v>45007</v>
          </cell>
          <cell r="I32" t="str">
            <v>589546 30 nM (LTX 2000)</v>
          </cell>
          <cell r="J32">
            <v>45001</v>
          </cell>
          <cell r="L32" t="str">
            <v>RNA</v>
          </cell>
          <cell r="M32">
            <v>8.1999999999999993</v>
          </cell>
          <cell r="N32">
            <v>2.2999999999999998</v>
          </cell>
          <cell r="O32">
            <v>89.9</v>
          </cell>
          <cell r="P32">
            <v>54</v>
          </cell>
          <cell r="Q32">
            <v>4854.6000000000004</v>
          </cell>
        </row>
        <row r="33">
          <cell r="D33" t="str">
            <v>20230413_0232</v>
          </cell>
          <cell r="E33" t="str">
            <v>QS3.3</v>
          </cell>
          <cell r="F33" t="str">
            <v>P19</v>
          </cell>
          <cell r="H33">
            <v>45007</v>
          </cell>
          <cell r="I33" t="str">
            <v>572772 30 nM (LTX 3000)</v>
          </cell>
          <cell r="J33">
            <v>45001</v>
          </cell>
          <cell r="L33" t="str">
            <v>RNA</v>
          </cell>
          <cell r="M33">
            <v>9</v>
          </cell>
          <cell r="N33">
            <v>1.6</v>
          </cell>
          <cell r="O33">
            <v>506</v>
          </cell>
          <cell r="P33">
            <v>54</v>
          </cell>
          <cell r="Q33">
            <v>27324</v>
          </cell>
        </row>
        <row r="34">
          <cell r="D34" t="str">
            <v>20230413_0233</v>
          </cell>
          <cell r="E34" t="str">
            <v>QS3.3</v>
          </cell>
          <cell r="F34" t="str">
            <v>P19</v>
          </cell>
          <cell r="H34">
            <v>45007</v>
          </cell>
          <cell r="I34" t="str">
            <v>589546 30 nM (LTX 3000)</v>
          </cell>
          <cell r="J34">
            <v>45001</v>
          </cell>
          <cell r="L34" t="str">
            <v>RNA</v>
          </cell>
          <cell r="M34">
            <v>9</v>
          </cell>
          <cell r="N34">
            <v>1.8</v>
          </cell>
          <cell r="O34">
            <v>582</v>
          </cell>
          <cell r="P34">
            <v>54</v>
          </cell>
          <cell r="Q34">
            <v>31428</v>
          </cell>
        </row>
        <row r="35">
          <cell r="D35" t="str">
            <v>20230413_0234</v>
          </cell>
          <cell r="E35" t="str">
            <v>QS3.3</v>
          </cell>
          <cell r="F35" t="str">
            <v>P19</v>
          </cell>
          <cell r="H35">
            <v>45007</v>
          </cell>
          <cell r="L35" t="str">
            <v>RNA</v>
          </cell>
          <cell r="M35">
            <v>6.8</v>
          </cell>
          <cell r="N35">
            <v>1.3</v>
          </cell>
          <cell r="O35">
            <v>552</v>
          </cell>
          <cell r="P35">
            <v>54</v>
          </cell>
          <cell r="Q35">
            <v>29808</v>
          </cell>
        </row>
        <row r="36">
          <cell r="M36" t="str">
            <v/>
          </cell>
          <cell r="N36" t="str">
            <v/>
          </cell>
          <cell r="O36" t="str">
            <v/>
          </cell>
        </row>
        <row r="37">
          <cell r="M37" t="str">
            <v/>
          </cell>
          <cell r="N37" t="str">
            <v/>
          </cell>
          <cell r="O37" t="str">
            <v/>
          </cell>
        </row>
        <row r="38">
          <cell r="D38" t="str">
            <v>20230413_0235</v>
          </cell>
          <cell r="E38" t="str">
            <v>109Q</v>
          </cell>
          <cell r="F38" t="str">
            <v>P+7</v>
          </cell>
          <cell r="H38">
            <v>45016</v>
          </cell>
          <cell r="I38" t="str">
            <v>572772 10 µM (LTX 2000)</v>
          </cell>
          <cell r="J38">
            <v>45013</v>
          </cell>
          <cell r="L38" t="str">
            <v>RNA</v>
          </cell>
          <cell r="M38">
            <v>9.4</v>
          </cell>
          <cell r="N38">
            <v>2.6</v>
          </cell>
          <cell r="O38">
            <v>93.2</v>
          </cell>
          <cell r="P38">
            <v>54</v>
          </cell>
          <cell r="Q38">
            <v>5032.8</v>
          </cell>
        </row>
        <row r="39">
          <cell r="D39" t="str">
            <v>20230413_0236</v>
          </cell>
          <cell r="E39" t="str">
            <v>109Q</v>
          </cell>
          <cell r="F39" t="str">
            <v>P+7</v>
          </cell>
          <cell r="H39">
            <v>45016</v>
          </cell>
          <cell r="I39" t="str">
            <v>589546 10 µM (LTX 2000)</v>
          </cell>
          <cell r="J39">
            <v>45013</v>
          </cell>
          <cell r="L39" t="str">
            <v>RNA</v>
          </cell>
          <cell r="M39">
            <v>9.1</v>
          </cell>
          <cell r="N39">
            <v>3</v>
          </cell>
          <cell r="O39">
            <v>356</v>
          </cell>
          <cell r="P39">
            <v>54</v>
          </cell>
          <cell r="Q39">
            <v>19224</v>
          </cell>
        </row>
        <row r="40">
          <cell r="D40" t="str">
            <v>20230413_0237</v>
          </cell>
          <cell r="E40" t="str">
            <v>109Q</v>
          </cell>
          <cell r="F40" t="str">
            <v>P+7</v>
          </cell>
          <cell r="H40">
            <v>45016</v>
          </cell>
          <cell r="I40" t="str">
            <v>572772 10 µM (LTX 3000)</v>
          </cell>
          <cell r="J40">
            <v>45013</v>
          </cell>
          <cell r="L40" t="str">
            <v>RNA</v>
          </cell>
          <cell r="M40">
            <v>8.9</v>
          </cell>
          <cell r="N40">
            <v>2.2999999999999998</v>
          </cell>
          <cell r="O40">
            <v>45.8</v>
          </cell>
          <cell r="P40">
            <v>54</v>
          </cell>
          <cell r="Q40">
            <v>2473.1999999999998</v>
          </cell>
        </row>
        <row r="41">
          <cell r="D41" t="str">
            <v>20230413_0238</v>
          </cell>
          <cell r="E41" t="str">
            <v>109Q</v>
          </cell>
          <cell r="F41" t="str">
            <v>P+7</v>
          </cell>
          <cell r="H41">
            <v>45016</v>
          </cell>
          <cell r="I41" t="str">
            <v>589546 10 µM (LTX 3000)</v>
          </cell>
          <cell r="J41">
            <v>45013</v>
          </cell>
          <cell r="L41" t="str">
            <v>RNA</v>
          </cell>
          <cell r="M41">
            <v>5.9</v>
          </cell>
          <cell r="N41">
            <v>2.1</v>
          </cell>
          <cell r="O41">
            <v>390</v>
          </cell>
          <cell r="P41">
            <v>54</v>
          </cell>
          <cell r="Q41">
            <v>21060</v>
          </cell>
        </row>
        <row r="42">
          <cell r="D42" t="str">
            <v>20230413_0239</v>
          </cell>
          <cell r="E42" t="str">
            <v>109Q</v>
          </cell>
          <cell r="F42" t="str">
            <v>P+7</v>
          </cell>
          <cell r="H42">
            <v>45016</v>
          </cell>
          <cell r="L42" t="str">
            <v>RNA</v>
          </cell>
          <cell r="M42">
            <v>8.5</v>
          </cell>
          <cell r="N42">
            <v>2.2999999999999998</v>
          </cell>
          <cell r="O42">
            <v>842</v>
          </cell>
          <cell r="P42">
            <v>54</v>
          </cell>
          <cell r="Q42">
            <v>45468</v>
          </cell>
        </row>
        <row r="43">
          <cell r="D43" t="str">
            <v>20230413_0240</v>
          </cell>
          <cell r="E43" t="str">
            <v>125CAG</v>
          </cell>
          <cell r="F43" t="str">
            <v>31/34</v>
          </cell>
          <cell r="G43" t="str">
            <v>RF/LC</v>
          </cell>
          <cell r="H43">
            <v>45016</v>
          </cell>
          <cell r="I43" t="str">
            <v>572772 10 µM (LTX 2000)</v>
          </cell>
          <cell r="J43">
            <v>45013</v>
          </cell>
          <cell r="L43" t="str">
            <v>RNA</v>
          </cell>
          <cell r="M43" t="str">
            <v>-</v>
          </cell>
          <cell r="N43" t="str">
            <v>-</v>
          </cell>
          <cell r="O43">
            <v>3.56</v>
          </cell>
          <cell r="P43">
            <v>54</v>
          </cell>
          <cell r="Q43">
            <v>192.24</v>
          </cell>
        </row>
        <row r="44">
          <cell r="D44" t="str">
            <v>20230413_0241</v>
          </cell>
          <cell r="E44" t="str">
            <v>125CAG</v>
          </cell>
          <cell r="F44" t="str">
            <v>31/34</v>
          </cell>
          <cell r="G44" t="str">
            <v>RF/LC</v>
          </cell>
          <cell r="H44">
            <v>45016</v>
          </cell>
          <cell r="I44" t="str">
            <v>589546 10 µM (LTX 2000)</v>
          </cell>
          <cell r="J44">
            <v>45013</v>
          </cell>
          <cell r="L44" t="str">
            <v>RNA</v>
          </cell>
          <cell r="M44">
            <v>9.6999999999999993</v>
          </cell>
          <cell r="N44">
            <v>2.2000000000000002</v>
          </cell>
          <cell r="O44">
            <v>22</v>
          </cell>
          <cell r="P44">
            <v>54</v>
          </cell>
          <cell r="Q44">
            <v>1188</v>
          </cell>
        </row>
        <row r="45">
          <cell r="D45" t="str">
            <v>20230413_0242</v>
          </cell>
          <cell r="E45" t="str">
            <v>125CAG</v>
          </cell>
          <cell r="F45" t="str">
            <v>31/34</v>
          </cell>
          <cell r="G45" t="str">
            <v>RF/LC</v>
          </cell>
          <cell r="H45">
            <v>45016</v>
          </cell>
          <cell r="I45" t="str">
            <v>572772 10 µM (LTX 3000)</v>
          </cell>
          <cell r="J45">
            <v>45013</v>
          </cell>
          <cell r="L45" t="str">
            <v>RNA</v>
          </cell>
          <cell r="M45" t="str">
            <v>-</v>
          </cell>
          <cell r="N45" t="str">
            <v>-</v>
          </cell>
          <cell r="O45">
            <v>3.45</v>
          </cell>
          <cell r="P45">
            <v>54</v>
          </cell>
          <cell r="Q45">
            <v>186.3</v>
          </cell>
        </row>
        <row r="46">
          <cell r="D46" t="str">
            <v>20230413_0243</v>
          </cell>
          <cell r="E46" t="str">
            <v>125CAG</v>
          </cell>
          <cell r="F46" t="str">
            <v>31/34</v>
          </cell>
          <cell r="G46" t="str">
            <v>RF/LC</v>
          </cell>
          <cell r="H46">
            <v>45016</v>
          </cell>
          <cell r="I46" t="str">
            <v>589546 10 µM (LTX 3000)</v>
          </cell>
          <cell r="J46">
            <v>45013</v>
          </cell>
          <cell r="L46" t="str">
            <v>RNA</v>
          </cell>
          <cell r="M46" t="str">
            <v>-</v>
          </cell>
          <cell r="N46" t="str">
            <v>-</v>
          </cell>
          <cell r="O46">
            <v>7.79</v>
          </cell>
          <cell r="P46">
            <v>54</v>
          </cell>
          <cell r="Q46">
            <v>420.66</v>
          </cell>
        </row>
        <row r="47">
          <cell r="D47" t="str">
            <v>20230413_0244</v>
          </cell>
          <cell r="E47" t="str">
            <v>125CAG</v>
          </cell>
          <cell r="F47" t="str">
            <v>31/34</v>
          </cell>
          <cell r="G47" t="str">
            <v>RF/LC</v>
          </cell>
          <cell r="H47">
            <v>45016</v>
          </cell>
          <cell r="L47" t="str">
            <v>RNA</v>
          </cell>
          <cell r="M47">
            <v>9.9</v>
          </cell>
          <cell r="N47">
            <v>2.8</v>
          </cell>
          <cell r="O47">
            <v>99</v>
          </cell>
          <cell r="P47">
            <v>54</v>
          </cell>
          <cell r="Q47">
            <v>5346</v>
          </cell>
        </row>
        <row r="48">
          <cell r="D48" t="str">
            <v>20230413_0245</v>
          </cell>
          <cell r="E48" t="str">
            <v>QS4A3</v>
          </cell>
          <cell r="F48">
            <v>30</v>
          </cell>
          <cell r="H48">
            <v>45016</v>
          </cell>
          <cell r="I48" t="str">
            <v>572772 10 µM (LTX 2000)</v>
          </cell>
          <cell r="J48">
            <v>45013</v>
          </cell>
          <cell r="L48" t="str">
            <v>RNA</v>
          </cell>
          <cell r="M48">
            <v>9.6</v>
          </cell>
          <cell r="N48">
            <v>2.4</v>
          </cell>
          <cell r="O48">
            <v>53.6</v>
          </cell>
          <cell r="P48">
            <v>54</v>
          </cell>
          <cell r="Q48">
            <v>2894.4</v>
          </cell>
        </row>
        <row r="49">
          <cell r="D49" t="str">
            <v>20230413_0246</v>
          </cell>
          <cell r="E49" t="str">
            <v>QS4A3</v>
          </cell>
          <cell r="F49">
            <v>30</v>
          </cell>
          <cell r="H49">
            <v>45016</v>
          </cell>
          <cell r="I49" t="str">
            <v>589546 10 µM (LTX 2000)</v>
          </cell>
          <cell r="J49">
            <v>45013</v>
          </cell>
          <cell r="L49" t="str">
            <v>RNA</v>
          </cell>
          <cell r="M49">
            <v>6.1</v>
          </cell>
          <cell r="N49">
            <v>1.3</v>
          </cell>
          <cell r="O49">
            <v>78.900000000000006</v>
          </cell>
          <cell r="P49">
            <v>54</v>
          </cell>
          <cell r="Q49">
            <v>4260.6000000000004</v>
          </cell>
        </row>
        <row r="50">
          <cell r="D50" t="str">
            <v>20230413_0247</v>
          </cell>
          <cell r="E50" t="str">
            <v>QS4A3</v>
          </cell>
          <cell r="F50">
            <v>30</v>
          </cell>
          <cell r="H50">
            <v>45016</v>
          </cell>
          <cell r="I50" t="str">
            <v>572772 10 µM (LTX 3000)</v>
          </cell>
          <cell r="J50">
            <v>45013</v>
          </cell>
          <cell r="L50" t="str">
            <v>RNA</v>
          </cell>
          <cell r="M50">
            <v>8.4</v>
          </cell>
          <cell r="N50">
            <v>2.5</v>
          </cell>
          <cell r="O50">
            <v>215</v>
          </cell>
          <cell r="P50">
            <v>54</v>
          </cell>
          <cell r="Q50">
            <v>11610</v>
          </cell>
        </row>
        <row r="51">
          <cell r="D51" t="str">
            <v>20230413_0248</v>
          </cell>
          <cell r="E51" t="str">
            <v>QS4A3</v>
          </cell>
          <cell r="F51">
            <v>30</v>
          </cell>
          <cell r="H51">
            <v>45016</v>
          </cell>
          <cell r="I51" t="str">
            <v>589546 10 µM (LTX 3000)</v>
          </cell>
          <cell r="J51">
            <v>45013</v>
          </cell>
          <cell r="L51" t="str">
            <v>RNA</v>
          </cell>
          <cell r="M51">
            <v>9.4</v>
          </cell>
          <cell r="N51">
            <v>2.9</v>
          </cell>
          <cell r="O51">
            <v>88.6</v>
          </cell>
          <cell r="P51">
            <v>54</v>
          </cell>
          <cell r="Q51">
            <v>4784.3999999999996</v>
          </cell>
        </row>
        <row r="52">
          <cell r="D52" t="str">
            <v>20230413_0249</v>
          </cell>
          <cell r="E52" t="str">
            <v>QS4A3</v>
          </cell>
          <cell r="F52">
            <v>30</v>
          </cell>
          <cell r="H52">
            <v>45016</v>
          </cell>
          <cell r="L52" t="str">
            <v>RNA</v>
          </cell>
          <cell r="M52">
            <v>10</v>
          </cell>
          <cell r="N52">
            <v>2</v>
          </cell>
          <cell r="O52">
            <v>626</v>
          </cell>
          <cell r="P52">
            <v>54</v>
          </cell>
          <cell r="Q52">
            <v>33804</v>
          </cell>
        </row>
        <row r="53">
          <cell r="D53" t="str">
            <v>20230413_0250</v>
          </cell>
          <cell r="E53" t="str">
            <v>QS3.1</v>
          </cell>
          <cell r="F53">
            <v>10</v>
          </cell>
          <cell r="H53">
            <v>45016</v>
          </cell>
          <cell r="I53" t="str">
            <v>572772 10 µM (LTX 2000)</v>
          </cell>
          <cell r="J53">
            <v>45013</v>
          </cell>
          <cell r="L53" t="str">
            <v>RNA</v>
          </cell>
          <cell r="M53">
            <v>9.6999999999999993</v>
          </cell>
          <cell r="N53">
            <v>2.8</v>
          </cell>
          <cell r="O53">
            <v>139</v>
          </cell>
          <cell r="P53">
            <v>54</v>
          </cell>
          <cell r="Q53">
            <v>7506</v>
          </cell>
        </row>
        <row r="54">
          <cell r="D54" t="str">
            <v>20230413_0251</v>
          </cell>
          <cell r="E54" t="str">
            <v>QS3.1</v>
          </cell>
          <cell r="F54">
            <v>10</v>
          </cell>
          <cell r="H54">
            <v>45016</v>
          </cell>
          <cell r="I54" t="str">
            <v>589546 10 µM (LTX 2000)</v>
          </cell>
          <cell r="J54">
            <v>45013</v>
          </cell>
          <cell r="L54" t="str">
            <v>RNA</v>
          </cell>
          <cell r="M54">
            <v>10</v>
          </cell>
          <cell r="N54">
            <v>3.1</v>
          </cell>
          <cell r="O54">
            <v>101</v>
          </cell>
          <cell r="P54">
            <v>54</v>
          </cell>
          <cell r="Q54">
            <v>5454</v>
          </cell>
        </row>
        <row r="55">
          <cell r="D55" t="str">
            <v>20230413_0252</v>
          </cell>
          <cell r="E55" t="str">
            <v>QS3.1</v>
          </cell>
          <cell r="F55">
            <v>10</v>
          </cell>
          <cell r="H55">
            <v>45016</v>
          </cell>
          <cell r="I55" t="str">
            <v>572772 10 µM (LTX 3000)</v>
          </cell>
          <cell r="J55">
            <v>45013</v>
          </cell>
          <cell r="L55" t="str">
            <v>RNA</v>
          </cell>
          <cell r="M55">
            <v>10</v>
          </cell>
          <cell r="N55">
            <v>2.5</v>
          </cell>
          <cell r="O55">
            <v>288</v>
          </cell>
          <cell r="P55">
            <v>54</v>
          </cell>
          <cell r="Q55">
            <v>15552</v>
          </cell>
        </row>
        <row r="56">
          <cell r="D56" t="str">
            <v>20230413_0253</v>
          </cell>
          <cell r="E56" t="str">
            <v>QS3.1</v>
          </cell>
          <cell r="F56">
            <v>10</v>
          </cell>
          <cell r="H56">
            <v>45016</v>
          </cell>
          <cell r="I56" t="str">
            <v>589546 10 µM (LTX 3000)</v>
          </cell>
          <cell r="J56">
            <v>45013</v>
          </cell>
          <cell r="L56" t="str">
            <v>RNA</v>
          </cell>
          <cell r="M56">
            <v>10</v>
          </cell>
          <cell r="N56">
            <v>2.5</v>
          </cell>
          <cell r="O56">
            <v>30.8</v>
          </cell>
          <cell r="P56">
            <v>54</v>
          </cell>
          <cell r="Q56">
            <v>1663.2</v>
          </cell>
        </row>
        <row r="57">
          <cell r="D57" t="str">
            <v>20230413_0254</v>
          </cell>
          <cell r="E57" t="str">
            <v>QS3.1</v>
          </cell>
          <cell r="F57">
            <v>10</v>
          </cell>
          <cell r="H57">
            <v>45016</v>
          </cell>
          <cell r="L57" t="str">
            <v>RNA</v>
          </cell>
          <cell r="M57">
            <v>9.8000000000000007</v>
          </cell>
          <cell r="N57">
            <v>2.2000000000000002</v>
          </cell>
          <cell r="O57">
            <v>475</v>
          </cell>
          <cell r="P57">
            <v>54</v>
          </cell>
          <cell r="Q57">
            <v>25650</v>
          </cell>
        </row>
        <row r="58">
          <cell r="D58" t="str">
            <v>20230413_0255</v>
          </cell>
          <cell r="E58" t="str">
            <v>QS3.2</v>
          </cell>
          <cell r="H58">
            <v>45016</v>
          </cell>
          <cell r="I58" t="str">
            <v>572772 10 µM (LTX 2000)</v>
          </cell>
          <cell r="J58">
            <v>45013</v>
          </cell>
          <cell r="L58" t="str">
            <v>RNA</v>
          </cell>
          <cell r="M58">
            <v>9.8000000000000007</v>
          </cell>
          <cell r="N58">
            <v>2.9</v>
          </cell>
          <cell r="O58">
            <v>183</v>
          </cell>
          <cell r="P58">
            <v>54</v>
          </cell>
          <cell r="Q58">
            <v>9882</v>
          </cell>
        </row>
        <row r="59">
          <cell r="D59" t="str">
            <v>20230413_0256</v>
          </cell>
          <cell r="E59" t="str">
            <v>QS3.2</v>
          </cell>
          <cell r="H59">
            <v>45016</v>
          </cell>
          <cell r="I59" t="str">
            <v>589546 10 µM (LTX 2000)</v>
          </cell>
          <cell r="J59">
            <v>45013</v>
          </cell>
          <cell r="L59" t="str">
            <v>RNA</v>
          </cell>
          <cell r="M59">
            <v>9.6</v>
          </cell>
          <cell r="N59">
            <v>1.9</v>
          </cell>
          <cell r="O59">
            <v>330</v>
          </cell>
          <cell r="P59">
            <v>54</v>
          </cell>
          <cell r="Q59">
            <v>17820</v>
          </cell>
        </row>
        <row r="60">
          <cell r="D60" t="str">
            <v>20230413_0257</v>
          </cell>
          <cell r="E60" t="str">
            <v>QS3.2</v>
          </cell>
          <cell r="H60">
            <v>45016</v>
          </cell>
          <cell r="I60" t="str">
            <v>572772 10 µM (LTX 3000)</v>
          </cell>
          <cell r="J60">
            <v>45013</v>
          </cell>
          <cell r="L60" t="str">
            <v>RNA</v>
          </cell>
          <cell r="M60" t="str">
            <v>-</v>
          </cell>
          <cell r="N60" t="str">
            <v>-</v>
          </cell>
          <cell r="O60">
            <v>8.0299999999999994</v>
          </cell>
          <cell r="P60">
            <v>54</v>
          </cell>
          <cell r="Q60">
            <v>433.61999999999995</v>
          </cell>
        </row>
        <row r="61">
          <cell r="D61" t="str">
            <v>20230413_0258</v>
          </cell>
          <cell r="E61" t="str">
            <v>QS3.2</v>
          </cell>
          <cell r="H61">
            <v>45016</v>
          </cell>
          <cell r="I61" t="str">
            <v>589546 10 µM (LTX 3000)</v>
          </cell>
          <cell r="J61">
            <v>45013</v>
          </cell>
          <cell r="L61" t="str">
            <v>RNA</v>
          </cell>
          <cell r="M61">
            <v>9.5</v>
          </cell>
          <cell r="N61">
            <v>2.1</v>
          </cell>
          <cell r="O61">
            <v>288</v>
          </cell>
          <cell r="P61">
            <v>54</v>
          </cell>
          <cell r="Q61">
            <v>15552</v>
          </cell>
        </row>
        <row r="62">
          <cell r="D62" t="str">
            <v>20230413_0259</v>
          </cell>
          <cell r="E62" t="str">
            <v>QS2A</v>
          </cell>
          <cell r="F62" t="str">
            <v>P+11</v>
          </cell>
          <cell r="H62">
            <v>45016</v>
          </cell>
          <cell r="I62" t="str">
            <v>572772 10 µM (LTX 2000)</v>
          </cell>
          <cell r="J62">
            <v>45013</v>
          </cell>
          <cell r="L62" t="str">
            <v>RNA</v>
          </cell>
          <cell r="M62">
            <v>10</v>
          </cell>
          <cell r="N62">
            <v>4.5</v>
          </cell>
          <cell r="O62">
            <v>138</v>
          </cell>
          <cell r="P62">
            <v>54</v>
          </cell>
          <cell r="Q62">
            <v>7452</v>
          </cell>
        </row>
        <row r="63">
          <cell r="D63" t="str">
            <v>20230413_0260</v>
          </cell>
          <cell r="E63" t="str">
            <v>QS2A</v>
          </cell>
          <cell r="F63" t="str">
            <v>P+11</v>
          </cell>
          <cell r="H63">
            <v>45016</v>
          </cell>
          <cell r="I63" t="str">
            <v>589546 10 µM (LTX 2000)</v>
          </cell>
          <cell r="J63">
            <v>45013</v>
          </cell>
          <cell r="L63" t="str">
            <v>RNA</v>
          </cell>
          <cell r="M63">
            <v>10</v>
          </cell>
          <cell r="N63">
            <v>2.8</v>
          </cell>
          <cell r="O63">
            <v>51.3</v>
          </cell>
          <cell r="P63">
            <v>54</v>
          </cell>
          <cell r="Q63">
            <v>2770.2</v>
          </cell>
        </row>
        <row r="64">
          <cell r="D64" t="str">
            <v>20230413_0261</v>
          </cell>
          <cell r="E64" t="str">
            <v>QS2A</v>
          </cell>
          <cell r="F64" t="str">
            <v>P+11</v>
          </cell>
          <cell r="H64">
            <v>45016</v>
          </cell>
          <cell r="I64" t="str">
            <v>572772 10 µM (LTX 3000)</v>
          </cell>
          <cell r="J64">
            <v>45013</v>
          </cell>
          <cell r="L64" t="str">
            <v>RNA</v>
          </cell>
          <cell r="M64">
            <v>10</v>
          </cell>
          <cell r="N64">
            <v>2.6</v>
          </cell>
          <cell r="O64">
            <v>36.4</v>
          </cell>
          <cell r="P64">
            <v>54</v>
          </cell>
          <cell r="Q64">
            <v>1965.6</v>
          </cell>
        </row>
        <row r="65">
          <cell r="D65" t="str">
            <v>20230413_0262</v>
          </cell>
          <cell r="E65" t="str">
            <v>QS2A</v>
          </cell>
          <cell r="F65" t="str">
            <v>P+11</v>
          </cell>
          <cell r="H65">
            <v>45016</v>
          </cell>
          <cell r="I65" t="str">
            <v>589546 10 µM (LTX 3000)</v>
          </cell>
          <cell r="J65">
            <v>45013</v>
          </cell>
          <cell r="L65" t="str">
            <v>RNA</v>
          </cell>
          <cell r="M65">
            <v>10</v>
          </cell>
          <cell r="N65">
            <v>2.2000000000000002</v>
          </cell>
          <cell r="O65">
            <v>14.3</v>
          </cell>
          <cell r="P65">
            <v>54</v>
          </cell>
          <cell r="Q65">
            <v>772.2</v>
          </cell>
        </row>
        <row r="66">
          <cell r="D66" t="str">
            <v>20230413_0263</v>
          </cell>
          <cell r="E66" t="str">
            <v>QS2A</v>
          </cell>
          <cell r="F66" t="str">
            <v>P+11</v>
          </cell>
          <cell r="H66">
            <v>45016</v>
          </cell>
          <cell r="L66" t="str">
            <v>RNA</v>
          </cell>
          <cell r="M66">
            <v>10</v>
          </cell>
          <cell r="N66">
            <v>3.5</v>
          </cell>
          <cell r="O66">
            <v>157</v>
          </cell>
          <cell r="P66">
            <v>54</v>
          </cell>
          <cell r="Q66">
            <v>8478</v>
          </cell>
        </row>
        <row r="67">
          <cell r="D67" t="str">
            <v>20230413_0264</v>
          </cell>
          <cell r="E67" t="str">
            <v>QS3.3</v>
          </cell>
          <cell r="F67">
            <v>21</v>
          </cell>
          <cell r="H67">
            <v>45016</v>
          </cell>
          <cell r="I67" t="str">
            <v>572772 10 µM (LTX 2000)</v>
          </cell>
          <cell r="J67">
            <v>45013</v>
          </cell>
          <cell r="L67" t="str">
            <v>RNA</v>
          </cell>
          <cell r="M67" t="str">
            <v>-</v>
          </cell>
          <cell r="N67" t="str">
            <v>-</v>
          </cell>
          <cell r="O67">
            <v>8.6</v>
          </cell>
          <cell r="P67">
            <v>54</v>
          </cell>
          <cell r="Q67">
            <v>464.4</v>
          </cell>
        </row>
        <row r="68">
          <cell r="D68" t="str">
            <v>20230413_0265</v>
          </cell>
          <cell r="E68" t="str">
            <v>QS3.3</v>
          </cell>
          <cell r="F68">
            <v>21</v>
          </cell>
          <cell r="H68">
            <v>45016</v>
          </cell>
          <cell r="I68" t="str">
            <v>589546 10 µM (LTX 2000)</v>
          </cell>
          <cell r="J68">
            <v>45013</v>
          </cell>
          <cell r="L68" t="str">
            <v>RNA</v>
          </cell>
          <cell r="M68" t="str">
            <v>-</v>
          </cell>
          <cell r="N68" t="str">
            <v>-</v>
          </cell>
          <cell r="O68">
            <v>2.99</v>
          </cell>
          <cell r="P68">
            <v>54</v>
          </cell>
          <cell r="Q68">
            <v>161.46</v>
          </cell>
        </row>
        <row r="69">
          <cell r="D69" t="str">
            <v>20230413_0266</v>
          </cell>
          <cell r="E69" t="str">
            <v>QS3.3</v>
          </cell>
          <cell r="F69">
            <v>21</v>
          </cell>
          <cell r="H69">
            <v>45016</v>
          </cell>
          <cell r="I69" t="str">
            <v>572772 10 µM (LTX 3000)</v>
          </cell>
          <cell r="J69">
            <v>45013</v>
          </cell>
          <cell r="L69" t="str">
            <v>RNA</v>
          </cell>
          <cell r="M69" t="str">
            <v>-</v>
          </cell>
          <cell r="N69" t="str">
            <v>-</v>
          </cell>
          <cell r="O69">
            <v>3.91</v>
          </cell>
          <cell r="P69">
            <v>54</v>
          </cell>
          <cell r="Q69">
            <v>211.14000000000001</v>
          </cell>
        </row>
        <row r="70">
          <cell r="D70" t="str">
            <v>20230413_0267</v>
          </cell>
          <cell r="E70" t="str">
            <v>QS3.3</v>
          </cell>
          <cell r="F70">
            <v>21</v>
          </cell>
          <cell r="H70">
            <v>45016</v>
          </cell>
          <cell r="I70" t="str">
            <v>589546 10 µM (LTX 3000)</v>
          </cell>
          <cell r="J70">
            <v>45013</v>
          </cell>
          <cell r="L70" t="str">
            <v>RNA</v>
          </cell>
          <cell r="M70" t="str">
            <v>-</v>
          </cell>
          <cell r="N70" t="str">
            <v>-</v>
          </cell>
          <cell r="O70">
            <v>0.91500000000000004</v>
          </cell>
          <cell r="P70">
            <v>54</v>
          </cell>
          <cell r="Q70">
            <v>49.410000000000004</v>
          </cell>
        </row>
        <row r="71">
          <cell r="D71" t="str">
            <v>20230413_0268</v>
          </cell>
          <cell r="E71" t="str">
            <v>QS3.3</v>
          </cell>
          <cell r="F71">
            <v>21</v>
          </cell>
          <cell r="H71">
            <v>45016</v>
          </cell>
          <cell r="L71" t="str">
            <v>RNA</v>
          </cell>
          <cell r="M71" t="str">
            <v>-</v>
          </cell>
          <cell r="N71" t="str">
            <v>-</v>
          </cell>
          <cell r="O71">
            <v>5.21</v>
          </cell>
          <cell r="P71">
            <v>54</v>
          </cell>
          <cell r="Q71">
            <v>281.33999999999997</v>
          </cell>
        </row>
        <row r="72">
          <cell r="D72" t="str">
            <v>20230413_0269</v>
          </cell>
          <cell r="E72" t="str">
            <v>QS4A3</v>
          </cell>
          <cell r="F72">
            <v>30</v>
          </cell>
          <cell r="H72">
            <v>45019</v>
          </cell>
          <cell r="L72" t="str">
            <v>RNA</v>
          </cell>
          <cell r="M72">
            <v>8.9</v>
          </cell>
          <cell r="N72">
            <v>3.2</v>
          </cell>
          <cell r="O72">
            <v>798</v>
          </cell>
          <cell r="P72">
            <v>54</v>
          </cell>
          <cell r="Q72">
            <v>43092</v>
          </cell>
        </row>
        <row r="73">
          <cell r="D73" t="str">
            <v>20230413_0270</v>
          </cell>
          <cell r="E73" t="str">
            <v>QS1.23</v>
          </cell>
          <cell r="F73">
            <v>30</v>
          </cell>
          <cell r="H73">
            <v>45019</v>
          </cell>
          <cell r="L73" t="str">
            <v>RNA</v>
          </cell>
          <cell r="M73">
            <v>9</v>
          </cell>
          <cell r="N73">
            <v>2</v>
          </cell>
          <cell r="O73">
            <v>441</v>
          </cell>
          <cell r="P73">
            <v>54</v>
          </cell>
          <cell r="Q73">
            <v>23814</v>
          </cell>
        </row>
        <row r="74">
          <cell r="D74" t="str">
            <v>20230413_0271</v>
          </cell>
          <cell r="E74" t="str">
            <v>QS3.1</v>
          </cell>
          <cell r="F74">
            <v>11</v>
          </cell>
          <cell r="H74">
            <v>45019</v>
          </cell>
          <cell r="L74" t="str">
            <v>RNA</v>
          </cell>
          <cell r="M74">
            <v>10</v>
          </cell>
          <cell r="N74">
            <v>3.3</v>
          </cell>
          <cell r="O74">
            <v>189</v>
          </cell>
          <cell r="P74">
            <v>54</v>
          </cell>
          <cell r="Q74">
            <v>10206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AH28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2" sqref="S2:T289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6" width="10" bestFit="1" customWidth="1"/>
    <col min="7" max="7" width="8.5" bestFit="1" customWidth="1"/>
    <col min="9" max="9" width="14.1640625" bestFit="1" customWidth="1"/>
    <col min="10" max="10" width="8" bestFit="1" customWidth="1"/>
    <col min="11" max="11" width="7.83203125" bestFit="1" customWidth="1"/>
    <col min="12" max="12" width="6" bestFit="1" customWidth="1"/>
    <col min="13" max="13" width="11.83203125" style="7" bestFit="1" customWidth="1"/>
    <col min="14" max="14" width="22.33203125" bestFit="1" customWidth="1"/>
    <col min="15" max="15" width="14.1640625" style="7" bestFit="1" customWidth="1"/>
    <col min="16" max="16" width="17.5" bestFit="1" customWidth="1"/>
    <col min="17" max="17" width="16.83203125" bestFit="1" customWidth="1"/>
    <col min="18" max="18" width="6.33203125" bestFit="1" customWidth="1"/>
    <col min="19" max="19" width="7.1640625" bestFit="1" customWidth="1"/>
    <col min="20" max="20" width="7.1640625" customWidth="1"/>
    <col min="21" max="22" width="9.5" bestFit="1" customWidth="1"/>
    <col min="23" max="23" width="5.1640625" bestFit="1" customWidth="1"/>
    <col min="24" max="24" width="8" bestFit="1" customWidth="1"/>
    <col min="25" max="25" width="9.33203125" bestFit="1" customWidth="1"/>
    <col min="26" max="26" width="6.1640625" bestFit="1" customWidth="1"/>
    <col min="27" max="27" width="8.1640625" bestFit="1" customWidth="1"/>
    <col min="28" max="28" width="16.83203125" bestFit="1" customWidth="1"/>
    <col min="29" max="29" width="9" bestFit="1" customWidth="1"/>
    <col min="30" max="30" width="7.5" bestFit="1" customWidth="1"/>
    <col min="31" max="31" width="14.6640625" customWidth="1"/>
    <col min="32" max="32" width="11.83203125" bestFit="1" customWidth="1"/>
    <col min="33" max="33" width="9.83203125" style="3" bestFit="1" customWidth="1"/>
    <col min="34" max="34" width="7.5" bestFit="1" customWidth="1"/>
  </cols>
  <sheetData>
    <row r="1" spans="1:34" s="1" customFormat="1" x14ac:dyDescent="0.2">
      <c r="A1" s="2" t="s">
        <v>0</v>
      </c>
      <c r="B1" s="1" t="s">
        <v>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I1" s="1" t="s">
        <v>2</v>
      </c>
      <c r="J1" s="1" t="s">
        <v>25</v>
      </c>
      <c r="K1" s="1" t="s">
        <v>208</v>
      </c>
      <c r="L1" s="1" t="s">
        <v>209</v>
      </c>
      <c r="M1" s="6" t="s">
        <v>210</v>
      </c>
      <c r="N1" s="1" t="s">
        <v>211</v>
      </c>
      <c r="O1" s="6" t="s">
        <v>212</v>
      </c>
      <c r="P1" s="1" t="s">
        <v>213</v>
      </c>
      <c r="Q1" s="1" t="s">
        <v>317</v>
      </c>
      <c r="R1" s="1" t="s">
        <v>313</v>
      </c>
      <c r="S1" s="1" t="s">
        <v>316</v>
      </c>
      <c r="T1" s="1" t="s">
        <v>320</v>
      </c>
      <c r="U1" s="1" t="s">
        <v>214</v>
      </c>
      <c r="V1" s="1" t="s">
        <v>215</v>
      </c>
      <c r="W1" s="1" t="s">
        <v>204</v>
      </c>
      <c r="X1" s="1" t="s">
        <v>205</v>
      </c>
      <c r="Y1" s="1" t="s">
        <v>216</v>
      </c>
      <c r="Z1" s="1" t="s">
        <v>217</v>
      </c>
      <c r="AA1" s="1" t="s">
        <v>218</v>
      </c>
      <c r="AB1" s="1" t="s">
        <v>319</v>
      </c>
      <c r="AC1" s="1" t="s">
        <v>26</v>
      </c>
      <c r="AD1" s="1" t="s">
        <v>128</v>
      </c>
      <c r="AF1" s="1" t="s">
        <v>307</v>
      </c>
      <c r="AG1" s="2" t="s">
        <v>309</v>
      </c>
    </row>
    <row r="2" spans="1:34" x14ac:dyDescent="0.2">
      <c r="A2" s="3">
        <v>1</v>
      </c>
      <c r="B2" t="str">
        <f>INDEX(filenames!B:B,MATCH(platemap!A2,filenames!A:A,0))</f>
        <v>2023-06-07_123746_TMrs362331_20ul.xls</v>
      </c>
      <c r="C2" t="s">
        <v>27</v>
      </c>
      <c r="D2" t="s">
        <v>223</v>
      </c>
      <c r="E2" t="s">
        <v>224</v>
      </c>
      <c r="F2" t="s">
        <v>303</v>
      </c>
      <c r="G2" t="s">
        <v>304</v>
      </c>
      <c r="I2" t="str">
        <f>_xlfn.XLOOKUP(C2,samples!D:D,samples!E:E,"")</f>
        <v>20230413_0201</v>
      </c>
      <c r="J2" t="str">
        <f>_xlfn.LET(_xlpm.x,_xlfn.XLOOKUP(platemap!$I2,samples!$E:$E,samples!F:F,""),IF(_xlpm.x="","",_xlpm.x))</f>
        <v>109Q</v>
      </c>
      <c r="K2" t="str">
        <f>_xlfn.LET(_xlpm.x,_xlfn.XLOOKUP(platemap!$I2,samples!$E:$E,samples!G:G,""),IF(_xlpm.x="","",_xlpm.x))</f>
        <v>P+5</v>
      </c>
      <c r="L2" t="str">
        <f>_xlfn.LET(_xlpm.x,_xlfn.XLOOKUP(platemap!$I2,samples!$E:$E,samples!H:H,""),IF(_xlpm.x="","",_xlpm.x))</f>
        <v/>
      </c>
      <c r="M2" s="7">
        <f>_xlfn.LET(_xlpm.x,_xlfn.XLOOKUP(platemap!$I2,samples!$E:$E,samples!I:I,""),IF(_xlpm.x="","",_xlpm.x))</f>
        <v>45006</v>
      </c>
      <c r="N2" t="str">
        <f>_xlfn.LET(_xlpm.x,_xlfn.XLOOKUP(platemap!$I2,samples!$E:$E,samples!J:J,""),IF(_xlpm.x="","",_xlpm.x))</f>
        <v>Control</v>
      </c>
      <c r="O2" s="7" t="str">
        <f>_xlfn.LET(_xlpm.x,_xlfn.XLOOKUP(platemap!$I2,samples!$E:$E,samples!K:K,""),IF(_xlpm.x="","",_xlpm.x))</f>
        <v/>
      </c>
      <c r="P2" t="str">
        <f>_xlfn.LET(_xlpm.x,_xlfn.XLOOKUP(platemap!$I2,samples!$E:$E,samples!L:L,""),IF(_xlpm.x="","",_xlpm.x))</f>
        <v/>
      </c>
      <c r="Q2" t="str">
        <f>_xlfn.LET(_xlpm.x,_xlfn.XLOOKUP(platemap!$I2,samples!$E:$E,samples!M:M,""),IF(_xlpm.x="","",_xlpm.x))</f>
        <v>109Q_20230321</v>
      </c>
      <c r="R2">
        <f>_xlfn.LET(_xlpm.x,_xlfn.XLOOKUP(platemap!$I2,samples!$E:$E,samples!N:N,""),IF(_xlpm.x="","",_xlpm.x))</f>
        <v>0</v>
      </c>
      <c r="S2" t="str">
        <f>_xlfn.LET(_xlpm.x,_xlfn.XLOOKUP(platemap!$I2,samples!$E:$E,samples!O:O,""),IF(_xlpm.x="","",_xlpm.x))</f>
        <v>Control</v>
      </c>
      <c r="T2" t="str">
        <f>_xlfn.LET(_xlpm.x,_xlfn.XLOOKUP(platemap!$I2,samples!$E:$E,samples!P:P,""),IF(_xlpm.x="","",_xlpm.x))</f>
        <v/>
      </c>
      <c r="U2" t="str">
        <f>_xlfn.LET(_xlpm.x,_xlfn.XLOOKUP(platemap!$I2,samples!$E:$E,samples!Q:Q,""),IF(_xlpm.x="","",_xlpm.x))</f>
        <v/>
      </c>
      <c r="V2" t="str">
        <f>_xlfn.LET(_xlpm.x,_xlfn.XLOOKUP(platemap!$I2,samples!$E:$E,samples!R:R,""),IF(_xlpm.x="","",_xlpm.x))</f>
        <v>RNA</v>
      </c>
      <c r="W2">
        <f>_xlfn.LET(_xlpm.x,_xlfn.XLOOKUP(platemap!$I2,samples!$E:$E,samples!S:S,""),IF(_xlpm.x="","",_xlpm.x))</f>
        <v>7.8</v>
      </c>
      <c r="X2">
        <f>_xlfn.LET(_xlpm.x,_xlfn.XLOOKUP(platemap!$I2,samples!$E:$E,samples!T:T,""),IF(_xlpm.x="","",_xlpm.x))</f>
        <v>2.7</v>
      </c>
      <c r="Y2">
        <f>_xlfn.LET(_xlpm.x,_xlfn.XLOOKUP(platemap!$I2,samples!$E:$E,samples!U:U,""),IF(_xlpm.x="","",_xlpm.x))</f>
        <v>685</v>
      </c>
      <c r="Z2">
        <f>_xlfn.LET(_xlpm.x,_xlfn.XLOOKUP(platemap!$I2,samples!$E:$E,samples!V:V,""),IF(_xlpm.x="","",_xlpm.x))</f>
        <v>54</v>
      </c>
      <c r="AA2">
        <f>_xlfn.LET(_xlpm.x,_xlfn.XLOOKUP(platemap!$I2,samples!$E:$E,samples!W:W,""),IF(_xlpm.x="","",_xlpm.x))</f>
        <v>36990</v>
      </c>
      <c r="AB2" t="str">
        <f>_xlfn.LET(_xlpm.x,_xlfn.XLOOKUP(platemap!$I2,samples!$E:$E,samples!X:X,""),IF(_xlpm.x="","",_xlpm.x))</f>
        <v>109Q_20230321</v>
      </c>
      <c r="AC2">
        <f>_xlfn.LET(_xlpm.x,_xlfn.XLOOKUP(platemap!$I2,samples!$E:$E,samples!Y:Y,""),IF(_xlpm.x="","",_xlpm.x))</f>
        <v>1</v>
      </c>
      <c r="AD2" t="str">
        <f>_xlfn.LET(_xlpm.x,_xlfn.XLOOKUP(platemap!$I2,samples!$E:$E,samples!Z:Z,""),IF(_xlpm.x="","",_xlpm.x))</f>
        <v/>
      </c>
      <c r="AF2">
        <v>20</v>
      </c>
      <c r="AG2" s="3" t="s">
        <v>308</v>
      </c>
      <c r="AH2" s="3"/>
    </row>
    <row r="3" spans="1:34" x14ac:dyDescent="0.2">
      <c r="A3" s="3">
        <v>1</v>
      </c>
      <c r="B3" t="str">
        <f>INDEX(filenames!B:B,MATCH(platemap!A3,filenames!A:A,0))</f>
        <v>2023-06-07_123746_TMrs362331_20ul.xls</v>
      </c>
      <c r="C3" t="s">
        <v>28</v>
      </c>
      <c r="D3" t="s">
        <v>223</v>
      </c>
      <c r="E3" t="s">
        <v>224</v>
      </c>
      <c r="F3" t="s">
        <v>303</v>
      </c>
      <c r="G3" t="s">
        <v>304</v>
      </c>
      <c r="I3" t="str">
        <f>_xlfn.XLOOKUP(C3,samples!D:D,samples!E:E,"")</f>
        <v>20230413_0202</v>
      </c>
      <c r="J3" t="str">
        <f>_xlfn.LET(_xlpm.x,_xlfn.XLOOKUP(platemap!$I3,samples!$E:$E,samples!F:F,""),IF(_xlpm.x="","",_xlpm.x))</f>
        <v>109Q</v>
      </c>
      <c r="K3" t="str">
        <f>_xlfn.LET(_xlpm.x,_xlfn.XLOOKUP(platemap!$I3,samples!$E:$E,samples!G:G,""),IF(_xlpm.x="","",_xlpm.x))</f>
        <v>P+5</v>
      </c>
      <c r="L3" t="str">
        <f>_xlfn.LET(_xlpm.x,_xlfn.XLOOKUP(platemap!$I3,samples!$E:$E,samples!H:H,""),IF(_xlpm.x="","",_xlpm.x))</f>
        <v/>
      </c>
      <c r="M3" s="7">
        <f>_xlfn.LET(_xlpm.x,_xlfn.XLOOKUP(platemap!$I3,samples!$E:$E,samples!I:I,""),IF(_xlpm.x="","",_xlpm.x))</f>
        <v>45006</v>
      </c>
      <c r="N3" t="str">
        <f>_xlfn.LET(_xlpm.x,_xlfn.XLOOKUP(platemap!$I3,samples!$E:$E,samples!J:J,""),IF(_xlpm.x="","",_xlpm.x))</f>
        <v>572772 30 nM (LTX 2000)</v>
      </c>
      <c r="O3" s="7">
        <f>_xlfn.LET(_xlpm.x,_xlfn.XLOOKUP(platemap!$I3,samples!$E:$E,samples!K:K,""),IF(_xlpm.x="","",_xlpm.x))</f>
        <v>45001</v>
      </c>
      <c r="P3">
        <f>_xlfn.LET(_xlpm.x,_xlfn.XLOOKUP(platemap!$I3,samples!$E:$E,samples!L:L,""),IF(_xlpm.x="","",_xlpm.x))</f>
        <v>5</v>
      </c>
      <c r="Q3" t="str">
        <f>_xlfn.LET(_xlpm.x,_xlfn.XLOOKUP(platemap!$I3,samples!$E:$E,samples!M:M,""),IF(_xlpm.x="","",_xlpm.x))</f>
        <v>109Q_20230321</v>
      </c>
      <c r="R3" t="str">
        <f>_xlfn.LET(_xlpm.x,_xlfn.XLOOKUP(platemap!$I3,samples!$E:$E,samples!N:N,""),IF(_xlpm.x="","",_xlpm.x))</f>
        <v>30 nM</v>
      </c>
      <c r="S3" t="str">
        <f>_xlfn.LET(_xlpm.x,_xlfn.XLOOKUP(platemap!$I3,samples!$E:$E,samples!O:O,""),IF(_xlpm.x="","",_xlpm.x))</f>
        <v>572772</v>
      </c>
      <c r="T3">
        <f>_xlfn.LET(_xlpm.x,_xlfn.XLOOKUP(platemap!$I3,samples!$E:$E,samples!P:P,""),IF(_xlpm.x="","",_xlpm.x))</f>
        <v>2000</v>
      </c>
      <c r="U3" t="str">
        <f>_xlfn.LET(_xlpm.x,_xlfn.XLOOKUP(platemap!$I3,samples!$E:$E,samples!Q:Q,""),IF(_xlpm.x="","",_xlpm.x))</f>
        <v>Unhealthy</v>
      </c>
      <c r="V3" t="str">
        <f>_xlfn.LET(_xlpm.x,_xlfn.XLOOKUP(platemap!$I3,samples!$E:$E,samples!R:R,""),IF(_xlpm.x="","",_xlpm.x))</f>
        <v>RNA</v>
      </c>
      <c r="W3">
        <f>_xlfn.LET(_xlpm.x,_xlfn.XLOOKUP(platemap!$I3,samples!$E:$E,samples!S:S,""),IF(_xlpm.x="","",_xlpm.x))</f>
        <v>8.6999999999999993</v>
      </c>
      <c r="X3">
        <f>_xlfn.LET(_xlpm.x,_xlfn.XLOOKUP(platemap!$I3,samples!$E:$E,samples!T:T,""),IF(_xlpm.x="","",_xlpm.x))</f>
        <v>1.6</v>
      </c>
      <c r="Y3">
        <f>_xlfn.LET(_xlpm.x,_xlfn.XLOOKUP(platemap!$I3,samples!$E:$E,samples!U:U,""),IF(_xlpm.x="","",_xlpm.x))</f>
        <v>22.1</v>
      </c>
      <c r="Z3">
        <f>_xlfn.LET(_xlpm.x,_xlfn.XLOOKUP(platemap!$I3,samples!$E:$E,samples!V:V,""),IF(_xlpm.x="","",_xlpm.x))</f>
        <v>54</v>
      </c>
      <c r="AA3">
        <f>_xlfn.LET(_xlpm.x,_xlfn.XLOOKUP(platemap!$I3,samples!$E:$E,samples!W:W,""),IF(_xlpm.x="","",_xlpm.x))</f>
        <v>1193.4000000000001</v>
      </c>
      <c r="AB3" t="str">
        <f>_xlfn.LET(_xlpm.x,_xlfn.XLOOKUP(platemap!$I3,samples!$E:$E,samples!X:X,""),IF(_xlpm.x="","",_xlpm.x))</f>
        <v>109Q_20230321</v>
      </c>
      <c r="AC3" t="str">
        <f>_xlfn.LET(_xlpm.x,_xlfn.XLOOKUP(platemap!$I3,samples!$E:$E,samples!Y:Y,""),IF(_xlpm.x="","",_xlpm.x))</f>
        <v/>
      </c>
      <c r="AD3" t="str">
        <f>_xlfn.LET(_xlpm.x,_xlfn.XLOOKUP(platemap!$I3,samples!$E:$E,samples!Z:Z,""),IF(_xlpm.x="","",_xlpm.x))</f>
        <v/>
      </c>
      <c r="AF3">
        <v>20</v>
      </c>
      <c r="AG3" s="3" t="s">
        <v>308</v>
      </c>
      <c r="AH3" s="3"/>
    </row>
    <row r="4" spans="1:34" x14ac:dyDescent="0.2">
      <c r="A4" s="3">
        <v>1</v>
      </c>
      <c r="B4" t="str">
        <f>INDEX(filenames!B:B,MATCH(platemap!A4,filenames!A:A,0))</f>
        <v>2023-06-07_123746_TMrs362331_20ul.xls</v>
      </c>
      <c r="C4" t="s">
        <v>29</v>
      </c>
      <c r="D4" t="s">
        <v>223</v>
      </c>
      <c r="E4" t="s">
        <v>224</v>
      </c>
      <c r="F4" t="s">
        <v>303</v>
      </c>
      <c r="G4" t="s">
        <v>304</v>
      </c>
      <c r="I4" t="str">
        <f>_xlfn.XLOOKUP(C4,samples!D:D,samples!E:E,"")</f>
        <v>20230413_0203</v>
      </c>
      <c r="J4" t="str">
        <f>_xlfn.LET(_xlpm.x,_xlfn.XLOOKUP(platemap!$I4,samples!$E:$E,samples!F:F,""),IF(_xlpm.x="","",_xlpm.x))</f>
        <v>109Q</v>
      </c>
      <c r="K4" t="str">
        <f>_xlfn.LET(_xlpm.x,_xlfn.XLOOKUP(platemap!$I4,samples!$E:$E,samples!G:G,""),IF(_xlpm.x="","",_xlpm.x))</f>
        <v>P+5</v>
      </c>
      <c r="L4" t="str">
        <f>_xlfn.LET(_xlpm.x,_xlfn.XLOOKUP(platemap!$I4,samples!$E:$E,samples!H:H,""),IF(_xlpm.x="","",_xlpm.x))</f>
        <v/>
      </c>
      <c r="M4" s="7">
        <f>_xlfn.LET(_xlpm.x,_xlfn.XLOOKUP(platemap!$I4,samples!$E:$E,samples!I:I,""),IF(_xlpm.x="","",_xlpm.x))</f>
        <v>45006</v>
      </c>
      <c r="N4" t="str">
        <f>_xlfn.LET(_xlpm.x,_xlfn.XLOOKUP(platemap!$I4,samples!$E:$E,samples!J:J,""),IF(_xlpm.x="","",_xlpm.x))</f>
        <v>589546 30 nM (LTX 2000)</v>
      </c>
      <c r="O4" s="7">
        <f>_xlfn.LET(_xlpm.x,_xlfn.XLOOKUP(platemap!$I4,samples!$E:$E,samples!K:K,""),IF(_xlpm.x="","",_xlpm.x))</f>
        <v>45001</v>
      </c>
      <c r="P4">
        <f>_xlfn.LET(_xlpm.x,_xlfn.XLOOKUP(platemap!$I4,samples!$E:$E,samples!L:L,""),IF(_xlpm.x="","",_xlpm.x))</f>
        <v>5</v>
      </c>
      <c r="Q4" t="str">
        <f>_xlfn.LET(_xlpm.x,_xlfn.XLOOKUP(platemap!$I4,samples!$E:$E,samples!M:M,""),IF(_xlpm.x="","",_xlpm.x))</f>
        <v>109Q_20230321</v>
      </c>
      <c r="R4" t="str">
        <f>_xlfn.LET(_xlpm.x,_xlfn.XLOOKUP(platemap!$I4,samples!$E:$E,samples!N:N,""),IF(_xlpm.x="","",_xlpm.x))</f>
        <v>30 nM</v>
      </c>
      <c r="S4" t="str">
        <f>_xlfn.LET(_xlpm.x,_xlfn.XLOOKUP(platemap!$I4,samples!$E:$E,samples!O:O,""),IF(_xlpm.x="","",_xlpm.x))</f>
        <v>589546</v>
      </c>
      <c r="T4">
        <f>_xlfn.LET(_xlpm.x,_xlfn.XLOOKUP(platemap!$I4,samples!$E:$E,samples!P:P,""),IF(_xlpm.x="","",_xlpm.x))</f>
        <v>2000</v>
      </c>
      <c r="U4" t="str">
        <f>_xlfn.LET(_xlpm.x,_xlfn.XLOOKUP(platemap!$I4,samples!$E:$E,samples!Q:Q,""),IF(_xlpm.x="","",_xlpm.x))</f>
        <v>Unhealthy</v>
      </c>
      <c r="V4" t="str">
        <f>_xlfn.LET(_xlpm.x,_xlfn.XLOOKUP(platemap!$I4,samples!$E:$E,samples!R:R,""),IF(_xlpm.x="","",_xlpm.x))</f>
        <v>RNA</v>
      </c>
      <c r="W4">
        <f>_xlfn.LET(_xlpm.x,_xlfn.XLOOKUP(platemap!$I4,samples!$E:$E,samples!S:S,""),IF(_xlpm.x="","",_xlpm.x))</f>
        <v>8.6999999999999993</v>
      </c>
      <c r="X4">
        <f>_xlfn.LET(_xlpm.x,_xlfn.XLOOKUP(platemap!$I4,samples!$E:$E,samples!T:T,""),IF(_xlpm.x="","",_xlpm.x))</f>
        <v>1.8</v>
      </c>
      <c r="Y4">
        <f>_xlfn.LET(_xlpm.x,_xlfn.XLOOKUP(platemap!$I4,samples!$E:$E,samples!U:U,""),IF(_xlpm.x="","",_xlpm.x))</f>
        <v>24.6</v>
      </c>
      <c r="Z4">
        <f>_xlfn.LET(_xlpm.x,_xlfn.XLOOKUP(platemap!$I4,samples!$E:$E,samples!V:V,""),IF(_xlpm.x="","",_xlpm.x))</f>
        <v>54</v>
      </c>
      <c r="AA4">
        <f>_xlfn.LET(_xlpm.x,_xlfn.XLOOKUP(platemap!$I4,samples!$E:$E,samples!W:W,""),IF(_xlpm.x="","",_xlpm.x))</f>
        <v>1328.4</v>
      </c>
      <c r="AB4" t="str">
        <f>_xlfn.LET(_xlpm.x,_xlfn.XLOOKUP(platemap!$I4,samples!$E:$E,samples!X:X,""),IF(_xlpm.x="","",_xlpm.x))</f>
        <v>109Q_20230321</v>
      </c>
      <c r="AC4" t="str">
        <f>_xlfn.LET(_xlpm.x,_xlfn.XLOOKUP(platemap!$I4,samples!$E:$E,samples!Y:Y,""),IF(_xlpm.x="","",_xlpm.x))</f>
        <v/>
      </c>
      <c r="AD4" t="str">
        <f>_xlfn.LET(_xlpm.x,_xlfn.XLOOKUP(platemap!$I4,samples!$E:$E,samples!Z:Z,""),IF(_xlpm.x="","",_xlpm.x))</f>
        <v/>
      </c>
      <c r="AF4">
        <v>20</v>
      </c>
      <c r="AG4" s="3" t="s">
        <v>308</v>
      </c>
      <c r="AH4" s="3"/>
    </row>
    <row r="5" spans="1:34" x14ac:dyDescent="0.2">
      <c r="A5" s="3">
        <v>1</v>
      </c>
      <c r="B5" t="str">
        <f>INDEX(filenames!B:B,MATCH(platemap!A5,filenames!A:A,0))</f>
        <v>2023-06-07_123746_TMrs362331_20ul.xls</v>
      </c>
      <c r="C5" t="s">
        <v>30</v>
      </c>
      <c r="D5" t="s">
        <v>223</v>
      </c>
      <c r="E5" t="s">
        <v>224</v>
      </c>
      <c r="F5" t="s">
        <v>303</v>
      </c>
      <c r="G5" t="s">
        <v>304</v>
      </c>
      <c r="I5" t="str">
        <f>_xlfn.XLOOKUP(C5,samples!D:D,samples!E:E,"")</f>
        <v>20230413_0204</v>
      </c>
      <c r="J5" t="str">
        <f>_xlfn.LET(_xlpm.x,_xlfn.XLOOKUP(platemap!$I5,samples!$E:$E,samples!F:F,""),IF(_xlpm.x="","",_xlpm.x))</f>
        <v>109Q</v>
      </c>
      <c r="K5" t="str">
        <f>_xlfn.LET(_xlpm.x,_xlfn.XLOOKUP(platemap!$I5,samples!$E:$E,samples!G:G,""),IF(_xlpm.x="","",_xlpm.x))</f>
        <v>P+5</v>
      </c>
      <c r="L5" t="str">
        <f>_xlfn.LET(_xlpm.x,_xlfn.XLOOKUP(platemap!$I5,samples!$E:$E,samples!H:H,""),IF(_xlpm.x="","",_xlpm.x))</f>
        <v/>
      </c>
      <c r="M5" s="7">
        <f>_xlfn.LET(_xlpm.x,_xlfn.XLOOKUP(platemap!$I5,samples!$E:$E,samples!I:I,""),IF(_xlpm.x="","",_xlpm.x))</f>
        <v>45006</v>
      </c>
      <c r="N5" t="str">
        <f>_xlfn.LET(_xlpm.x,_xlfn.XLOOKUP(platemap!$I5,samples!$E:$E,samples!J:J,""),IF(_xlpm.x="","",_xlpm.x))</f>
        <v>572772 30 nM (LTX 3000)</v>
      </c>
      <c r="O5" s="7">
        <f>_xlfn.LET(_xlpm.x,_xlfn.XLOOKUP(platemap!$I5,samples!$E:$E,samples!K:K,""),IF(_xlpm.x="","",_xlpm.x))</f>
        <v>45001</v>
      </c>
      <c r="P5">
        <f>_xlfn.LET(_xlpm.x,_xlfn.XLOOKUP(platemap!$I5,samples!$E:$E,samples!L:L,""),IF(_xlpm.x="","",_xlpm.x))</f>
        <v>5</v>
      </c>
      <c r="Q5" t="str">
        <f>_xlfn.LET(_xlpm.x,_xlfn.XLOOKUP(platemap!$I5,samples!$E:$E,samples!M:M,""),IF(_xlpm.x="","",_xlpm.x))</f>
        <v>109Q_20230321</v>
      </c>
      <c r="R5" t="str">
        <f>_xlfn.LET(_xlpm.x,_xlfn.XLOOKUP(platemap!$I5,samples!$E:$E,samples!N:N,""),IF(_xlpm.x="","",_xlpm.x))</f>
        <v>30 nM</v>
      </c>
      <c r="S5" t="str">
        <f>_xlfn.LET(_xlpm.x,_xlfn.XLOOKUP(platemap!$I5,samples!$E:$E,samples!O:O,""),IF(_xlpm.x="","",_xlpm.x))</f>
        <v>572772</v>
      </c>
      <c r="T5">
        <f>_xlfn.LET(_xlpm.x,_xlfn.XLOOKUP(platemap!$I5,samples!$E:$E,samples!P:P,""),IF(_xlpm.x="","",_xlpm.x))</f>
        <v>3000</v>
      </c>
      <c r="U5" t="str">
        <f>_xlfn.LET(_xlpm.x,_xlfn.XLOOKUP(platemap!$I5,samples!$E:$E,samples!Q:Q,""),IF(_xlpm.x="","",_xlpm.x))</f>
        <v>Unhealthy</v>
      </c>
      <c r="V5" t="str">
        <f>_xlfn.LET(_xlpm.x,_xlfn.XLOOKUP(platemap!$I5,samples!$E:$E,samples!R:R,""),IF(_xlpm.x="","",_xlpm.x))</f>
        <v>RNA</v>
      </c>
      <c r="W5">
        <f>_xlfn.LET(_xlpm.x,_xlfn.XLOOKUP(platemap!$I5,samples!$E:$E,samples!S:S,""),IF(_xlpm.x="","",_xlpm.x))</f>
        <v>8.9</v>
      </c>
      <c r="X5">
        <f>_xlfn.LET(_xlpm.x,_xlfn.XLOOKUP(platemap!$I5,samples!$E:$E,samples!T:T,""),IF(_xlpm.x="","",_xlpm.x))</f>
        <v>1.8</v>
      </c>
      <c r="Y5">
        <f>_xlfn.LET(_xlpm.x,_xlfn.XLOOKUP(platemap!$I5,samples!$E:$E,samples!U:U,""),IF(_xlpm.x="","",_xlpm.x))</f>
        <v>21.3</v>
      </c>
      <c r="Z5">
        <f>_xlfn.LET(_xlpm.x,_xlfn.XLOOKUP(platemap!$I5,samples!$E:$E,samples!V:V,""),IF(_xlpm.x="","",_xlpm.x))</f>
        <v>54</v>
      </c>
      <c r="AA5">
        <f>_xlfn.LET(_xlpm.x,_xlfn.XLOOKUP(platemap!$I5,samples!$E:$E,samples!W:W,""),IF(_xlpm.x="","",_xlpm.x))</f>
        <v>1150.2</v>
      </c>
      <c r="AB5" t="str">
        <f>_xlfn.LET(_xlpm.x,_xlfn.XLOOKUP(platemap!$I5,samples!$E:$E,samples!X:X,""),IF(_xlpm.x="","",_xlpm.x))</f>
        <v>109Q_20230321</v>
      </c>
      <c r="AC5" t="str">
        <f>_xlfn.LET(_xlpm.x,_xlfn.XLOOKUP(platemap!$I5,samples!$E:$E,samples!Y:Y,""),IF(_xlpm.x="","",_xlpm.x))</f>
        <v/>
      </c>
      <c r="AD5" t="str">
        <f>_xlfn.LET(_xlpm.x,_xlfn.XLOOKUP(platemap!$I5,samples!$E:$E,samples!Z:Z,""),IF(_xlpm.x="","",_xlpm.x))</f>
        <v/>
      </c>
      <c r="AF5">
        <v>20</v>
      </c>
      <c r="AG5" s="3" t="s">
        <v>308</v>
      </c>
      <c r="AH5" s="3"/>
    </row>
    <row r="6" spans="1:34" x14ac:dyDescent="0.2">
      <c r="A6" s="3">
        <v>1</v>
      </c>
      <c r="B6" t="str">
        <f>INDEX(filenames!B:B,MATCH(platemap!A6,filenames!A:A,0))</f>
        <v>2023-06-07_123746_TMrs362331_20ul.xls</v>
      </c>
      <c r="C6" t="s">
        <v>31</v>
      </c>
      <c r="D6" t="s">
        <v>223</v>
      </c>
      <c r="E6" t="s">
        <v>224</v>
      </c>
      <c r="F6" t="s">
        <v>303</v>
      </c>
      <c r="G6" t="s">
        <v>304</v>
      </c>
      <c r="I6" t="str">
        <f>_xlfn.XLOOKUP(C6,samples!D:D,samples!E:E,"")</f>
        <v>20230413_0205</v>
      </c>
      <c r="J6" t="str">
        <f>_xlfn.LET(_xlpm.x,_xlfn.XLOOKUP(platemap!$I6,samples!$E:$E,samples!F:F,""),IF(_xlpm.x="","",_xlpm.x))</f>
        <v>109Q</v>
      </c>
      <c r="K6" t="str">
        <f>_xlfn.LET(_xlpm.x,_xlfn.XLOOKUP(platemap!$I6,samples!$E:$E,samples!G:G,""),IF(_xlpm.x="","",_xlpm.x))</f>
        <v>P+5</v>
      </c>
      <c r="L6" t="str">
        <f>_xlfn.LET(_xlpm.x,_xlfn.XLOOKUP(platemap!$I6,samples!$E:$E,samples!H:H,""),IF(_xlpm.x="","",_xlpm.x))</f>
        <v/>
      </c>
      <c r="M6" s="7">
        <f>_xlfn.LET(_xlpm.x,_xlfn.XLOOKUP(platemap!$I6,samples!$E:$E,samples!I:I,""),IF(_xlpm.x="","",_xlpm.x))</f>
        <v>45006</v>
      </c>
      <c r="N6" t="str">
        <f>_xlfn.LET(_xlpm.x,_xlfn.XLOOKUP(platemap!$I6,samples!$E:$E,samples!J:J,""),IF(_xlpm.x="","",_xlpm.x))</f>
        <v>589546 30 nM (LTX 3000)</v>
      </c>
      <c r="O6" s="7">
        <f>_xlfn.LET(_xlpm.x,_xlfn.XLOOKUP(platemap!$I6,samples!$E:$E,samples!K:K,""),IF(_xlpm.x="","",_xlpm.x))</f>
        <v>45001</v>
      </c>
      <c r="P6">
        <f>_xlfn.LET(_xlpm.x,_xlfn.XLOOKUP(platemap!$I6,samples!$E:$E,samples!L:L,""),IF(_xlpm.x="","",_xlpm.x))</f>
        <v>5</v>
      </c>
      <c r="Q6" t="str">
        <f>_xlfn.LET(_xlpm.x,_xlfn.XLOOKUP(platemap!$I6,samples!$E:$E,samples!M:M,""),IF(_xlpm.x="","",_xlpm.x))</f>
        <v>109Q_20230321</v>
      </c>
      <c r="R6" t="str">
        <f>_xlfn.LET(_xlpm.x,_xlfn.XLOOKUP(platemap!$I6,samples!$E:$E,samples!N:N,""),IF(_xlpm.x="","",_xlpm.x))</f>
        <v>30 nM</v>
      </c>
      <c r="S6" t="str">
        <f>_xlfn.LET(_xlpm.x,_xlfn.XLOOKUP(platemap!$I6,samples!$E:$E,samples!O:O,""),IF(_xlpm.x="","",_xlpm.x))</f>
        <v>589546</v>
      </c>
      <c r="T6">
        <f>_xlfn.LET(_xlpm.x,_xlfn.XLOOKUP(platemap!$I6,samples!$E:$E,samples!P:P,""),IF(_xlpm.x="","",_xlpm.x))</f>
        <v>3000</v>
      </c>
      <c r="U6" t="str">
        <f>_xlfn.LET(_xlpm.x,_xlfn.XLOOKUP(platemap!$I6,samples!$E:$E,samples!Q:Q,""),IF(_xlpm.x="","",_xlpm.x))</f>
        <v>Unhealthy</v>
      </c>
      <c r="V6" t="str">
        <f>_xlfn.LET(_xlpm.x,_xlfn.XLOOKUP(platemap!$I6,samples!$E:$E,samples!R:R,""),IF(_xlpm.x="","",_xlpm.x))</f>
        <v>RNA</v>
      </c>
      <c r="W6">
        <f>_xlfn.LET(_xlpm.x,_xlfn.XLOOKUP(platemap!$I6,samples!$E:$E,samples!S:S,""),IF(_xlpm.x="","",_xlpm.x))</f>
        <v>10</v>
      </c>
      <c r="X6">
        <f>_xlfn.LET(_xlpm.x,_xlfn.XLOOKUP(platemap!$I6,samples!$E:$E,samples!T:T,""),IF(_xlpm.x="","",_xlpm.x))</f>
        <v>3.2</v>
      </c>
      <c r="Y6">
        <f>_xlfn.LET(_xlpm.x,_xlfn.XLOOKUP(platemap!$I6,samples!$E:$E,samples!U:U,""),IF(_xlpm.x="","",_xlpm.x))</f>
        <v>119</v>
      </c>
      <c r="Z6">
        <f>_xlfn.LET(_xlpm.x,_xlfn.XLOOKUP(platemap!$I6,samples!$E:$E,samples!V:V,""),IF(_xlpm.x="","",_xlpm.x))</f>
        <v>54</v>
      </c>
      <c r="AA6">
        <f>_xlfn.LET(_xlpm.x,_xlfn.XLOOKUP(platemap!$I6,samples!$E:$E,samples!W:W,""),IF(_xlpm.x="","",_xlpm.x))</f>
        <v>6426</v>
      </c>
      <c r="AB6" t="str">
        <f>_xlfn.LET(_xlpm.x,_xlfn.XLOOKUP(platemap!$I6,samples!$E:$E,samples!X:X,""),IF(_xlpm.x="","",_xlpm.x))</f>
        <v>109Q_20230321</v>
      </c>
      <c r="AC6" t="str">
        <f>_xlfn.LET(_xlpm.x,_xlfn.XLOOKUP(platemap!$I6,samples!$E:$E,samples!Y:Y,""),IF(_xlpm.x="","",_xlpm.x))</f>
        <v/>
      </c>
      <c r="AD6" t="str">
        <f>_xlfn.LET(_xlpm.x,_xlfn.XLOOKUP(platemap!$I6,samples!$E:$E,samples!Z:Z,""),IF(_xlpm.x="","",_xlpm.x))</f>
        <v/>
      </c>
      <c r="AF6">
        <v>20</v>
      </c>
      <c r="AG6" s="3" t="s">
        <v>308</v>
      </c>
      <c r="AH6" s="3"/>
    </row>
    <row r="7" spans="1:34" x14ac:dyDescent="0.2">
      <c r="A7" s="3">
        <v>1</v>
      </c>
      <c r="B7" t="str">
        <f>INDEX(filenames!B:B,MATCH(platemap!A7,filenames!A:A,0))</f>
        <v>2023-06-07_123746_TMrs362331_20ul.xls</v>
      </c>
      <c r="C7" t="s">
        <v>32</v>
      </c>
      <c r="D7" t="s">
        <v>223</v>
      </c>
      <c r="E7" t="s">
        <v>224</v>
      </c>
      <c r="F7" t="s">
        <v>303</v>
      </c>
      <c r="G7" t="s">
        <v>304</v>
      </c>
      <c r="I7" t="str">
        <f>_xlfn.XLOOKUP(C7,samples!D:D,samples!E:E,"")</f>
        <v>20230413_0206</v>
      </c>
      <c r="J7" t="str">
        <f>_xlfn.LET(_xlpm.x,_xlfn.XLOOKUP(platemap!$I7,samples!$E:$E,samples!F:F,""),IF(_xlpm.x="","",_xlpm.x))</f>
        <v>125CAG</v>
      </c>
      <c r="K7" t="str">
        <f>_xlfn.LET(_xlpm.x,_xlfn.XLOOKUP(platemap!$I7,samples!$E:$E,samples!G:G,""),IF(_xlpm.x="","",_xlpm.x))</f>
        <v/>
      </c>
      <c r="L7" t="str">
        <f>_xlfn.LET(_xlpm.x,_xlfn.XLOOKUP(platemap!$I7,samples!$E:$E,samples!H:H,""),IF(_xlpm.x="","",_xlpm.x))</f>
        <v>RF</v>
      </c>
      <c r="M7" s="7">
        <f>_xlfn.LET(_xlpm.x,_xlfn.XLOOKUP(platemap!$I7,samples!$E:$E,samples!I:I,""),IF(_xlpm.x="","",_xlpm.x))</f>
        <v>45006</v>
      </c>
      <c r="N7" t="str">
        <f>_xlfn.LET(_xlpm.x,_xlfn.XLOOKUP(platemap!$I7,samples!$E:$E,samples!J:J,""),IF(_xlpm.x="","",_xlpm.x))</f>
        <v>572772 30 nM (LTX 2000)</v>
      </c>
      <c r="O7" s="7">
        <f>_xlfn.LET(_xlpm.x,_xlfn.XLOOKUP(platemap!$I7,samples!$E:$E,samples!K:K,""),IF(_xlpm.x="","",_xlpm.x))</f>
        <v>45001</v>
      </c>
      <c r="P7">
        <f>_xlfn.LET(_xlpm.x,_xlfn.XLOOKUP(platemap!$I7,samples!$E:$E,samples!L:L,""),IF(_xlpm.x="","",_xlpm.x))</f>
        <v>5</v>
      </c>
      <c r="Q7" t="str">
        <f>_xlfn.LET(_xlpm.x,_xlfn.XLOOKUP(platemap!$I7,samples!$E:$E,samples!M:M,""),IF(_xlpm.x="","",_xlpm.x))</f>
        <v>125CAG_20230321</v>
      </c>
      <c r="R7" t="str">
        <f>_xlfn.LET(_xlpm.x,_xlfn.XLOOKUP(platemap!$I7,samples!$E:$E,samples!N:N,""),IF(_xlpm.x="","",_xlpm.x))</f>
        <v>30 nM</v>
      </c>
      <c r="S7" t="str">
        <f>_xlfn.LET(_xlpm.x,_xlfn.XLOOKUP(platemap!$I7,samples!$E:$E,samples!O:O,""),IF(_xlpm.x="","",_xlpm.x))</f>
        <v>572772</v>
      </c>
      <c r="T7">
        <f>_xlfn.LET(_xlpm.x,_xlfn.XLOOKUP(platemap!$I7,samples!$E:$E,samples!P:P,""),IF(_xlpm.x="","",_xlpm.x))</f>
        <v>2000</v>
      </c>
      <c r="U7" t="str">
        <f>_xlfn.LET(_xlpm.x,_xlfn.XLOOKUP(platemap!$I7,samples!$E:$E,samples!Q:Q,""),IF(_xlpm.x="","",_xlpm.x))</f>
        <v/>
      </c>
      <c r="V7" t="str">
        <f>_xlfn.LET(_xlpm.x,_xlfn.XLOOKUP(platemap!$I7,samples!$E:$E,samples!R:R,""),IF(_xlpm.x="","",_xlpm.x))</f>
        <v>RNA</v>
      </c>
      <c r="W7">
        <f>_xlfn.LET(_xlpm.x,_xlfn.XLOOKUP(platemap!$I7,samples!$E:$E,samples!S:S,""),IF(_xlpm.x="","",_xlpm.x))</f>
        <v>9.6</v>
      </c>
      <c r="X7">
        <f>_xlfn.LET(_xlpm.x,_xlfn.XLOOKUP(platemap!$I7,samples!$E:$E,samples!T:T,""),IF(_xlpm.x="","",_xlpm.x))</f>
        <v>3.3</v>
      </c>
      <c r="Y7">
        <f>_xlfn.LET(_xlpm.x,_xlfn.XLOOKUP(platemap!$I7,samples!$E:$E,samples!U:U,""),IF(_xlpm.x="","",_xlpm.x))</f>
        <v>280</v>
      </c>
      <c r="Z7">
        <f>_xlfn.LET(_xlpm.x,_xlfn.XLOOKUP(platemap!$I7,samples!$E:$E,samples!V:V,""),IF(_xlpm.x="","",_xlpm.x))</f>
        <v>54</v>
      </c>
      <c r="AA7">
        <f>_xlfn.LET(_xlpm.x,_xlfn.XLOOKUP(platemap!$I7,samples!$E:$E,samples!W:W,""),IF(_xlpm.x="","",_xlpm.x))</f>
        <v>15120</v>
      </c>
      <c r="AB7" t="str">
        <f>_xlfn.LET(_xlpm.x,_xlfn.XLOOKUP(platemap!$I7,samples!$E:$E,samples!X:X,""),IF(_xlpm.x="","",_xlpm.x))</f>
        <v>125CAG_20230321</v>
      </c>
      <c r="AC7" t="str">
        <f>_xlfn.LET(_xlpm.x,_xlfn.XLOOKUP(platemap!$I7,samples!$E:$E,samples!Y:Y,""),IF(_xlpm.x="","",_xlpm.x))</f>
        <v/>
      </c>
      <c r="AD7" t="str">
        <f>_xlfn.LET(_xlpm.x,_xlfn.XLOOKUP(platemap!$I7,samples!$E:$E,samples!Z:Z,""),IF(_xlpm.x="","",_xlpm.x))</f>
        <v/>
      </c>
      <c r="AF7">
        <v>20</v>
      </c>
      <c r="AG7" s="3" t="s">
        <v>308</v>
      </c>
      <c r="AH7" s="3"/>
    </row>
    <row r="8" spans="1:34" x14ac:dyDescent="0.2">
      <c r="A8" s="3">
        <v>1</v>
      </c>
      <c r="B8" t="str">
        <f>INDEX(filenames!B:B,MATCH(platemap!A8,filenames!A:A,0))</f>
        <v>2023-06-07_123746_TMrs362331_20ul.xls</v>
      </c>
      <c r="C8" t="s">
        <v>33</v>
      </c>
      <c r="D8" t="s">
        <v>223</v>
      </c>
      <c r="E8" t="s">
        <v>224</v>
      </c>
      <c r="F8" t="s">
        <v>303</v>
      </c>
      <c r="G8" t="s">
        <v>304</v>
      </c>
      <c r="I8" t="str">
        <f>_xlfn.XLOOKUP(C8,samples!D:D,samples!E:E,"")</f>
        <v>20230413_0207</v>
      </c>
      <c r="J8" t="str">
        <f>_xlfn.LET(_xlpm.x,_xlfn.XLOOKUP(platemap!$I8,samples!$E:$E,samples!F:F,""),IF(_xlpm.x="","",_xlpm.x))</f>
        <v>125CAG</v>
      </c>
      <c r="K8" t="str">
        <f>_xlfn.LET(_xlpm.x,_xlfn.XLOOKUP(platemap!$I8,samples!$E:$E,samples!G:G,""),IF(_xlpm.x="","",_xlpm.x))</f>
        <v/>
      </c>
      <c r="L8" t="str">
        <f>_xlfn.LET(_xlpm.x,_xlfn.XLOOKUP(platemap!$I8,samples!$E:$E,samples!H:H,""),IF(_xlpm.x="","",_xlpm.x))</f>
        <v>RF</v>
      </c>
      <c r="M8" s="7">
        <f>_xlfn.LET(_xlpm.x,_xlfn.XLOOKUP(platemap!$I8,samples!$E:$E,samples!I:I,""),IF(_xlpm.x="","",_xlpm.x))</f>
        <v>45006</v>
      </c>
      <c r="N8" t="str">
        <f>_xlfn.LET(_xlpm.x,_xlfn.XLOOKUP(platemap!$I8,samples!$E:$E,samples!J:J,""),IF(_xlpm.x="","",_xlpm.x))</f>
        <v>589546 30 nM (LTX 2000)</v>
      </c>
      <c r="O8" s="7">
        <f>_xlfn.LET(_xlpm.x,_xlfn.XLOOKUP(platemap!$I8,samples!$E:$E,samples!K:K,""),IF(_xlpm.x="","",_xlpm.x))</f>
        <v>45001</v>
      </c>
      <c r="P8">
        <f>_xlfn.LET(_xlpm.x,_xlfn.XLOOKUP(platemap!$I8,samples!$E:$E,samples!L:L,""),IF(_xlpm.x="","",_xlpm.x))</f>
        <v>5</v>
      </c>
      <c r="Q8" t="str">
        <f>_xlfn.LET(_xlpm.x,_xlfn.XLOOKUP(platemap!$I8,samples!$E:$E,samples!M:M,""),IF(_xlpm.x="","",_xlpm.x))</f>
        <v>125CAG_20230321</v>
      </c>
      <c r="R8" t="str">
        <f>_xlfn.LET(_xlpm.x,_xlfn.XLOOKUP(platemap!$I8,samples!$E:$E,samples!N:N,""),IF(_xlpm.x="","",_xlpm.x))</f>
        <v>30 nM</v>
      </c>
      <c r="S8" t="str">
        <f>_xlfn.LET(_xlpm.x,_xlfn.XLOOKUP(platemap!$I8,samples!$E:$E,samples!O:O,""),IF(_xlpm.x="","",_xlpm.x))</f>
        <v>589546</v>
      </c>
      <c r="T8">
        <f>_xlfn.LET(_xlpm.x,_xlfn.XLOOKUP(platemap!$I8,samples!$E:$E,samples!P:P,""),IF(_xlpm.x="","",_xlpm.x))</f>
        <v>2000</v>
      </c>
      <c r="U8" t="str">
        <f>_xlfn.LET(_xlpm.x,_xlfn.XLOOKUP(platemap!$I8,samples!$E:$E,samples!Q:Q,""),IF(_xlpm.x="","",_xlpm.x))</f>
        <v/>
      </c>
      <c r="V8" t="str">
        <f>_xlfn.LET(_xlpm.x,_xlfn.XLOOKUP(platemap!$I8,samples!$E:$E,samples!R:R,""),IF(_xlpm.x="","",_xlpm.x))</f>
        <v>RNA</v>
      </c>
      <c r="W8">
        <f>_xlfn.LET(_xlpm.x,_xlfn.XLOOKUP(platemap!$I8,samples!$E:$E,samples!S:S,""),IF(_xlpm.x="","",_xlpm.x))</f>
        <v>9.3000000000000007</v>
      </c>
      <c r="X8">
        <f>_xlfn.LET(_xlpm.x,_xlfn.XLOOKUP(platemap!$I8,samples!$E:$E,samples!T:T,""),IF(_xlpm.x="","",_xlpm.x))</f>
        <v>2.1</v>
      </c>
      <c r="Y8">
        <f>_xlfn.LET(_xlpm.x,_xlfn.XLOOKUP(platemap!$I8,samples!$E:$E,samples!U:U,""),IF(_xlpm.x="","",_xlpm.x))</f>
        <v>361</v>
      </c>
      <c r="Z8">
        <f>_xlfn.LET(_xlpm.x,_xlfn.XLOOKUP(platemap!$I8,samples!$E:$E,samples!V:V,""),IF(_xlpm.x="","",_xlpm.x))</f>
        <v>54</v>
      </c>
      <c r="AA8">
        <f>_xlfn.LET(_xlpm.x,_xlfn.XLOOKUP(platemap!$I8,samples!$E:$E,samples!W:W,""),IF(_xlpm.x="","",_xlpm.x))</f>
        <v>19494</v>
      </c>
      <c r="AB8" t="str">
        <f>_xlfn.LET(_xlpm.x,_xlfn.XLOOKUP(platemap!$I8,samples!$E:$E,samples!X:X,""),IF(_xlpm.x="","",_xlpm.x))</f>
        <v>125CAG_20230321</v>
      </c>
      <c r="AC8" t="str">
        <f>_xlfn.LET(_xlpm.x,_xlfn.XLOOKUP(platemap!$I8,samples!$E:$E,samples!Y:Y,""),IF(_xlpm.x="","",_xlpm.x))</f>
        <v/>
      </c>
      <c r="AD8" t="str">
        <f>_xlfn.LET(_xlpm.x,_xlfn.XLOOKUP(platemap!$I8,samples!$E:$E,samples!Z:Z,""),IF(_xlpm.x="","",_xlpm.x))</f>
        <v/>
      </c>
      <c r="AF8">
        <v>20</v>
      </c>
      <c r="AG8" s="3" t="s">
        <v>308</v>
      </c>
      <c r="AH8" s="3"/>
    </row>
    <row r="9" spans="1:34" x14ac:dyDescent="0.2">
      <c r="A9" s="3">
        <v>1</v>
      </c>
      <c r="B9" t="str">
        <f>INDEX(filenames!B:B,MATCH(platemap!A9,filenames!A:A,0))</f>
        <v>2023-06-07_123746_TMrs362331_20ul.xls</v>
      </c>
      <c r="C9" t="s">
        <v>34</v>
      </c>
      <c r="D9" t="s">
        <v>223</v>
      </c>
      <c r="E9" t="s">
        <v>224</v>
      </c>
      <c r="F9" t="s">
        <v>303</v>
      </c>
      <c r="G9" t="s">
        <v>304</v>
      </c>
      <c r="I9" t="str">
        <f>_xlfn.XLOOKUP(C9,samples!D:D,samples!E:E,"")</f>
        <v>20230413_0208</v>
      </c>
      <c r="J9" t="str">
        <f>_xlfn.LET(_xlpm.x,_xlfn.XLOOKUP(platemap!$I9,samples!$E:$E,samples!F:F,""),IF(_xlpm.x="","",_xlpm.x))</f>
        <v>125CAG</v>
      </c>
      <c r="K9" t="str">
        <f>_xlfn.LET(_xlpm.x,_xlfn.XLOOKUP(platemap!$I9,samples!$E:$E,samples!G:G,""),IF(_xlpm.x="","",_xlpm.x))</f>
        <v/>
      </c>
      <c r="L9" t="str">
        <f>_xlfn.LET(_xlpm.x,_xlfn.XLOOKUP(platemap!$I9,samples!$E:$E,samples!H:H,""),IF(_xlpm.x="","",_xlpm.x))</f>
        <v>RF</v>
      </c>
      <c r="M9" s="7">
        <f>_xlfn.LET(_xlpm.x,_xlfn.XLOOKUP(platemap!$I9,samples!$E:$E,samples!I:I,""),IF(_xlpm.x="","",_xlpm.x))</f>
        <v>45006</v>
      </c>
      <c r="N9" t="str">
        <f>_xlfn.LET(_xlpm.x,_xlfn.XLOOKUP(platemap!$I9,samples!$E:$E,samples!J:J,""),IF(_xlpm.x="","",_xlpm.x))</f>
        <v>572772 30 nM (LTX 3000)</v>
      </c>
      <c r="O9" s="7">
        <f>_xlfn.LET(_xlpm.x,_xlfn.XLOOKUP(platemap!$I9,samples!$E:$E,samples!K:K,""),IF(_xlpm.x="","",_xlpm.x))</f>
        <v>45001</v>
      </c>
      <c r="P9">
        <f>_xlfn.LET(_xlpm.x,_xlfn.XLOOKUP(platemap!$I9,samples!$E:$E,samples!L:L,""),IF(_xlpm.x="","",_xlpm.x))</f>
        <v>5</v>
      </c>
      <c r="Q9" t="str">
        <f>_xlfn.LET(_xlpm.x,_xlfn.XLOOKUP(platemap!$I9,samples!$E:$E,samples!M:M,""),IF(_xlpm.x="","",_xlpm.x))</f>
        <v>125CAG_20230321</v>
      </c>
      <c r="R9" t="str">
        <f>_xlfn.LET(_xlpm.x,_xlfn.XLOOKUP(platemap!$I9,samples!$E:$E,samples!N:N,""),IF(_xlpm.x="","",_xlpm.x))</f>
        <v>30 nM</v>
      </c>
      <c r="S9" t="str">
        <f>_xlfn.LET(_xlpm.x,_xlfn.XLOOKUP(platemap!$I9,samples!$E:$E,samples!O:O,""),IF(_xlpm.x="","",_xlpm.x))</f>
        <v>572772</v>
      </c>
      <c r="T9">
        <f>_xlfn.LET(_xlpm.x,_xlfn.XLOOKUP(platemap!$I9,samples!$E:$E,samples!P:P,""),IF(_xlpm.x="","",_xlpm.x))</f>
        <v>3000</v>
      </c>
      <c r="U9" t="str">
        <f>_xlfn.LET(_xlpm.x,_xlfn.XLOOKUP(platemap!$I9,samples!$E:$E,samples!Q:Q,""),IF(_xlpm.x="","",_xlpm.x))</f>
        <v/>
      </c>
      <c r="V9" t="str">
        <f>_xlfn.LET(_xlpm.x,_xlfn.XLOOKUP(platemap!$I9,samples!$E:$E,samples!R:R,""),IF(_xlpm.x="","",_xlpm.x))</f>
        <v>RNA</v>
      </c>
      <c r="W9">
        <f>_xlfn.LET(_xlpm.x,_xlfn.XLOOKUP(platemap!$I9,samples!$E:$E,samples!S:S,""),IF(_xlpm.x="","",_xlpm.x))</f>
        <v>9.5</v>
      </c>
      <c r="X9">
        <f>_xlfn.LET(_xlpm.x,_xlfn.XLOOKUP(platemap!$I9,samples!$E:$E,samples!T:T,""),IF(_xlpm.x="","",_xlpm.x))</f>
        <v>2.1</v>
      </c>
      <c r="Y9">
        <f>_xlfn.LET(_xlpm.x,_xlfn.XLOOKUP(platemap!$I9,samples!$E:$E,samples!U:U,""),IF(_xlpm.x="","",_xlpm.x))</f>
        <v>313</v>
      </c>
      <c r="Z9">
        <f>_xlfn.LET(_xlpm.x,_xlfn.XLOOKUP(platemap!$I9,samples!$E:$E,samples!V:V,""),IF(_xlpm.x="","",_xlpm.x))</f>
        <v>54</v>
      </c>
      <c r="AA9">
        <f>_xlfn.LET(_xlpm.x,_xlfn.XLOOKUP(platemap!$I9,samples!$E:$E,samples!W:W,""),IF(_xlpm.x="","",_xlpm.x))</f>
        <v>16902</v>
      </c>
      <c r="AB9" t="str">
        <f>_xlfn.LET(_xlpm.x,_xlfn.XLOOKUP(platemap!$I9,samples!$E:$E,samples!X:X,""),IF(_xlpm.x="","",_xlpm.x))</f>
        <v>125CAG_20230321</v>
      </c>
      <c r="AC9" t="str">
        <f>_xlfn.LET(_xlpm.x,_xlfn.XLOOKUP(platemap!$I9,samples!$E:$E,samples!Y:Y,""),IF(_xlpm.x="","",_xlpm.x))</f>
        <v/>
      </c>
      <c r="AD9" t="str">
        <f>_xlfn.LET(_xlpm.x,_xlfn.XLOOKUP(platemap!$I9,samples!$E:$E,samples!Z:Z,""),IF(_xlpm.x="","",_xlpm.x))</f>
        <v/>
      </c>
      <c r="AF9">
        <v>20</v>
      </c>
      <c r="AG9" s="3" t="s">
        <v>308</v>
      </c>
      <c r="AH9" s="3"/>
    </row>
    <row r="10" spans="1:34" x14ac:dyDescent="0.2">
      <c r="A10" s="3">
        <v>1</v>
      </c>
      <c r="B10" t="str">
        <f>INDEX(filenames!B:B,MATCH(platemap!A10,filenames!A:A,0))</f>
        <v>2023-06-07_123746_TMrs362331_20ul.xls</v>
      </c>
      <c r="C10" t="s">
        <v>35</v>
      </c>
      <c r="D10" t="s">
        <v>223</v>
      </c>
      <c r="E10" t="s">
        <v>224</v>
      </c>
      <c r="F10" t="s">
        <v>303</v>
      </c>
      <c r="G10" t="s">
        <v>304</v>
      </c>
      <c r="I10" t="str">
        <f>_xlfn.XLOOKUP(C10,samples!D:D,samples!E:E,"")</f>
        <v>20230413_0209</v>
      </c>
      <c r="J10" t="str">
        <f>_xlfn.LET(_xlpm.x,_xlfn.XLOOKUP(platemap!$I10,samples!$E:$E,samples!F:F,""),IF(_xlpm.x="","",_xlpm.x))</f>
        <v>125CAG</v>
      </c>
      <c r="K10" t="str">
        <f>_xlfn.LET(_xlpm.x,_xlfn.XLOOKUP(platemap!$I10,samples!$E:$E,samples!G:G,""),IF(_xlpm.x="","",_xlpm.x))</f>
        <v/>
      </c>
      <c r="L10" t="str">
        <f>_xlfn.LET(_xlpm.x,_xlfn.XLOOKUP(platemap!$I10,samples!$E:$E,samples!H:H,""),IF(_xlpm.x="","",_xlpm.x))</f>
        <v>RF</v>
      </c>
      <c r="M10" s="7">
        <f>_xlfn.LET(_xlpm.x,_xlfn.XLOOKUP(platemap!$I10,samples!$E:$E,samples!I:I,""),IF(_xlpm.x="","",_xlpm.x))</f>
        <v>45006</v>
      </c>
      <c r="N10" t="str">
        <f>_xlfn.LET(_xlpm.x,_xlfn.XLOOKUP(platemap!$I10,samples!$E:$E,samples!J:J,""),IF(_xlpm.x="","",_xlpm.x))</f>
        <v>589546 30 nM (LTX 3000)</v>
      </c>
      <c r="O10" s="7">
        <f>_xlfn.LET(_xlpm.x,_xlfn.XLOOKUP(platemap!$I10,samples!$E:$E,samples!K:K,""),IF(_xlpm.x="","",_xlpm.x))</f>
        <v>45001</v>
      </c>
      <c r="P10">
        <f>_xlfn.LET(_xlpm.x,_xlfn.XLOOKUP(platemap!$I10,samples!$E:$E,samples!L:L,""),IF(_xlpm.x="","",_xlpm.x))</f>
        <v>5</v>
      </c>
      <c r="Q10" t="str">
        <f>_xlfn.LET(_xlpm.x,_xlfn.XLOOKUP(platemap!$I10,samples!$E:$E,samples!M:M,""),IF(_xlpm.x="","",_xlpm.x))</f>
        <v>125CAG_20230321</v>
      </c>
      <c r="R10" t="str">
        <f>_xlfn.LET(_xlpm.x,_xlfn.XLOOKUP(platemap!$I10,samples!$E:$E,samples!N:N,""),IF(_xlpm.x="","",_xlpm.x))</f>
        <v>30 nM</v>
      </c>
      <c r="S10" t="str">
        <f>_xlfn.LET(_xlpm.x,_xlfn.XLOOKUP(platemap!$I10,samples!$E:$E,samples!O:O,""),IF(_xlpm.x="","",_xlpm.x))</f>
        <v>589546</v>
      </c>
      <c r="T10">
        <f>_xlfn.LET(_xlpm.x,_xlfn.XLOOKUP(platemap!$I10,samples!$E:$E,samples!P:P,""),IF(_xlpm.x="","",_xlpm.x))</f>
        <v>3000</v>
      </c>
      <c r="U10" t="str">
        <f>_xlfn.LET(_xlpm.x,_xlfn.XLOOKUP(platemap!$I10,samples!$E:$E,samples!Q:Q,""),IF(_xlpm.x="","",_xlpm.x))</f>
        <v/>
      </c>
      <c r="V10" t="str">
        <f>_xlfn.LET(_xlpm.x,_xlfn.XLOOKUP(platemap!$I10,samples!$E:$E,samples!R:R,""),IF(_xlpm.x="","",_xlpm.x))</f>
        <v>RNA</v>
      </c>
      <c r="W10">
        <f>_xlfn.LET(_xlpm.x,_xlfn.XLOOKUP(platemap!$I10,samples!$E:$E,samples!S:S,""),IF(_xlpm.x="","",_xlpm.x))</f>
        <v>9.1999999999999993</v>
      </c>
      <c r="X10">
        <f>_xlfn.LET(_xlpm.x,_xlfn.XLOOKUP(platemap!$I10,samples!$E:$E,samples!T:T,""),IF(_xlpm.x="","",_xlpm.x))</f>
        <v>2.8</v>
      </c>
      <c r="Y10">
        <f>_xlfn.LET(_xlpm.x,_xlfn.XLOOKUP(platemap!$I10,samples!$E:$E,samples!U:U,""),IF(_xlpm.x="","",_xlpm.x))</f>
        <v>459</v>
      </c>
      <c r="Z10">
        <f>_xlfn.LET(_xlpm.x,_xlfn.XLOOKUP(platemap!$I10,samples!$E:$E,samples!V:V,""),IF(_xlpm.x="","",_xlpm.x))</f>
        <v>54</v>
      </c>
      <c r="AA10">
        <f>_xlfn.LET(_xlpm.x,_xlfn.XLOOKUP(platemap!$I10,samples!$E:$E,samples!W:W,""),IF(_xlpm.x="","",_xlpm.x))</f>
        <v>24786</v>
      </c>
      <c r="AB10" t="str">
        <f>_xlfn.LET(_xlpm.x,_xlfn.XLOOKUP(platemap!$I10,samples!$E:$E,samples!X:X,""),IF(_xlpm.x="","",_xlpm.x))</f>
        <v>125CAG_20230321</v>
      </c>
      <c r="AC10" t="str">
        <f>_xlfn.LET(_xlpm.x,_xlfn.XLOOKUP(platemap!$I10,samples!$E:$E,samples!Y:Y,""),IF(_xlpm.x="","",_xlpm.x))</f>
        <v/>
      </c>
      <c r="AD10" t="str">
        <f>_xlfn.LET(_xlpm.x,_xlfn.XLOOKUP(platemap!$I10,samples!$E:$E,samples!Z:Z,""),IF(_xlpm.x="","",_xlpm.x))</f>
        <v/>
      </c>
      <c r="AF10">
        <v>20</v>
      </c>
      <c r="AG10" s="3" t="s">
        <v>308</v>
      </c>
      <c r="AH10" s="3"/>
    </row>
    <row r="11" spans="1:34" x14ac:dyDescent="0.2">
      <c r="A11" s="3">
        <v>1</v>
      </c>
      <c r="B11" t="str">
        <f>INDEX(filenames!B:B,MATCH(platemap!A11,filenames!A:A,0))</f>
        <v>2023-06-07_123746_TMrs362331_20ul.xls</v>
      </c>
      <c r="C11" t="s">
        <v>36</v>
      </c>
      <c r="E11" t="s">
        <v>129</v>
      </c>
      <c r="G11" t="s">
        <v>129</v>
      </c>
      <c r="I11" t="str">
        <f>_xlfn.XLOOKUP(C11,samples!D:D,samples!E:E,"")</f>
        <v/>
      </c>
      <c r="J11" t="str">
        <f>_xlfn.LET(_xlpm.x,_xlfn.XLOOKUP(platemap!$I11,samples!$E:$E,samples!F:F,""),IF(_xlpm.x="","",_xlpm.x))</f>
        <v/>
      </c>
      <c r="K11" t="str">
        <f>_xlfn.LET(_xlpm.x,_xlfn.XLOOKUP(platemap!$I11,samples!$E:$E,samples!G:G,""),IF(_xlpm.x="","",_xlpm.x))</f>
        <v/>
      </c>
      <c r="L11" t="str">
        <f>_xlfn.LET(_xlpm.x,_xlfn.XLOOKUP(platemap!$I11,samples!$E:$E,samples!H:H,""),IF(_xlpm.x="","",_xlpm.x))</f>
        <v/>
      </c>
      <c r="M11" s="7" t="str">
        <f>_xlfn.LET(_xlpm.x,_xlfn.XLOOKUP(platemap!$I11,samples!$E:$E,samples!I:I,""),IF(_xlpm.x="","",_xlpm.x))</f>
        <v/>
      </c>
      <c r="N11" t="str">
        <f>_xlfn.LET(_xlpm.x,_xlfn.XLOOKUP(platemap!$I11,samples!$E:$E,samples!J:J,""),IF(_xlpm.x="","",_xlpm.x))</f>
        <v/>
      </c>
      <c r="O11" s="7" t="str">
        <f>_xlfn.LET(_xlpm.x,_xlfn.XLOOKUP(platemap!$I11,samples!$E:$E,samples!K:K,""),IF(_xlpm.x="","",_xlpm.x))</f>
        <v/>
      </c>
      <c r="P11" t="str">
        <f>_xlfn.LET(_xlpm.x,_xlfn.XLOOKUP(platemap!$I11,samples!$E:$E,samples!L:L,""),IF(_xlpm.x="","",_xlpm.x))</f>
        <v/>
      </c>
      <c r="Q11" t="str">
        <f>_xlfn.LET(_xlpm.x,_xlfn.XLOOKUP(platemap!$I11,samples!$E:$E,samples!M:M,""),IF(_xlpm.x="","",_xlpm.x))</f>
        <v/>
      </c>
      <c r="R11" t="str">
        <f>_xlfn.LET(_xlpm.x,_xlfn.XLOOKUP(platemap!$I11,samples!$E:$E,samples!N:N,""),IF(_xlpm.x="","",_xlpm.x))</f>
        <v/>
      </c>
      <c r="S11" t="str">
        <f>_xlfn.LET(_xlpm.x,_xlfn.XLOOKUP(platemap!$I11,samples!$E:$E,samples!O:O,""),IF(_xlpm.x="","",_xlpm.x))</f>
        <v/>
      </c>
      <c r="T11" t="str">
        <f>_xlfn.LET(_xlpm.x,_xlfn.XLOOKUP(platemap!$I11,samples!$E:$E,samples!P:P,""),IF(_xlpm.x="","",_xlpm.x))</f>
        <v/>
      </c>
      <c r="U11" t="str">
        <f>_xlfn.LET(_xlpm.x,_xlfn.XLOOKUP(platemap!$I11,samples!$E:$E,samples!Q:Q,""),IF(_xlpm.x="","",_xlpm.x))</f>
        <v/>
      </c>
      <c r="V11" t="str">
        <f>_xlfn.LET(_xlpm.x,_xlfn.XLOOKUP(platemap!$I11,samples!$E:$E,samples!R:R,""),IF(_xlpm.x="","",_xlpm.x))</f>
        <v/>
      </c>
      <c r="W11" t="str">
        <f>_xlfn.LET(_xlpm.x,_xlfn.XLOOKUP(platemap!$I11,samples!$E:$E,samples!S:S,""),IF(_xlpm.x="","",_xlpm.x))</f>
        <v/>
      </c>
      <c r="X11" t="str">
        <f>_xlfn.LET(_xlpm.x,_xlfn.XLOOKUP(platemap!$I11,samples!$E:$E,samples!T:T,""),IF(_xlpm.x="","",_xlpm.x))</f>
        <v/>
      </c>
      <c r="Y11" t="str">
        <f>_xlfn.LET(_xlpm.x,_xlfn.XLOOKUP(platemap!$I11,samples!$E:$E,samples!U:U,""),IF(_xlpm.x="","",_xlpm.x))</f>
        <v/>
      </c>
      <c r="Z11" t="str">
        <f>_xlfn.LET(_xlpm.x,_xlfn.XLOOKUP(platemap!$I11,samples!$E:$E,samples!V:V,""),IF(_xlpm.x="","",_xlpm.x))</f>
        <v/>
      </c>
      <c r="AA11" t="str">
        <f>_xlfn.LET(_xlpm.x,_xlfn.XLOOKUP(platemap!$I11,samples!$E:$E,samples!W:W,""),IF(_xlpm.x="","",_xlpm.x))</f>
        <v/>
      </c>
      <c r="AB11" t="str">
        <f>_xlfn.LET(_xlpm.x,_xlfn.XLOOKUP(platemap!$I11,samples!$E:$E,samples!X:X,""),IF(_xlpm.x="","",_xlpm.x))</f>
        <v/>
      </c>
      <c r="AC11" t="str">
        <f>_xlfn.LET(_xlpm.x,_xlfn.XLOOKUP(platemap!$I11,samples!$E:$E,samples!Y:Y,""),IF(_xlpm.x="","",_xlpm.x))</f>
        <v/>
      </c>
      <c r="AD11" t="str">
        <f>_xlfn.LET(_xlpm.x,_xlfn.XLOOKUP(platemap!$I11,samples!$E:$E,samples!Z:Z,""),IF(_xlpm.x="","",_xlpm.x))</f>
        <v/>
      </c>
      <c r="AH11" s="3"/>
    </row>
    <row r="12" spans="1:34" x14ac:dyDescent="0.2">
      <c r="A12" s="3">
        <v>1</v>
      </c>
      <c r="B12" t="str">
        <f>INDEX(filenames!B:B,MATCH(platemap!A12,filenames!A:A,0))</f>
        <v>2023-06-07_123746_TMrs362331_20ul.xls</v>
      </c>
      <c r="C12" t="s">
        <v>37</v>
      </c>
      <c r="E12" t="s">
        <v>129</v>
      </c>
      <c r="G12" t="s">
        <v>129</v>
      </c>
      <c r="I12" t="str">
        <f>_xlfn.XLOOKUP(C12,samples!D:D,samples!E:E,"")</f>
        <v/>
      </c>
      <c r="J12" t="str">
        <f>_xlfn.LET(_xlpm.x,_xlfn.XLOOKUP(platemap!$I12,samples!$E:$E,samples!F:F,""),IF(_xlpm.x="","",_xlpm.x))</f>
        <v/>
      </c>
      <c r="K12" t="str">
        <f>_xlfn.LET(_xlpm.x,_xlfn.XLOOKUP(platemap!$I12,samples!$E:$E,samples!G:G,""),IF(_xlpm.x="","",_xlpm.x))</f>
        <v/>
      </c>
      <c r="L12" t="str">
        <f>_xlfn.LET(_xlpm.x,_xlfn.XLOOKUP(platemap!$I12,samples!$E:$E,samples!H:H,""),IF(_xlpm.x="","",_xlpm.x))</f>
        <v/>
      </c>
      <c r="M12" s="7" t="str">
        <f>_xlfn.LET(_xlpm.x,_xlfn.XLOOKUP(platemap!$I12,samples!$E:$E,samples!I:I,""),IF(_xlpm.x="","",_xlpm.x))</f>
        <v/>
      </c>
      <c r="N12" t="str">
        <f>_xlfn.LET(_xlpm.x,_xlfn.XLOOKUP(platemap!$I12,samples!$E:$E,samples!J:J,""),IF(_xlpm.x="","",_xlpm.x))</f>
        <v/>
      </c>
      <c r="O12" s="7" t="str">
        <f>_xlfn.LET(_xlpm.x,_xlfn.XLOOKUP(platemap!$I12,samples!$E:$E,samples!K:K,""),IF(_xlpm.x="","",_xlpm.x))</f>
        <v/>
      </c>
      <c r="P12" t="str">
        <f>_xlfn.LET(_xlpm.x,_xlfn.XLOOKUP(platemap!$I12,samples!$E:$E,samples!L:L,""),IF(_xlpm.x="","",_xlpm.x))</f>
        <v/>
      </c>
      <c r="Q12" t="str">
        <f>_xlfn.LET(_xlpm.x,_xlfn.XLOOKUP(platemap!$I12,samples!$E:$E,samples!M:M,""),IF(_xlpm.x="","",_xlpm.x))</f>
        <v/>
      </c>
      <c r="R12" t="str">
        <f>_xlfn.LET(_xlpm.x,_xlfn.XLOOKUP(platemap!$I12,samples!$E:$E,samples!N:N,""),IF(_xlpm.x="","",_xlpm.x))</f>
        <v/>
      </c>
      <c r="S12" t="str">
        <f>_xlfn.LET(_xlpm.x,_xlfn.XLOOKUP(platemap!$I12,samples!$E:$E,samples!O:O,""),IF(_xlpm.x="","",_xlpm.x))</f>
        <v/>
      </c>
      <c r="T12" t="str">
        <f>_xlfn.LET(_xlpm.x,_xlfn.XLOOKUP(platemap!$I12,samples!$E:$E,samples!P:P,""),IF(_xlpm.x="","",_xlpm.x))</f>
        <v/>
      </c>
      <c r="U12" t="str">
        <f>_xlfn.LET(_xlpm.x,_xlfn.XLOOKUP(platemap!$I12,samples!$E:$E,samples!Q:Q,""),IF(_xlpm.x="","",_xlpm.x))</f>
        <v/>
      </c>
      <c r="V12" t="str">
        <f>_xlfn.LET(_xlpm.x,_xlfn.XLOOKUP(platemap!$I12,samples!$E:$E,samples!R:R,""),IF(_xlpm.x="","",_xlpm.x))</f>
        <v/>
      </c>
      <c r="W12" t="str">
        <f>_xlfn.LET(_xlpm.x,_xlfn.XLOOKUP(platemap!$I12,samples!$E:$E,samples!S:S,""),IF(_xlpm.x="","",_xlpm.x))</f>
        <v/>
      </c>
      <c r="X12" t="str">
        <f>_xlfn.LET(_xlpm.x,_xlfn.XLOOKUP(platemap!$I12,samples!$E:$E,samples!T:T,""),IF(_xlpm.x="","",_xlpm.x))</f>
        <v/>
      </c>
      <c r="Y12" t="str">
        <f>_xlfn.LET(_xlpm.x,_xlfn.XLOOKUP(platemap!$I12,samples!$E:$E,samples!U:U,""),IF(_xlpm.x="","",_xlpm.x))</f>
        <v/>
      </c>
      <c r="Z12" t="str">
        <f>_xlfn.LET(_xlpm.x,_xlfn.XLOOKUP(platemap!$I12,samples!$E:$E,samples!V:V,""),IF(_xlpm.x="","",_xlpm.x))</f>
        <v/>
      </c>
      <c r="AA12" t="str">
        <f>_xlfn.LET(_xlpm.x,_xlfn.XLOOKUP(platemap!$I12,samples!$E:$E,samples!W:W,""),IF(_xlpm.x="","",_xlpm.x))</f>
        <v/>
      </c>
      <c r="AB12" t="str">
        <f>_xlfn.LET(_xlpm.x,_xlfn.XLOOKUP(platemap!$I12,samples!$E:$E,samples!X:X,""),IF(_xlpm.x="","",_xlpm.x))</f>
        <v/>
      </c>
      <c r="AC12" t="str">
        <f>_xlfn.LET(_xlpm.x,_xlfn.XLOOKUP(platemap!$I12,samples!$E:$E,samples!Y:Y,""),IF(_xlpm.x="","",_xlpm.x))</f>
        <v/>
      </c>
      <c r="AD12" t="str">
        <f>_xlfn.LET(_xlpm.x,_xlfn.XLOOKUP(platemap!$I12,samples!$E:$E,samples!Z:Z,""),IF(_xlpm.x="","",_xlpm.x))</f>
        <v/>
      </c>
      <c r="AH12" s="3"/>
    </row>
    <row r="13" spans="1:34" x14ac:dyDescent="0.2">
      <c r="A13" s="3">
        <v>1</v>
      </c>
      <c r="B13" t="str">
        <f>INDEX(filenames!B:B,MATCH(platemap!A13,filenames!A:A,0))</f>
        <v>2023-06-07_123746_TMrs362331_20ul.xls</v>
      </c>
      <c r="C13" t="s">
        <v>38</v>
      </c>
      <c r="E13" t="s">
        <v>129</v>
      </c>
      <c r="G13" t="s">
        <v>129</v>
      </c>
      <c r="I13" t="str">
        <f>_xlfn.XLOOKUP(C13,samples!D:D,samples!E:E,"")</f>
        <v/>
      </c>
      <c r="J13" t="str">
        <f>_xlfn.LET(_xlpm.x,_xlfn.XLOOKUP(platemap!$I13,samples!$E:$E,samples!F:F,""),IF(_xlpm.x="","",_xlpm.x))</f>
        <v/>
      </c>
      <c r="K13" t="str">
        <f>_xlfn.LET(_xlpm.x,_xlfn.XLOOKUP(platemap!$I13,samples!$E:$E,samples!G:G,""),IF(_xlpm.x="","",_xlpm.x))</f>
        <v/>
      </c>
      <c r="L13" t="str">
        <f>_xlfn.LET(_xlpm.x,_xlfn.XLOOKUP(platemap!$I13,samples!$E:$E,samples!H:H,""),IF(_xlpm.x="","",_xlpm.x))</f>
        <v/>
      </c>
      <c r="M13" s="7" t="str">
        <f>_xlfn.LET(_xlpm.x,_xlfn.XLOOKUP(platemap!$I13,samples!$E:$E,samples!I:I,""),IF(_xlpm.x="","",_xlpm.x))</f>
        <v/>
      </c>
      <c r="N13" t="str">
        <f>_xlfn.LET(_xlpm.x,_xlfn.XLOOKUP(platemap!$I13,samples!$E:$E,samples!J:J,""),IF(_xlpm.x="","",_xlpm.x))</f>
        <v/>
      </c>
      <c r="O13" s="7" t="str">
        <f>_xlfn.LET(_xlpm.x,_xlfn.XLOOKUP(platemap!$I13,samples!$E:$E,samples!K:K,""),IF(_xlpm.x="","",_xlpm.x))</f>
        <v/>
      </c>
      <c r="P13" t="str">
        <f>_xlfn.LET(_xlpm.x,_xlfn.XLOOKUP(platemap!$I13,samples!$E:$E,samples!L:L,""),IF(_xlpm.x="","",_xlpm.x))</f>
        <v/>
      </c>
      <c r="Q13" t="str">
        <f>_xlfn.LET(_xlpm.x,_xlfn.XLOOKUP(platemap!$I13,samples!$E:$E,samples!M:M,""),IF(_xlpm.x="","",_xlpm.x))</f>
        <v/>
      </c>
      <c r="R13" t="str">
        <f>_xlfn.LET(_xlpm.x,_xlfn.XLOOKUP(platemap!$I13,samples!$E:$E,samples!N:N,""),IF(_xlpm.x="","",_xlpm.x))</f>
        <v/>
      </c>
      <c r="S13" t="str">
        <f>_xlfn.LET(_xlpm.x,_xlfn.XLOOKUP(platemap!$I13,samples!$E:$E,samples!O:O,""),IF(_xlpm.x="","",_xlpm.x))</f>
        <v/>
      </c>
      <c r="T13" t="str">
        <f>_xlfn.LET(_xlpm.x,_xlfn.XLOOKUP(platemap!$I13,samples!$E:$E,samples!P:P,""),IF(_xlpm.x="","",_xlpm.x))</f>
        <v/>
      </c>
      <c r="U13" t="str">
        <f>_xlfn.LET(_xlpm.x,_xlfn.XLOOKUP(platemap!$I13,samples!$E:$E,samples!Q:Q,""),IF(_xlpm.x="","",_xlpm.x))</f>
        <v/>
      </c>
      <c r="V13" t="str">
        <f>_xlfn.LET(_xlpm.x,_xlfn.XLOOKUP(platemap!$I13,samples!$E:$E,samples!R:R,""),IF(_xlpm.x="","",_xlpm.x))</f>
        <v/>
      </c>
      <c r="W13" t="str">
        <f>_xlfn.LET(_xlpm.x,_xlfn.XLOOKUP(platemap!$I13,samples!$E:$E,samples!S:S,""),IF(_xlpm.x="","",_xlpm.x))</f>
        <v/>
      </c>
      <c r="X13" t="str">
        <f>_xlfn.LET(_xlpm.x,_xlfn.XLOOKUP(platemap!$I13,samples!$E:$E,samples!T:T,""),IF(_xlpm.x="","",_xlpm.x))</f>
        <v/>
      </c>
      <c r="Y13" t="str">
        <f>_xlfn.LET(_xlpm.x,_xlfn.XLOOKUP(platemap!$I13,samples!$E:$E,samples!U:U,""),IF(_xlpm.x="","",_xlpm.x))</f>
        <v/>
      </c>
      <c r="Z13" t="str">
        <f>_xlfn.LET(_xlpm.x,_xlfn.XLOOKUP(platemap!$I13,samples!$E:$E,samples!V:V,""),IF(_xlpm.x="","",_xlpm.x))</f>
        <v/>
      </c>
      <c r="AA13" t="str">
        <f>_xlfn.LET(_xlpm.x,_xlfn.XLOOKUP(platemap!$I13,samples!$E:$E,samples!W:W,""),IF(_xlpm.x="","",_xlpm.x))</f>
        <v/>
      </c>
      <c r="AB13" t="str">
        <f>_xlfn.LET(_xlpm.x,_xlfn.XLOOKUP(platemap!$I13,samples!$E:$E,samples!X:X,""),IF(_xlpm.x="","",_xlpm.x))</f>
        <v/>
      </c>
      <c r="AC13" t="str">
        <f>_xlfn.LET(_xlpm.x,_xlfn.XLOOKUP(platemap!$I13,samples!$E:$E,samples!Y:Y,""),IF(_xlpm.x="","",_xlpm.x))</f>
        <v/>
      </c>
      <c r="AD13" t="str">
        <f>_xlfn.LET(_xlpm.x,_xlfn.XLOOKUP(platemap!$I13,samples!$E:$E,samples!Z:Z,""),IF(_xlpm.x="","",_xlpm.x))</f>
        <v/>
      </c>
      <c r="AH13" s="3"/>
    </row>
    <row r="14" spans="1:34" x14ac:dyDescent="0.2">
      <c r="A14" s="3">
        <v>1</v>
      </c>
      <c r="B14" t="str">
        <f>INDEX(filenames!B:B,MATCH(platemap!A14,filenames!A:A,0))</f>
        <v>2023-06-07_123746_TMrs362331_20ul.xls</v>
      </c>
      <c r="C14" t="s">
        <v>39</v>
      </c>
      <c r="D14" t="s">
        <v>223</v>
      </c>
      <c r="E14" t="s">
        <v>224</v>
      </c>
      <c r="F14" t="s">
        <v>303</v>
      </c>
      <c r="G14" t="s">
        <v>304</v>
      </c>
      <c r="I14" t="str">
        <f>_xlfn.XLOOKUP(C14,samples!D:D,samples!E:E,"")</f>
        <v>20230413_0210</v>
      </c>
      <c r="J14" t="str">
        <f>_xlfn.LET(_xlpm.x,_xlfn.XLOOKUP(platemap!$I14,samples!$E:$E,samples!F:F,""),IF(_xlpm.x="","",_xlpm.x))</f>
        <v>QS4A3</v>
      </c>
      <c r="K14">
        <f>_xlfn.LET(_xlpm.x,_xlfn.XLOOKUP(platemap!$I14,samples!$E:$E,samples!G:G,""),IF(_xlpm.x="","",_xlpm.x))</f>
        <v>28</v>
      </c>
      <c r="L14" t="str">
        <f>_xlfn.LET(_xlpm.x,_xlfn.XLOOKUP(platemap!$I14,samples!$E:$E,samples!H:H,""),IF(_xlpm.x="","",_xlpm.x))</f>
        <v/>
      </c>
      <c r="M14" s="7">
        <f>_xlfn.LET(_xlpm.x,_xlfn.XLOOKUP(platemap!$I14,samples!$E:$E,samples!I:I,""),IF(_xlpm.x="","",_xlpm.x))</f>
        <v>45006</v>
      </c>
      <c r="N14" t="str">
        <f>_xlfn.LET(_xlpm.x,_xlfn.XLOOKUP(platemap!$I14,samples!$E:$E,samples!J:J,""),IF(_xlpm.x="","",_xlpm.x))</f>
        <v>572772 30 nM (LTX 2000)</v>
      </c>
      <c r="O14" s="7">
        <f>_xlfn.LET(_xlpm.x,_xlfn.XLOOKUP(platemap!$I14,samples!$E:$E,samples!K:K,""),IF(_xlpm.x="","",_xlpm.x))</f>
        <v>45001</v>
      </c>
      <c r="P14">
        <f>_xlfn.LET(_xlpm.x,_xlfn.XLOOKUP(platemap!$I14,samples!$E:$E,samples!L:L,""),IF(_xlpm.x="","",_xlpm.x))</f>
        <v>5</v>
      </c>
      <c r="Q14" t="str">
        <f>_xlfn.LET(_xlpm.x,_xlfn.XLOOKUP(platemap!$I14,samples!$E:$E,samples!M:M,""),IF(_xlpm.x="","",_xlpm.x))</f>
        <v>QS4A3_20230321</v>
      </c>
      <c r="R14" t="str">
        <f>_xlfn.LET(_xlpm.x,_xlfn.XLOOKUP(platemap!$I14,samples!$E:$E,samples!N:N,""),IF(_xlpm.x="","",_xlpm.x))</f>
        <v>30 nM</v>
      </c>
      <c r="S14" t="str">
        <f>_xlfn.LET(_xlpm.x,_xlfn.XLOOKUP(platemap!$I14,samples!$E:$E,samples!O:O,""),IF(_xlpm.x="","",_xlpm.x))</f>
        <v>572772</v>
      </c>
      <c r="T14">
        <f>_xlfn.LET(_xlpm.x,_xlfn.XLOOKUP(platemap!$I14,samples!$E:$E,samples!P:P,""),IF(_xlpm.x="","",_xlpm.x))</f>
        <v>2000</v>
      </c>
      <c r="U14" t="str">
        <f>_xlfn.LET(_xlpm.x,_xlfn.XLOOKUP(platemap!$I14,samples!$E:$E,samples!Q:Q,""),IF(_xlpm.x="","",_xlpm.x))</f>
        <v/>
      </c>
      <c r="V14" t="str">
        <f>_xlfn.LET(_xlpm.x,_xlfn.XLOOKUP(platemap!$I14,samples!$E:$E,samples!R:R,""),IF(_xlpm.x="","",_xlpm.x))</f>
        <v>RNA</v>
      </c>
      <c r="W14">
        <f>_xlfn.LET(_xlpm.x,_xlfn.XLOOKUP(platemap!$I14,samples!$E:$E,samples!S:S,""),IF(_xlpm.x="","",_xlpm.x))</f>
        <v>9.1999999999999993</v>
      </c>
      <c r="X14">
        <f>_xlfn.LET(_xlpm.x,_xlfn.XLOOKUP(platemap!$I14,samples!$E:$E,samples!T:T,""),IF(_xlpm.x="","",_xlpm.x))</f>
        <v>3.6</v>
      </c>
      <c r="Y14">
        <f>_xlfn.LET(_xlpm.x,_xlfn.XLOOKUP(platemap!$I14,samples!$E:$E,samples!U:U,""),IF(_xlpm.x="","",_xlpm.x))</f>
        <v>270</v>
      </c>
      <c r="Z14">
        <f>_xlfn.LET(_xlpm.x,_xlfn.XLOOKUP(platemap!$I14,samples!$E:$E,samples!V:V,""),IF(_xlpm.x="","",_xlpm.x))</f>
        <v>54</v>
      </c>
      <c r="AA14">
        <f>_xlfn.LET(_xlpm.x,_xlfn.XLOOKUP(platemap!$I14,samples!$E:$E,samples!W:W,""),IF(_xlpm.x="","",_xlpm.x))</f>
        <v>14580</v>
      </c>
      <c r="AB14" t="str">
        <f>_xlfn.LET(_xlpm.x,_xlfn.XLOOKUP(platemap!$I14,samples!$E:$E,samples!X:X,""),IF(_xlpm.x="","",_xlpm.x))</f>
        <v>QS4A3_20230321</v>
      </c>
      <c r="AC14" t="str">
        <f>_xlfn.LET(_xlpm.x,_xlfn.XLOOKUP(platemap!$I14,samples!$E:$E,samples!Y:Y,""),IF(_xlpm.x="","",_xlpm.x))</f>
        <v/>
      </c>
      <c r="AD14" t="str">
        <f>_xlfn.LET(_xlpm.x,_xlfn.XLOOKUP(platemap!$I14,samples!$E:$E,samples!Z:Z,""),IF(_xlpm.x="","",_xlpm.x))</f>
        <v/>
      </c>
      <c r="AF14">
        <v>20</v>
      </c>
      <c r="AG14" s="3" t="s">
        <v>308</v>
      </c>
      <c r="AH14" s="3"/>
    </row>
    <row r="15" spans="1:34" x14ac:dyDescent="0.2">
      <c r="A15" s="3">
        <v>1</v>
      </c>
      <c r="B15" t="str">
        <f>INDEX(filenames!B:B,MATCH(platemap!A15,filenames!A:A,0))</f>
        <v>2023-06-07_123746_TMrs362331_20ul.xls</v>
      </c>
      <c r="C15" t="s">
        <v>40</v>
      </c>
      <c r="D15" t="s">
        <v>223</v>
      </c>
      <c r="E15" t="s">
        <v>224</v>
      </c>
      <c r="F15" t="s">
        <v>303</v>
      </c>
      <c r="G15" t="s">
        <v>304</v>
      </c>
      <c r="I15" t="str">
        <f>_xlfn.XLOOKUP(C15,samples!D:D,samples!E:E,"")</f>
        <v>20230413_0211</v>
      </c>
      <c r="J15" t="str">
        <f>_xlfn.LET(_xlpm.x,_xlfn.XLOOKUP(platemap!$I15,samples!$E:$E,samples!F:F,""),IF(_xlpm.x="","",_xlpm.x))</f>
        <v>QS4A3</v>
      </c>
      <c r="K15">
        <f>_xlfn.LET(_xlpm.x,_xlfn.XLOOKUP(platemap!$I15,samples!$E:$E,samples!G:G,""),IF(_xlpm.x="","",_xlpm.x))</f>
        <v>28</v>
      </c>
      <c r="L15" t="str">
        <f>_xlfn.LET(_xlpm.x,_xlfn.XLOOKUP(platemap!$I15,samples!$E:$E,samples!H:H,""),IF(_xlpm.x="","",_xlpm.x))</f>
        <v/>
      </c>
      <c r="M15" s="7">
        <f>_xlfn.LET(_xlpm.x,_xlfn.XLOOKUP(platemap!$I15,samples!$E:$E,samples!I:I,""),IF(_xlpm.x="","",_xlpm.x))</f>
        <v>45006</v>
      </c>
      <c r="N15" t="str">
        <f>_xlfn.LET(_xlpm.x,_xlfn.XLOOKUP(platemap!$I15,samples!$E:$E,samples!J:J,""),IF(_xlpm.x="","",_xlpm.x))</f>
        <v>589546 30 nM (LTX 2000)</v>
      </c>
      <c r="O15" s="7">
        <f>_xlfn.LET(_xlpm.x,_xlfn.XLOOKUP(platemap!$I15,samples!$E:$E,samples!K:K,""),IF(_xlpm.x="","",_xlpm.x))</f>
        <v>45001</v>
      </c>
      <c r="P15">
        <f>_xlfn.LET(_xlpm.x,_xlfn.XLOOKUP(platemap!$I15,samples!$E:$E,samples!L:L,""),IF(_xlpm.x="","",_xlpm.x))</f>
        <v>5</v>
      </c>
      <c r="Q15" t="str">
        <f>_xlfn.LET(_xlpm.x,_xlfn.XLOOKUP(platemap!$I15,samples!$E:$E,samples!M:M,""),IF(_xlpm.x="","",_xlpm.x))</f>
        <v>QS4A3_20230321</v>
      </c>
      <c r="R15" t="str">
        <f>_xlfn.LET(_xlpm.x,_xlfn.XLOOKUP(platemap!$I15,samples!$E:$E,samples!N:N,""),IF(_xlpm.x="","",_xlpm.x))</f>
        <v>30 nM</v>
      </c>
      <c r="S15" t="str">
        <f>_xlfn.LET(_xlpm.x,_xlfn.XLOOKUP(platemap!$I15,samples!$E:$E,samples!O:O,""),IF(_xlpm.x="","",_xlpm.x))</f>
        <v>589546</v>
      </c>
      <c r="T15">
        <f>_xlfn.LET(_xlpm.x,_xlfn.XLOOKUP(platemap!$I15,samples!$E:$E,samples!P:P,""),IF(_xlpm.x="","",_xlpm.x))</f>
        <v>2000</v>
      </c>
      <c r="U15" t="str">
        <f>_xlfn.LET(_xlpm.x,_xlfn.XLOOKUP(platemap!$I15,samples!$E:$E,samples!Q:Q,""),IF(_xlpm.x="","",_xlpm.x))</f>
        <v/>
      </c>
      <c r="V15" t="str">
        <f>_xlfn.LET(_xlpm.x,_xlfn.XLOOKUP(platemap!$I15,samples!$E:$E,samples!R:R,""),IF(_xlpm.x="","",_xlpm.x))</f>
        <v>RNA</v>
      </c>
      <c r="W15">
        <f>_xlfn.LET(_xlpm.x,_xlfn.XLOOKUP(platemap!$I15,samples!$E:$E,samples!S:S,""),IF(_xlpm.x="","",_xlpm.x))</f>
        <v>8.9</v>
      </c>
      <c r="X15">
        <f>_xlfn.LET(_xlpm.x,_xlfn.XLOOKUP(platemap!$I15,samples!$E:$E,samples!T:T,""),IF(_xlpm.x="","",_xlpm.x))</f>
        <v>3.8</v>
      </c>
      <c r="Y15">
        <f>_xlfn.LET(_xlpm.x,_xlfn.XLOOKUP(platemap!$I15,samples!$E:$E,samples!U:U,""),IF(_xlpm.x="","",_xlpm.x))</f>
        <v>374</v>
      </c>
      <c r="Z15">
        <f>_xlfn.LET(_xlpm.x,_xlfn.XLOOKUP(platemap!$I15,samples!$E:$E,samples!V:V,""),IF(_xlpm.x="","",_xlpm.x))</f>
        <v>54</v>
      </c>
      <c r="AA15">
        <f>_xlfn.LET(_xlpm.x,_xlfn.XLOOKUP(platemap!$I15,samples!$E:$E,samples!W:W,""),IF(_xlpm.x="","",_xlpm.x))</f>
        <v>20196</v>
      </c>
      <c r="AB15" t="str">
        <f>_xlfn.LET(_xlpm.x,_xlfn.XLOOKUP(platemap!$I15,samples!$E:$E,samples!X:X,""),IF(_xlpm.x="","",_xlpm.x))</f>
        <v>QS4A3_20230321</v>
      </c>
      <c r="AC15" t="str">
        <f>_xlfn.LET(_xlpm.x,_xlfn.XLOOKUP(platemap!$I15,samples!$E:$E,samples!Y:Y,""),IF(_xlpm.x="","",_xlpm.x))</f>
        <v/>
      </c>
      <c r="AD15" t="str">
        <f>_xlfn.LET(_xlpm.x,_xlfn.XLOOKUP(platemap!$I15,samples!$E:$E,samples!Z:Z,""),IF(_xlpm.x="","",_xlpm.x))</f>
        <v/>
      </c>
      <c r="AF15">
        <v>20</v>
      </c>
      <c r="AG15" s="3" t="s">
        <v>308</v>
      </c>
      <c r="AH15" s="3"/>
    </row>
    <row r="16" spans="1:34" x14ac:dyDescent="0.2">
      <c r="A16" s="3">
        <v>1</v>
      </c>
      <c r="B16" t="str">
        <f>INDEX(filenames!B:B,MATCH(platemap!A16,filenames!A:A,0))</f>
        <v>2023-06-07_123746_TMrs362331_20ul.xls</v>
      </c>
      <c r="C16" t="s">
        <v>41</v>
      </c>
      <c r="D16" t="s">
        <v>223</v>
      </c>
      <c r="E16" t="s">
        <v>224</v>
      </c>
      <c r="F16" t="s">
        <v>303</v>
      </c>
      <c r="G16" t="s">
        <v>304</v>
      </c>
      <c r="I16" t="str">
        <f>_xlfn.XLOOKUP(C16,samples!D:D,samples!E:E,"")</f>
        <v>20230413_0212</v>
      </c>
      <c r="J16" t="str">
        <f>_xlfn.LET(_xlpm.x,_xlfn.XLOOKUP(platemap!$I16,samples!$E:$E,samples!F:F,""),IF(_xlpm.x="","",_xlpm.x))</f>
        <v>QS4A3</v>
      </c>
      <c r="K16">
        <f>_xlfn.LET(_xlpm.x,_xlfn.XLOOKUP(platemap!$I16,samples!$E:$E,samples!G:G,""),IF(_xlpm.x="","",_xlpm.x))</f>
        <v>28</v>
      </c>
      <c r="L16" t="str">
        <f>_xlfn.LET(_xlpm.x,_xlfn.XLOOKUP(platemap!$I16,samples!$E:$E,samples!H:H,""),IF(_xlpm.x="","",_xlpm.x))</f>
        <v/>
      </c>
      <c r="M16" s="7">
        <f>_xlfn.LET(_xlpm.x,_xlfn.XLOOKUP(platemap!$I16,samples!$E:$E,samples!I:I,""),IF(_xlpm.x="","",_xlpm.x))</f>
        <v>45006</v>
      </c>
      <c r="N16" t="str">
        <f>_xlfn.LET(_xlpm.x,_xlfn.XLOOKUP(platemap!$I16,samples!$E:$E,samples!J:J,""),IF(_xlpm.x="","",_xlpm.x))</f>
        <v>572772 30 nM (LTX 3000)</v>
      </c>
      <c r="O16" s="7">
        <f>_xlfn.LET(_xlpm.x,_xlfn.XLOOKUP(platemap!$I16,samples!$E:$E,samples!K:K,""),IF(_xlpm.x="","",_xlpm.x))</f>
        <v>45001</v>
      </c>
      <c r="P16">
        <f>_xlfn.LET(_xlpm.x,_xlfn.XLOOKUP(platemap!$I16,samples!$E:$E,samples!L:L,""),IF(_xlpm.x="","",_xlpm.x))</f>
        <v>5</v>
      </c>
      <c r="Q16" t="str">
        <f>_xlfn.LET(_xlpm.x,_xlfn.XLOOKUP(platemap!$I16,samples!$E:$E,samples!M:M,""),IF(_xlpm.x="","",_xlpm.x))</f>
        <v>QS4A3_20230321</v>
      </c>
      <c r="R16" t="str">
        <f>_xlfn.LET(_xlpm.x,_xlfn.XLOOKUP(platemap!$I16,samples!$E:$E,samples!N:N,""),IF(_xlpm.x="","",_xlpm.x))</f>
        <v>30 nM</v>
      </c>
      <c r="S16" t="str">
        <f>_xlfn.LET(_xlpm.x,_xlfn.XLOOKUP(platemap!$I16,samples!$E:$E,samples!O:O,""),IF(_xlpm.x="","",_xlpm.x))</f>
        <v>572772</v>
      </c>
      <c r="T16">
        <f>_xlfn.LET(_xlpm.x,_xlfn.XLOOKUP(platemap!$I16,samples!$E:$E,samples!P:P,""),IF(_xlpm.x="","",_xlpm.x))</f>
        <v>3000</v>
      </c>
      <c r="U16" t="str">
        <f>_xlfn.LET(_xlpm.x,_xlfn.XLOOKUP(platemap!$I16,samples!$E:$E,samples!Q:Q,""),IF(_xlpm.x="","",_xlpm.x))</f>
        <v/>
      </c>
      <c r="V16" t="str">
        <f>_xlfn.LET(_xlpm.x,_xlfn.XLOOKUP(platemap!$I16,samples!$E:$E,samples!R:R,""),IF(_xlpm.x="","",_xlpm.x))</f>
        <v>RNA</v>
      </c>
      <c r="W16">
        <f>_xlfn.LET(_xlpm.x,_xlfn.XLOOKUP(platemap!$I16,samples!$E:$E,samples!S:S,""),IF(_xlpm.x="","",_xlpm.x))</f>
        <v>8.9</v>
      </c>
      <c r="X16">
        <f>_xlfn.LET(_xlpm.x,_xlfn.XLOOKUP(platemap!$I16,samples!$E:$E,samples!T:T,""),IF(_xlpm.x="","",_xlpm.x))</f>
        <v>2.8</v>
      </c>
      <c r="Y16">
        <f>_xlfn.LET(_xlpm.x,_xlfn.XLOOKUP(platemap!$I16,samples!$E:$E,samples!U:U,""),IF(_xlpm.x="","",_xlpm.x))</f>
        <v>265</v>
      </c>
      <c r="Z16">
        <f>_xlfn.LET(_xlpm.x,_xlfn.XLOOKUP(platemap!$I16,samples!$E:$E,samples!V:V,""),IF(_xlpm.x="","",_xlpm.x))</f>
        <v>54</v>
      </c>
      <c r="AA16">
        <f>_xlfn.LET(_xlpm.x,_xlfn.XLOOKUP(platemap!$I16,samples!$E:$E,samples!W:W,""),IF(_xlpm.x="","",_xlpm.x))</f>
        <v>14310</v>
      </c>
      <c r="AB16" t="str">
        <f>_xlfn.LET(_xlpm.x,_xlfn.XLOOKUP(platemap!$I16,samples!$E:$E,samples!X:X,""),IF(_xlpm.x="","",_xlpm.x))</f>
        <v>QS4A3_20230321</v>
      </c>
      <c r="AC16" t="str">
        <f>_xlfn.LET(_xlpm.x,_xlfn.XLOOKUP(platemap!$I16,samples!$E:$E,samples!Y:Y,""),IF(_xlpm.x="","",_xlpm.x))</f>
        <v/>
      </c>
      <c r="AD16" t="str">
        <f>_xlfn.LET(_xlpm.x,_xlfn.XLOOKUP(platemap!$I16,samples!$E:$E,samples!Z:Z,""),IF(_xlpm.x="","",_xlpm.x))</f>
        <v/>
      </c>
      <c r="AF16">
        <v>20</v>
      </c>
      <c r="AG16" s="3" t="s">
        <v>308</v>
      </c>
      <c r="AH16" s="3"/>
    </row>
    <row r="17" spans="1:34" x14ac:dyDescent="0.2">
      <c r="A17" s="3">
        <v>1</v>
      </c>
      <c r="B17" t="str">
        <f>INDEX(filenames!B:B,MATCH(platemap!A17,filenames!A:A,0))</f>
        <v>2023-06-07_123746_TMrs362331_20ul.xls</v>
      </c>
      <c r="C17" t="s">
        <v>42</v>
      </c>
      <c r="D17" t="s">
        <v>223</v>
      </c>
      <c r="E17" t="s">
        <v>224</v>
      </c>
      <c r="F17" t="s">
        <v>303</v>
      </c>
      <c r="G17" t="s">
        <v>304</v>
      </c>
      <c r="I17" t="str">
        <f>_xlfn.XLOOKUP(C17,samples!D:D,samples!E:E,"")</f>
        <v>20230413_0213</v>
      </c>
      <c r="J17" t="str">
        <f>_xlfn.LET(_xlpm.x,_xlfn.XLOOKUP(platemap!$I17,samples!$E:$E,samples!F:F,""),IF(_xlpm.x="","",_xlpm.x))</f>
        <v>QS4A3</v>
      </c>
      <c r="K17">
        <f>_xlfn.LET(_xlpm.x,_xlfn.XLOOKUP(platemap!$I17,samples!$E:$E,samples!G:G,""),IF(_xlpm.x="","",_xlpm.x))</f>
        <v>28</v>
      </c>
      <c r="L17" t="str">
        <f>_xlfn.LET(_xlpm.x,_xlfn.XLOOKUP(platemap!$I17,samples!$E:$E,samples!H:H,""),IF(_xlpm.x="","",_xlpm.x))</f>
        <v/>
      </c>
      <c r="M17" s="7">
        <f>_xlfn.LET(_xlpm.x,_xlfn.XLOOKUP(platemap!$I17,samples!$E:$E,samples!I:I,""),IF(_xlpm.x="","",_xlpm.x))</f>
        <v>45006</v>
      </c>
      <c r="N17" t="str">
        <f>_xlfn.LET(_xlpm.x,_xlfn.XLOOKUP(platemap!$I17,samples!$E:$E,samples!J:J,""),IF(_xlpm.x="","",_xlpm.x))</f>
        <v>589546 30 nM (LTX 3000)</v>
      </c>
      <c r="O17" s="7">
        <f>_xlfn.LET(_xlpm.x,_xlfn.XLOOKUP(platemap!$I17,samples!$E:$E,samples!K:K,""),IF(_xlpm.x="","",_xlpm.x))</f>
        <v>45001</v>
      </c>
      <c r="P17">
        <f>_xlfn.LET(_xlpm.x,_xlfn.XLOOKUP(platemap!$I17,samples!$E:$E,samples!L:L,""),IF(_xlpm.x="","",_xlpm.x))</f>
        <v>5</v>
      </c>
      <c r="Q17" t="str">
        <f>_xlfn.LET(_xlpm.x,_xlfn.XLOOKUP(platemap!$I17,samples!$E:$E,samples!M:M,""),IF(_xlpm.x="","",_xlpm.x))</f>
        <v>QS4A3_20230321</v>
      </c>
      <c r="R17" t="str">
        <f>_xlfn.LET(_xlpm.x,_xlfn.XLOOKUP(platemap!$I17,samples!$E:$E,samples!N:N,""),IF(_xlpm.x="","",_xlpm.x))</f>
        <v>30 nM</v>
      </c>
      <c r="S17" t="str">
        <f>_xlfn.LET(_xlpm.x,_xlfn.XLOOKUP(platemap!$I17,samples!$E:$E,samples!O:O,""),IF(_xlpm.x="","",_xlpm.x))</f>
        <v>589546</v>
      </c>
      <c r="T17">
        <f>_xlfn.LET(_xlpm.x,_xlfn.XLOOKUP(platemap!$I17,samples!$E:$E,samples!P:P,""),IF(_xlpm.x="","",_xlpm.x))</f>
        <v>3000</v>
      </c>
      <c r="U17" t="str">
        <f>_xlfn.LET(_xlpm.x,_xlfn.XLOOKUP(platemap!$I17,samples!$E:$E,samples!Q:Q,""),IF(_xlpm.x="","",_xlpm.x))</f>
        <v/>
      </c>
      <c r="V17" t="str">
        <f>_xlfn.LET(_xlpm.x,_xlfn.XLOOKUP(platemap!$I17,samples!$E:$E,samples!R:R,""),IF(_xlpm.x="","",_xlpm.x))</f>
        <v>RNA</v>
      </c>
      <c r="W17">
        <f>_xlfn.LET(_xlpm.x,_xlfn.XLOOKUP(platemap!$I17,samples!$E:$E,samples!S:S,""),IF(_xlpm.x="","",_xlpm.x))</f>
        <v>8.6999999999999993</v>
      </c>
      <c r="X17">
        <f>_xlfn.LET(_xlpm.x,_xlfn.XLOOKUP(platemap!$I17,samples!$E:$E,samples!T:T,""),IF(_xlpm.x="","",_xlpm.x))</f>
        <v>2.2000000000000002</v>
      </c>
      <c r="Y17">
        <f>_xlfn.LET(_xlpm.x,_xlfn.XLOOKUP(platemap!$I17,samples!$E:$E,samples!U:U,""),IF(_xlpm.x="","",_xlpm.x))</f>
        <v>202</v>
      </c>
      <c r="Z17">
        <f>_xlfn.LET(_xlpm.x,_xlfn.XLOOKUP(platemap!$I17,samples!$E:$E,samples!V:V,""),IF(_xlpm.x="","",_xlpm.x))</f>
        <v>54</v>
      </c>
      <c r="AA17">
        <f>_xlfn.LET(_xlpm.x,_xlfn.XLOOKUP(platemap!$I17,samples!$E:$E,samples!W:W,""),IF(_xlpm.x="","",_xlpm.x))</f>
        <v>10908</v>
      </c>
      <c r="AB17" t="str">
        <f>_xlfn.LET(_xlpm.x,_xlfn.XLOOKUP(platemap!$I17,samples!$E:$E,samples!X:X,""),IF(_xlpm.x="","",_xlpm.x))</f>
        <v>QS4A3_20230321</v>
      </c>
      <c r="AC17" t="str">
        <f>_xlfn.LET(_xlpm.x,_xlfn.XLOOKUP(platemap!$I17,samples!$E:$E,samples!Y:Y,""),IF(_xlpm.x="","",_xlpm.x))</f>
        <v/>
      </c>
      <c r="AD17" t="str">
        <f>_xlfn.LET(_xlpm.x,_xlfn.XLOOKUP(platemap!$I17,samples!$E:$E,samples!Z:Z,""),IF(_xlpm.x="","",_xlpm.x))</f>
        <v/>
      </c>
      <c r="AF17">
        <v>20</v>
      </c>
      <c r="AG17" s="3" t="s">
        <v>308</v>
      </c>
      <c r="AH17" s="3"/>
    </row>
    <row r="18" spans="1:34" x14ac:dyDescent="0.2">
      <c r="A18" s="3">
        <v>1</v>
      </c>
      <c r="B18" t="str">
        <f>INDEX(filenames!B:B,MATCH(platemap!A18,filenames!A:A,0))</f>
        <v>2023-06-07_123746_TMrs362331_20ul.xls</v>
      </c>
      <c r="C18" t="s">
        <v>43</v>
      </c>
      <c r="D18" t="s">
        <v>223</v>
      </c>
      <c r="E18" t="s">
        <v>224</v>
      </c>
      <c r="F18" t="s">
        <v>303</v>
      </c>
      <c r="G18" t="s">
        <v>304</v>
      </c>
      <c r="I18" t="str">
        <f>_xlfn.XLOOKUP(C18,samples!D:D,samples!E:E,"")</f>
        <v>20230413_0214</v>
      </c>
      <c r="J18" t="str">
        <f>_xlfn.LET(_xlpm.x,_xlfn.XLOOKUP(platemap!$I18,samples!$E:$E,samples!F:F,""),IF(_xlpm.x="","",_xlpm.x))</f>
        <v>QS4A3</v>
      </c>
      <c r="K18">
        <f>_xlfn.LET(_xlpm.x,_xlfn.XLOOKUP(platemap!$I18,samples!$E:$E,samples!G:G,""),IF(_xlpm.x="","",_xlpm.x))</f>
        <v>28</v>
      </c>
      <c r="L18" t="str">
        <f>_xlfn.LET(_xlpm.x,_xlfn.XLOOKUP(platemap!$I18,samples!$E:$E,samples!H:H,""),IF(_xlpm.x="","",_xlpm.x))</f>
        <v/>
      </c>
      <c r="M18" s="7">
        <f>_xlfn.LET(_xlpm.x,_xlfn.XLOOKUP(platemap!$I18,samples!$E:$E,samples!I:I,""),IF(_xlpm.x="","",_xlpm.x))</f>
        <v>45006</v>
      </c>
      <c r="N18" t="str">
        <f>_xlfn.LET(_xlpm.x,_xlfn.XLOOKUP(platemap!$I18,samples!$E:$E,samples!J:J,""),IF(_xlpm.x="","",_xlpm.x))</f>
        <v>Control</v>
      </c>
      <c r="O18" s="7" t="str">
        <f>_xlfn.LET(_xlpm.x,_xlfn.XLOOKUP(platemap!$I18,samples!$E:$E,samples!K:K,""),IF(_xlpm.x="","",_xlpm.x))</f>
        <v/>
      </c>
      <c r="P18" t="str">
        <f>_xlfn.LET(_xlpm.x,_xlfn.XLOOKUP(platemap!$I18,samples!$E:$E,samples!L:L,""),IF(_xlpm.x="","",_xlpm.x))</f>
        <v/>
      </c>
      <c r="Q18" t="str">
        <f>_xlfn.LET(_xlpm.x,_xlfn.XLOOKUP(platemap!$I18,samples!$E:$E,samples!M:M,""),IF(_xlpm.x="","",_xlpm.x))</f>
        <v>QS4A3_20230321</v>
      </c>
      <c r="R18">
        <f>_xlfn.LET(_xlpm.x,_xlfn.XLOOKUP(platemap!$I18,samples!$E:$E,samples!N:N,""),IF(_xlpm.x="","",_xlpm.x))</f>
        <v>0</v>
      </c>
      <c r="S18" t="str">
        <f>_xlfn.LET(_xlpm.x,_xlfn.XLOOKUP(platemap!$I18,samples!$E:$E,samples!O:O,""),IF(_xlpm.x="","",_xlpm.x))</f>
        <v>Control</v>
      </c>
      <c r="T18" t="str">
        <f>_xlfn.LET(_xlpm.x,_xlfn.XLOOKUP(platemap!$I18,samples!$E:$E,samples!P:P,""),IF(_xlpm.x="","",_xlpm.x))</f>
        <v/>
      </c>
      <c r="U18" t="str">
        <f>_xlfn.LET(_xlpm.x,_xlfn.XLOOKUP(platemap!$I18,samples!$E:$E,samples!Q:Q,""),IF(_xlpm.x="","",_xlpm.x))</f>
        <v/>
      </c>
      <c r="V18" t="str">
        <f>_xlfn.LET(_xlpm.x,_xlfn.XLOOKUP(platemap!$I18,samples!$E:$E,samples!R:R,""),IF(_xlpm.x="","",_xlpm.x))</f>
        <v>RNA</v>
      </c>
      <c r="W18">
        <f>_xlfn.LET(_xlpm.x,_xlfn.XLOOKUP(platemap!$I18,samples!$E:$E,samples!S:S,""),IF(_xlpm.x="","",_xlpm.x))</f>
        <v>5.6</v>
      </c>
      <c r="X18">
        <f>_xlfn.LET(_xlpm.x,_xlfn.XLOOKUP(platemap!$I18,samples!$E:$E,samples!T:T,""),IF(_xlpm.x="","",_xlpm.x))</f>
        <v>1.6</v>
      </c>
      <c r="Y18">
        <f>_xlfn.LET(_xlpm.x,_xlfn.XLOOKUP(platemap!$I18,samples!$E:$E,samples!U:U,""),IF(_xlpm.x="","",_xlpm.x))</f>
        <v>138</v>
      </c>
      <c r="Z18">
        <f>_xlfn.LET(_xlpm.x,_xlfn.XLOOKUP(platemap!$I18,samples!$E:$E,samples!V:V,""),IF(_xlpm.x="","",_xlpm.x))</f>
        <v>54</v>
      </c>
      <c r="AA18">
        <f>_xlfn.LET(_xlpm.x,_xlfn.XLOOKUP(platemap!$I18,samples!$E:$E,samples!W:W,""),IF(_xlpm.x="","",_xlpm.x))</f>
        <v>7452</v>
      </c>
      <c r="AB18" t="str">
        <f>_xlfn.LET(_xlpm.x,_xlfn.XLOOKUP(platemap!$I18,samples!$E:$E,samples!X:X,""),IF(_xlpm.x="","",_xlpm.x))</f>
        <v>QS4A3_20230321</v>
      </c>
      <c r="AC18">
        <f>_xlfn.LET(_xlpm.x,_xlfn.XLOOKUP(platemap!$I18,samples!$E:$E,samples!Y:Y,""),IF(_xlpm.x="","",_xlpm.x))</f>
        <v>1</v>
      </c>
      <c r="AD18" t="str">
        <f>_xlfn.LET(_xlpm.x,_xlfn.XLOOKUP(platemap!$I18,samples!$E:$E,samples!Z:Z,""),IF(_xlpm.x="","",_xlpm.x))</f>
        <v/>
      </c>
      <c r="AF18">
        <v>20</v>
      </c>
      <c r="AG18" s="3" t="s">
        <v>308</v>
      </c>
      <c r="AH18" s="3"/>
    </row>
    <row r="19" spans="1:34" x14ac:dyDescent="0.2">
      <c r="A19" s="3">
        <v>1</v>
      </c>
      <c r="B19" t="str">
        <f>INDEX(filenames!B:B,MATCH(platemap!A19,filenames!A:A,0))</f>
        <v>2023-06-07_123746_TMrs362331_20ul.xls</v>
      </c>
      <c r="C19" t="s">
        <v>44</v>
      </c>
      <c r="D19" t="s">
        <v>223</v>
      </c>
      <c r="E19" t="s">
        <v>224</v>
      </c>
      <c r="F19" t="s">
        <v>303</v>
      </c>
      <c r="G19" t="s">
        <v>304</v>
      </c>
      <c r="I19" t="str">
        <f>_xlfn.XLOOKUP(C19,samples!D:D,samples!E:E,"")</f>
        <v>20230413_0215</v>
      </c>
      <c r="J19" t="str">
        <f>_xlfn.LET(_xlpm.x,_xlfn.XLOOKUP(platemap!$I19,samples!$E:$E,samples!F:F,""),IF(_xlpm.x="","",_xlpm.x))</f>
        <v>QS3.2</v>
      </c>
      <c r="K19">
        <f>_xlfn.LET(_xlpm.x,_xlfn.XLOOKUP(platemap!$I19,samples!$E:$E,samples!G:G,""),IF(_xlpm.x="","",_xlpm.x))</f>
        <v>9</v>
      </c>
      <c r="L19" t="str">
        <f>_xlfn.LET(_xlpm.x,_xlfn.XLOOKUP(platemap!$I19,samples!$E:$E,samples!H:H,""),IF(_xlpm.x="","",_xlpm.x))</f>
        <v/>
      </c>
      <c r="M19" s="7">
        <f>_xlfn.LET(_xlpm.x,_xlfn.XLOOKUP(platemap!$I19,samples!$E:$E,samples!I:I,""),IF(_xlpm.x="","",_xlpm.x))</f>
        <v>45006</v>
      </c>
      <c r="N19" t="str">
        <f>_xlfn.LET(_xlpm.x,_xlfn.XLOOKUP(platemap!$I19,samples!$E:$E,samples!J:J,""),IF(_xlpm.x="","",_xlpm.x))</f>
        <v>572772 30 nM (LTX 2000)</v>
      </c>
      <c r="O19" s="7">
        <f>_xlfn.LET(_xlpm.x,_xlfn.XLOOKUP(platemap!$I19,samples!$E:$E,samples!K:K,""),IF(_xlpm.x="","",_xlpm.x))</f>
        <v>45001</v>
      </c>
      <c r="P19">
        <f>_xlfn.LET(_xlpm.x,_xlfn.XLOOKUP(platemap!$I19,samples!$E:$E,samples!L:L,""),IF(_xlpm.x="","",_xlpm.x))</f>
        <v>5</v>
      </c>
      <c r="Q19" t="str">
        <f>_xlfn.LET(_xlpm.x,_xlfn.XLOOKUP(platemap!$I19,samples!$E:$E,samples!M:M,""),IF(_xlpm.x="","",_xlpm.x))</f>
        <v>QS3.2_20230321</v>
      </c>
      <c r="R19" t="str">
        <f>_xlfn.LET(_xlpm.x,_xlfn.XLOOKUP(platemap!$I19,samples!$E:$E,samples!N:N,""),IF(_xlpm.x="","",_xlpm.x))</f>
        <v>30 nM</v>
      </c>
      <c r="S19" t="str">
        <f>_xlfn.LET(_xlpm.x,_xlfn.XLOOKUP(platemap!$I19,samples!$E:$E,samples!O:O,""),IF(_xlpm.x="","",_xlpm.x))</f>
        <v>572772</v>
      </c>
      <c r="T19">
        <f>_xlfn.LET(_xlpm.x,_xlfn.XLOOKUP(platemap!$I19,samples!$E:$E,samples!P:P,""),IF(_xlpm.x="","",_xlpm.x))</f>
        <v>2000</v>
      </c>
      <c r="U19" t="str">
        <f>_xlfn.LET(_xlpm.x,_xlfn.XLOOKUP(platemap!$I19,samples!$E:$E,samples!Q:Q,""),IF(_xlpm.x="","",_xlpm.x))</f>
        <v>No KD, likely poor control</v>
      </c>
      <c r="V19" t="str">
        <f>_xlfn.LET(_xlpm.x,_xlfn.XLOOKUP(platemap!$I19,samples!$E:$E,samples!R:R,""),IF(_xlpm.x="","",_xlpm.x))</f>
        <v>RNA</v>
      </c>
      <c r="W19">
        <f>_xlfn.LET(_xlpm.x,_xlfn.XLOOKUP(platemap!$I19,samples!$E:$E,samples!S:S,""),IF(_xlpm.x="","",_xlpm.x))</f>
        <v>8.9</v>
      </c>
      <c r="X19">
        <f>_xlfn.LET(_xlpm.x,_xlfn.XLOOKUP(platemap!$I19,samples!$E:$E,samples!T:T,""),IF(_xlpm.x="","",_xlpm.x))</f>
        <v>2.2999999999999998</v>
      </c>
      <c r="Y19">
        <f>_xlfn.LET(_xlpm.x,_xlfn.XLOOKUP(platemap!$I19,samples!$E:$E,samples!U:U,""),IF(_xlpm.x="","",_xlpm.x))</f>
        <v>63.5</v>
      </c>
      <c r="Z19">
        <f>_xlfn.LET(_xlpm.x,_xlfn.XLOOKUP(platemap!$I19,samples!$E:$E,samples!V:V,""),IF(_xlpm.x="","",_xlpm.x))</f>
        <v>54</v>
      </c>
      <c r="AA19">
        <f>_xlfn.LET(_xlpm.x,_xlfn.XLOOKUP(platemap!$I19,samples!$E:$E,samples!W:W,""),IF(_xlpm.x="","",_xlpm.x))</f>
        <v>3429</v>
      </c>
      <c r="AB19" t="str">
        <f>_xlfn.LET(_xlpm.x,_xlfn.XLOOKUP(platemap!$I19,samples!$E:$E,samples!X:X,""),IF(_xlpm.x="","",_xlpm.x))</f>
        <v>QS3.2_20230321</v>
      </c>
      <c r="AC19" t="str">
        <f>_xlfn.LET(_xlpm.x,_xlfn.XLOOKUP(platemap!$I19,samples!$E:$E,samples!Y:Y,""),IF(_xlpm.x="","",_xlpm.x))</f>
        <v/>
      </c>
      <c r="AD19">
        <f>_xlfn.LET(_xlpm.x,_xlfn.XLOOKUP(platemap!$I19,samples!$E:$E,samples!Z:Z,""),IF(_xlpm.x="","",_xlpm.x))</f>
        <v>1</v>
      </c>
      <c r="AF19">
        <v>20</v>
      </c>
      <c r="AG19" s="3" t="s">
        <v>308</v>
      </c>
      <c r="AH19" s="3"/>
    </row>
    <row r="20" spans="1:34" x14ac:dyDescent="0.2">
      <c r="A20" s="3">
        <v>1</v>
      </c>
      <c r="B20" t="str">
        <f>INDEX(filenames!B:B,MATCH(platemap!A20,filenames!A:A,0))</f>
        <v>2023-06-07_123746_TMrs362331_20ul.xls</v>
      </c>
      <c r="C20" t="s">
        <v>45</v>
      </c>
      <c r="D20" t="s">
        <v>223</v>
      </c>
      <c r="E20" t="s">
        <v>224</v>
      </c>
      <c r="F20" t="s">
        <v>303</v>
      </c>
      <c r="G20" t="s">
        <v>304</v>
      </c>
      <c r="I20" t="str">
        <f>_xlfn.XLOOKUP(C20,samples!D:D,samples!E:E,"")</f>
        <v>20230413_0216</v>
      </c>
      <c r="J20" t="str">
        <f>_xlfn.LET(_xlpm.x,_xlfn.XLOOKUP(platemap!$I20,samples!$E:$E,samples!F:F,""),IF(_xlpm.x="","",_xlpm.x))</f>
        <v>QS3.2</v>
      </c>
      <c r="K20">
        <f>_xlfn.LET(_xlpm.x,_xlfn.XLOOKUP(platemap!$I20,samples!$E:$E,samples!G:G,""),IF(_xlpm.x="","",_xlpm.x))</f>
        <v>9</v>
      </c>
      <c r="L20" t="str">
        <f>_xlfn.LET(_xlpm.x,_xlfn.XLOOKUP(platemap!$I20,samples!$E:$E,samples!H:H,""),IF(_xlpm.x="","",_xlpm.x))</f>
        <v/>
      </c>
      <c r="M20" s="7">
        <f>_xlfn.LET(_xlpm.x,_xlfn.XLOOKUP(platemap!$I20,samples!$E:$E,samples!I:I,""),IF(_xlpm.x="","",_xlpm.x))</f>
        <v>45006</v>
      </c>
      <c r="N20" t="str">
        <f>_xlfn.LET(_xlpm.x,_xlfn.XLOOKUP(platemap!$I20,samples!$E:$E,samples!J:J,""),IF(_xlpm.x="","",_xlpm.x))</f>
        <v>589546 30 nM (LTX 2000)</v>
      </c>
      <c r="O20" s="7">
        <f>_xlfn.LET(_xlpm.x,_xlfn.XLOOKUP(platemap!$I20,samples!$E:$E,samples!K:K,""),IF(_xlpm.x="","",_xlpm.x))</f>
        <v>45001</v>
      </c>
      <c r="P20">
        <f>_xlfn.LET(_xlpm.x,_xlfn.XLOOKUP(platemap!$I20,samples!$E:$E,samples!L:L,""),IF(_xlpm.x="","",_xlpm.x))</f>
        <v>5</v>
      </c>
      <c r="Q20" t="str">
        <f>_xlfn.LET(_xlpm.x,_xlfn.XLOOKUP(platemap!$I20,samples!$E:$E,samples!M:M,""),IF(_xlpm.x="","",_xlpm.x))</f>
        <v>QS3.2_20230321</v>
      </c>
      <c r="R20" t="str">
        <f>_xlfn.LET(_xlpm.x,_xlfn.XLOOKUP(platemap!$I20,samples!$E:$E,samples!N:N,""),IF(_xlpm.x="","",_xlpm.x))</f>
        <v>30 nM</v>
      </c>
      <c r="S20" t="str">
        <f>_xlfn.LET(_xlpm.x,_xlfn.XLOOKUP(platemap!$I20,samples!$E:$E,samples!O:O,""),IF(_xlpm.x="","",_xlpm.x))</f>
        <v>589546</v>
      </c>
      <c r="T20">
        <f>_xlfn.LET(_xlpm.x,_xlfn.XLOOKUP(platemap!$I20,samples!$E:$E,samples!P:P,""),IF(_xlpm.x="","",_xlpm.x))</f>
        <v>2000</v>
      </c>
      <c r="U20" t="str">
        <f>_xlfn.LET(_xlpm.x,_xlfn.XLOOKUP(platemap!$I20,samples!$E:$E,samples!Q:Q,""),IF(_xlpm.x="","",_xlpm.x))</f>
        <v>No KD, likely poor control</v>
      </c>
      <c r="V20" t="str">
        <f>_xlfn.LET(_xlpm.x,_xlfn.XLOOKUP(platemap!$I20,samples!$E:$E,samples!R:R,""),IF(_xlpm.x="","",_xlpm.x))</f>
        <v>RNA</v>
      </c>
      <c r="W20">
        <f>_xlfn.LET(_xlpm.x,_xlfn.XLOOKUP(platemap!$I20,samples!$E:$E,samples!S:S,""),IF(_xlpm.x="","",_xlpm.x))</f>
        <v>9.1</v>
      </c>
      <c r="X20">
        <f>_xlfn.LET(_xlpm.x,_xlfn.XLOOKUP(platemap!$I20,samples!$E:$E,samples!T:T,""),IF(_xlpm.x="","",_xlpm.x))</f>
        <v>2.7</v>
      </c>
      <c r="Y20">
        <f>_xlfn.LET(_xlpm.x,_xlfn.XLOOKUP(platemap!$I20,samples!$E:$E,samples!U:U,""),IF(_xlpm.x="","",_xlpm.x))</f>
        <v>212</v>
      </c>
      <c r="Z20">
        <f>_xlfn.LET(_xlpm.x,_xlfn.XLOOKUP(platemap!$I20,samples!$E:$E,samples!V:V,""),IF(_xlpm.x="","",_xlpm.x))</f>
        <v>54</v>
      </c>
      <c r="AA20">
        <f>_xlfn.LET(_xlpm.x,_xlfn.XLOOKUP(platemap!$I20,samples!$E:$E,samples!W:W,""),IF(_xlpm.x="","",_xlpm.x))</f>
        <v>11448</v>
      </c>
      <c r="AB20" t="str">
        <f>_xlfn.LET(_xlpm.x,_xlfn.XLOOKUP(platemap!$I20,samples!$E:$E,samples!X:X,""),IF(_xlpm.x="","",_xlpm.x))</f>
        <v>QS3.2_20230321</v>
      </c>
      <c r="AC20" t="str">
        <f>_xlfn.LET(_xlpm.x,_xlfn.XLOOKUP(platemap!$I20,samples!$E:$E,samples!Y:Y,""),IF(_xlpm.x="","",_xlpm.x))</f>
        <v/>
      </c>
      <c r="AD20">
        <f>_xlfn.LET(_xlpm.x,_xlfn.XLOOKUP(platemap!$I20,samples!$E:$E,samples!Z:Z,""),IF(_xlpm.x="","",_xlpm.x))</f>
        <v>1</v>
      </c>
      <c r="AF20">
        <v>20</v>
      </c>
      <c r="AG20" s="3" t="s">
        <v>308</v>
      </c>
      <c r="AH20" s="3"/>
    </row>
    <row r="21" spans="1:34" x14ac:dyDescent="0.2">
      <c r="A21" s="3">
        <v>1</v>
      </c>
      <c r="B21" t="str">
        <f>INDEX(filenames!B:B,MATCH(platemap!A21,filenames!A:A,0))</f>
        <v>2023-06-07_123746_TMrs362331_20ul.xls</v>
      </c>
      <c r="C21" t="s">
        <v>46</v>
      </c>
      <c r="D21" t="s">
        <v>223</v>
      </c>
      <c r="E21" t="s">
        <v>224</v>
      </c>
      <c r="F21" t="s">
        <v>303</v>
      </c>
      <c r="G21" t="s">
        <v>304</v>
      </c>
      <c r="I21" t="str">
        <f>_xlfn.XLOOKUP(C21,samples!D:D,samples!E:E,"")</f>
        <v>20230413_0217</v>
      </c>
      <c r="J21" t="str">
        <f>_xlfn.LET(_xlpm.x,_xlfn.XLOOKUP(platemap!$I21,samples!$E:$E,samples!F:F,""),IF(_xlpm.x="","",_xlpm.x))</f>
        <v>QS3.2</v>
      </c>
      <c r="K21">
        <f>_xlfn.LET(_xlpm.x,_xlfn.XLOOKUP(platemap!$I21,samples!$E:$E,samples!G:G,""),IF(_xlpm.x="","",_xlpm.x))</f>
        <v>9</v>
      </c>
      <c r="L21" t="str">
        <f>_xlfn.LET(_xlpm.x,_xlfn.XLOOKUP(platemap!$I21,samples!$E:$E,samples!H:H,""),IF(_xlpm.x="","",_xlpm.x))</f>
        <v/>
      </c>
      <c r="M21" s="7">
        <f>_xlfn.LET(_xlpm.x,_xlfn.XLOOKUP(platemap!$I21,samples!$E:$E,samples!I:I,""),IF(_xlpm.x="","",_xlpm.x))</f>
        <v>45006</v>
      </c>
      <c r="N21" t="str">
        <f>_xlfn.LET(_xlpm.x,_xlfn.XLOOKUP(platemap!$I21,samples!$E:$E,samples!J:J,""),IF(_xlpm.x="","",_xlpm.x))</f>
        <v>572772 30 nM (LTX 3000)</v>
      </c>
      <c r="O21" s="7">
        <f>_xlfn.LET(_xlpm.x,_xlfn.XLOOKUP(platemap!$I21,samples!$E:$E,samples!K:K,""),IF(_xlpm.x="","",_xlpm.x))</f>
        <v>45001</v>
      </c>
      <c r="P21">
        <f>_xlfn.LET(_xlpm.x,_xlfn.XLOOKUP(platemap!$I21,samples!$E:$E,samples!L:L,""),IF(_xlpm.x="","",_xlpm.x))</f>
        <v>5</v>
      </c>
      <c r="Q21" t="str">
        <f>_xlfn.LET(_xlpm.x,_xlfn.XLOOKUP(platemap!$I21,samples!$E:$E,samples!M:M,""),IF(_xlpm.x="","",_xlpm.x))</f>
        <v>QS3.2_20230321</v>
      </c>
      <c r="R21" t="str">
        <f>_xlfn.LET(_xlpm.x,_xlfn.XLOOKUP(platemap!$I21,samples!$E:$E,samples!N:N,""),IF(_xlpm.x="","",_xlpm.x))</f>
        <v>30 nM</v>
      </c>
      <c r="S21" t="str">
        <f>_xlfn.LET(_xlpm.x,_xlfn.XLOOKUP(platemap!$I21,samples!$E:$E,samples!O:O,""),IF(_xlpm.x="","",_xlpm.x))</f>
        <v>572772</v>
      </c>
      <c r="T21">
        <f>_xlfn.LET(_xlpm.x,_xlfn.XLOOKUP(platemap!$I21,samples!$E:$E,samples!P:P,""),IF(_xlpm.x="","",_xlpm.x))</f>
        <v>3000</v>
      </c>
      <c r="U21" t="str">
        <f>_xlfn.LET(_xlpm.x,_xlfn.XLOOKUP(platemap!$I21,samples!$E:$E,samples!Q:Q,""),IF(_xlpm.x="","",_xlpm.x))</f>
        <v>No KD, likely poor control</v>
      </c>
      <c r="V21" t="str">
        <f>_xlfn.LET(_xlpm.x,_xlfn.XLOOKUP(platemap!$I21,samples!$E:$E,samples!R:R,""),IF(_xlpm.x="","",_xlpm.x))</f>
        <v>RNA</v>
      </c>
      <c r="W21">
        <f>_xlfn.LET(_xlpm.x,_xlfn.XLOOKUP(platemap!$I21,samples!$E:$E,samples!S:S,""),IF(_xlpm.x="","",_xlpm.x))</f>
        <v>9</v>
      </c>
      <c r="X21">
        <f>_xlfn.LET(_xlpm.x,_xlfn.XLOOKUP(platemap!$I21,samples!$E:$E,samples!T:T,""),IF(_xlpm.x="","",_xlpm.x))</f>
        <v>2.6</v>
      </c>
      <c r="Y21">
        <f>_xlfn.LET(_xlpm.x,_xlfn.XLOOKUP(platemap!$I21,samples!$E:$E,samples!U:U,""),IF(_xlpm.x="","",_xlpm.x))</f>
        <v>192</v>
      </c>
      <c r="Z21">
        <f>_xlfn.LET(_xlpm.x,_xlfn.XLOOKUP(platemap!$I21,samples!$E:$E,samples!V:V,""),IF(_xlpm.x="","",_xlpm.x))</f>
        <v>54</v>
      </c>
      <c r="AA21">
        <f>_xlfn.LET(_xlpm.x,_xlfn.XLOOKUP(platemap!$I21,samples!$E:$E,samples!W:W,""),IF(_xlpm.x="","",_xlpm.x))</f>
        <v>10368</v>
      </c>
      <c r="AB21" t="str">
        <f>_xlfn.LET(_xlpm.x,_xlfn.XLOOKUP(platemap!$I21,samples!$E:$E,samples!X:X,""),IF(_xlpm.x="","",_xlpm.x))</f>
        <v>QS3.2_20230321</v>
      </c>
      <c r="AC21" t="str">
        <f>_xlfn.LET(_xlpm.x,_xlfn.XLOOKUP(platemap!$I21,samples!$E:$E,samples!Y:Y,""),IF(_xlpm.x="","",_xlpm.x))</f>
        <v/>
      </c>
      <c r="AD21">
        <f>_xlfn.LET(_xlpm.x,_xlfn.XLOOKUP(platemap!$I21,samples!$E:$E,samples!Z:Z,""),IF(_xlpm.x="","",_xlpm.x))</f>
        <v>1</v>
      </c>
      <c r="AF21">
        <v>20</v>
      </c>
      <c r="AG21" s="3" t="s">
        <v>308</v>
      </c>
      <c r="AH21" s="3"/>
    </row>
    <row r="22" spans="1:34" x14ac:dyDescent="0.2">
      <c r="A22" s="3">
        <v>1</v>
      </c>
      <c r="B22" t="str">
        <f>INDEX(filenames!B:B,MATCH(platemap!A22,filenames!A:A,0))</f>
        <v>2023-06-07_123746_TMrs362331_20ul.xls</v>
      </c>
      <c r="C22" t="s">
        <v>47</v>
      </c>
      <c r="D22" t="s">
        <v>223</v>
      </c>
      <c r="E22" t="s">
        <v>224</v>
      </c>
      <c r="F22" t="s">
        <v>303</v>
      </c>
      <c r="G22" t="s">
        <v>304</v>
      </c>
      <c r="I22" t="str">
        <f>_xlfn.XLOOKUP(C22,samples!D:D,samples!E:E,"")</f>
        <v>20230413_0218</v>
      </c>
      <c r="J22" t="str">
        <f>_xlfn.LET(_xlpm.x,_xlfn.XLOOKUP(platemap!$I22,samples!$E:$E,samples!F:F,""),IF(_xlpm.x="","",_xlpm.x))</f>
        <v>QS3.2</v>
      </c>
      <c r="K22">
        <f>_xlfn.LET(_xlpm.x,_xlfn.XLOOKUP(platemap!$I22,samples!$E:$E,samples!G:G,""),IF(_xlpm.x="","",_xlpm.x))</f>
        <v>9</v>
      </c>
      <c r="L22" t="str">
        <f>_xlfn.LET(_xlpm.x,_xlfn.XLOOKUP(platemap!$I22,samples!$E:$E,samples!H:H,""),IF(_xlpm.x="","",_xlpm.x))</f>
        <v/>
      </c>
      <c r="M22" s="7">
        <f>_xlfn.LET(_xlpm.x,_xlfn.XLOOKUP(platemap!$I22,samples!$E:$E,samples!I:I,""),IF(_xlpm.x="","",_xlpm.x))</f>
        <v>45006</v>
      </c>
      <c r="N22" t="str">
        <f>_xlfn.LET(_xlpm.x,_xlfn.XLOOKUP(platemap!$I22,samples!$E:$E,samples!J:J,""),IF(_xlpm.x="","",_xlpm.x))</f>
        <v>589546 30 nM (LTX 3000)</v>
      </c>
      <c r="O22" s="7">
        <f>_xlfn.LET(_xlpm.x,_xlfn.XLOOKUP(platemap!$I22,samples!$E:$E,samples!K:K,""),IF(_xlpm.x="","",_xlpm.x))</f>
        <v>45001</v>
      </c>
      <c r="P22">
        <f>_xlfn.LET(_xlpm.x,_xlfn.XLOOKUP(platemap!$I22,samples!$E:$E,samples!L:L,""),IF(_xlpm.x="","",_xlpm.x))</f>
        <v>5</v>
      </c>
      <c r="Q22" t="str">
        <f>_xlfn.LET(_xlpm.x,_xlfn.XLOOKUP(platemap!$I22,samples!$E:$E,samples!M:M,""),IF(_xlpm.x="","",_xlpm.x))</f>
        <v>QS3.2_20230321</v>
      </c>
      <c r="R22" t="str">
        <f>_xlfn.LET(_xlpm.x,_xlfn.XLOOKUP(platemap!$I22,samples!$E:$E,samples!N:N,""),IF(_xlpm.x="","",_xlpm.x))</f>
        <v>30 nM</v>
      </c>
      <c r="S22" t="str">
        <f>_xlfn.LET(_xlpm.x,_xlfn.XLOOKUP(platemap!$I22,samples!$E:$E,samples!O:O,""),IF(_xlpm.x="","",_xlpm.x))</f>
        <v>589546</v>
      </c>
      <c r="T22">
        <f>_xlfn.LET(_xlpm.x,_xlfn.XLOOKUP(platemap!$I22,samples!$E:$E,samples!P:P,""),IF(_xlpm.x="","",_xlpm.x))</f>
        <v>3000</v>
      </c>
      <c r="U22" t="str">
        <f>_xlfn.LET(_xlpm.x,_xlfn.XLOOKUP(platemap!$I22,samples!$E:$E,samples!Q:Q,""),IF(_xlpm.x="","",_xlpm.x))</f>
        <v>No KD, likely poor control</v>
      </c>
      <c r="V22" t="str">
        <f>_xlfn.LET(_xlpm.x,_xlfn.XLOOKUP(platemap!$I22,samples!$E:$E,samples!R:R,""),IF(_xlpm.x="","",_xlpm.x))</f>
        <v>RNA</v>
      </c>
      <c r="W22">
        <f>_xlfn.LET(_xlpm.x,_xlfn.XLOOKUP(platemap!$I22,samples!$E:$E,samples!S:S,""),IF(_xlpm.x="","",_xlpm.x))</f>
        <v>5.4</v>
      </c>
      <c r="X22">
        <f>_xlfn.LET(_xlpm.x,_xlfn.XLOOKUP(platemap!$I22,samples!$E:$E,samples!T:T,""),IF(_xlpm.x="","",_xlpm.x))</f>
        <v>1.4</v>
      </c>
      <c r="Y22">
        <f>_xlfn.LET(_xlpm.x,_xlfn.XLOOKUP(platemap!$I22,samples!$E:$E,samples!U:U,""),IF(_xlpm.x="","",_xlpm.x))</f>
        <v>117</v>
      </c>
      <c r="Z22">
        <f>_xlfn.LET(_xlpm.x,_xlfn.XLOOKUP(platemap!$I22,samples!$E:$E,samples!V:V,""),IF(_xlpm.x="","",_xlpm.x))</f>
        <v>54</v>
      </c>
      <c r="AA22">
        <f>_xlfn.LET(_xlpm.x,_xlfn.XLOOKUP(platemap!$I22,samples!$E:$E,samples!W:W,""),IF(_xlpm.x="","",_xlpm.x))</f>
        <v>6318</v>
      </c>
      <c r="AB22" t="str">
        <f>_xlfn.LET(_xlpm.x,_xlfn.XLOOKUP(platemap!$I22,samples!$E:$E,samples!X:X,""),IF(_xlpm.x="","",_xlpm.x))</f>
        <v>QS3.2_20230321</v>
      </c>
      <c r="AC22" t="str">
        <f>_xlfn.LET(_xlpm.x,_xlfn.XLOOKUP(platemap!$I22,samples!$E:$E,samples!Y:Y,""),IF(_xlpm.x="","",_xlpm.x))</f>
        <v/>
      </c>
      <c r="AD22">
        <f>_xlfn.LET(_xlpm.x,_xlfn.XLOOKUP(platemap!$I22,samples!$E:$E,samples!Z:Z,""),IF(_xlpm.x="","",_xlpm.x))</f>
        <v>1</v>
      </c>
      <c r="AF22">
        <v>20</v>
      </c>
      <c r="AG22" s="3" t="s">
        <v>308</v>
      </c>
      <c r="AH22" s="3"/>
    </row>
    <row r="23" spans="1:34" x14ac:dyDescent="0.2">
      <c r="A23" s="3">
        <v>1</v>
      </c>
      <c r="B23" t="str">
        <f>INDEX(filenames!B:B,MATCH(platemap!A23,filenames!A:A,0))</f>
        <v>2023-06-07_123746_TMrs362331_20ul.xls</v>
      </c>
      <c r="C23" t="s">
        <v>48</v>
      </c>
      <c r="E23" t="s">
        <v>129</v>
      </c>
      <c r="G23" t="s">
        <v>129</v>
      </c>
      <c r="I23" t="str">
        <f>_xlfn.XLOOKUP(C23,samples!D:D,samples!E:E,"")</f>
        <v/>
      </c>
      <c r="J23" t="str">
        <f>_xlfn.LET(_xlpm.x,_xlfn.XLOOKUP(platemap!$I23,samples!$E:$E,samples!F:F,""),IF(_xlpm.x="","",_xlpm.x))</f>
        <v/>
      </c>
      <c r="K23" t="str">
        <f>_xlfn.LET(_xlpm.x,_xlfn.XLOOKUP(platemap!$I23,samples!$E:$E,samples!G:G,""),IF(_xlpm.x="","",_xlpm.x))</f>
        <v/>
      </c>
      <c r="L23" t="str">
        <f>_xlfn.LET(_xlpm.x,_xlfn.XLOOKUP(platemap!$I23,samples!$E:$E,samples!H:H,""),IF(_xlpm.x="","",_xlpm.x))</f>
        <v/>
      </c>
      <c r="M23" s="7" t="str">
        <f>_xlfn.LET(_xlpm.x,_xlfn.XLOOKUP(platemap!$I23,samples!$E:$E,samples!I:I,""),IF(_xlpm.x="","",_xlpm.x))</f>
        <v/>
      </c>
      <c r="N23" t="str">
        <f>_xlfn.LET(_xlpm.x,_xlfn.XLOOKUP(platemap!$I23,samples!$E:$E,samples!J:J,""),IF(_xlpm.x="","",_xlpm.x))</f>
        <v/>
      </c>
      <c r="O23" s="7" t="str">
        <f>_xlfn.LET(_xlpm.x,_xlfn.XLOOKUP(platemap!$I23,samples!$E:$E,samples!K:K,""),IF(_xlpm.x="","",_xlpm.x))</f>
        <v/>
      </c>
      <c r="P23" t="str">
        <f>_xlfn.LET(_xlpm.x,_xlfn.XLOOKUP(platemap!$I23,samples!$E:$E,samples!L:L,""),IF(_xlpm.x="","",_xlpm.x))</f>
        <v/>
      </c>
      <c r="Q23" t="str">
        <f>_xlfn.LET(_xlpm.x,_xlfn.XLOOKUP(platemap!$I23,samples!$E:$E,samples!M:M,""),IF(_xlpm.x="","",_xlpm.x))</f>
        <v/>
      </c>
      <c r="R23" t="str">
        <f>_xlfn.LET(_xlpm.x,_xlfn.XLOOKUP(platemap!$I23,samples!$E:$E,samples!N:N,""),IF(_xlpm.x="","",_xlpm.x))</f>
        <v/>
      </c>
      <c r="S23" t="str">
        <f>_xlfn.LET(_xlpm.x,_xlfn.XLOOKUP(platemap!$I23,samples!$E:$E,samples!O:O,""),IF(_xlpm.x="","",_xlpm.x))</f>
        <v/>
      </c>
      <c r="T23" t="str">
        <f>_xlfn.LET(_xlpm.x,_xlfn.XLOOKUP(platemap!$I23,samples!$E:$E,samples!P:P,""),IF(_xlpm.x="","",_xlpm.x))</f>
        <v/>
      </c>
      <c r="U23" t="str">
        <f>_xlfn.LET(_xlpm.x,_xlfn.XLOOKUP(platemap!$I23,samples!$E:$E,samples!Q:Q,""),IF(_xlpm.x="","",_xlpm.x))</f>
        <v/>
      </c>
      <c r="V23" t="str">
        <f>_xlfn.LET(_xlpm.x,_xlfn.XLOOKUP(platemap!$I23,samples!$E:$E,samples!R:R,""),IF(_xlpm.x="","",_xlpm.x))</f>
        <v/>
      </c>
      <c r="W23" t="str">
        <f>_xlfn.LET(_xlpm.x,_xlfn.XLOOKUP(platemap!$I23,samples!$E:$E,samples!S:S,""),IF(_xlpm.x="","",_xlpm.x))</f>
        <v/>
      </c>
      <c r="X23" t="str">
        <f>_xlfn.LET(_xlpm.x,_xlfn.XLOOKUP(platemap!$I23,samples!$E:$E,samples!T:T,""),IF(_xlpm.x="","",_xlpm.x))</f>
        <v/>
      </c>
      <c r="Y23" t="str">
        <f>_xlfn.LET(_xlpm.x,_xlfn.XLOOKUP(platemap!$I23,samples!$E:$E,samples!U:U,""),IF(_xlpm.x="","",_xlpm.x))</f>
        <v/>
      </c>
      <c r="Z23" t="str">
        <f>_xlfn.LET(_xlpm.x,_xlfn.XLOOKUP(platemap!$I23,samples!$E:$E,samples!V:V,""),IF(_xlpm.x="","",_xlpm.x))</f>
        <v/>
      </c>
      <c r="AA23" t="str">
        <f>_xlfn.LET(_xlpm.x,_xlfn.XLOOKUP(platemap!$I23,samples!$E:$E,samples!W:W,""),IF(_xlpm.x="","",_xlpm.x))</f>
        <v/>
      </c>
      <c r="AB23" t="str">
        <f>_xlfn.LET(_xlpm.x,_xlfn.XLOOKUP(platemap!$I23,samples!$E:$E,samples!X:X,""),IF(_xlpm.x="","",_xlpm.x))</f>
        <v/>
      </c>
      <c r="AC23" t="str">
        <f>_xlfn.LET(_xlpm.x,_xlfn.XLOOKUP(platemap!$I23,samples!$E:$E,samples!Y:Y,""),IF(_xlpm.x="","",_xlpm.x))</f>
        <v/>
      </c>
      <c r="AD23" t="str">
        <f>_xlfn.LET(_xlpm.x,_xlfn.XLOOKUP(platemap!$I23,samples!$E:$E,samples!Z:Z,""),IF(_xlpm.x="","",_xlpm.x))</f>
        <v/>
      </c>
      <c r="AH23" s="3"/>
    </row>
    <row r="24" spans="1:34" x14ac:dyDescent="0.2">
      <c r="A24" s="3">
        <v>1</v>
      </c>
      <c r="B24" t="str">
        <f>INDEX(filenames!B:B,MATCH(platemap!A24,filenames!A:A,0))</f>
        <v>2023-06-07_123746_TMrs362331_20ul.xls</v>
      </c>
      <c r="C24" t="s">
        <v>49</v>
      </c>
      <c r="E24" t="s">
        <v>129</v>
      </c>
      <c r="G24" t="s">
        <v>129</v>
      </c>
      <c r="I24" t="str">
        <f>_xlfn.XLOOKUP(C24,samples!D:D,samples!E:E,"")</f>
        <v/>
      </c>
      <c r="J24" t="str">
        <f>_xlfn.LET(_xlpm.x,_xlfn.XLOOKUP(platemap!$I24,samples!$E:$E,samples!F:F,""),IF(_xlpm.x="","",_xlpm.x))</f>
        <v/>
      </c>
      <c r="K24" t="str">
        <f>_xlfn.LET(_xlpm.x,_xlfn.XLOOKUP(platemap!$I24,samples!$E:$E,samples!G:G,""),IF(_xlpm.x="","",_xlpm.x))</f>
        <v/>
      </c>
      <c r="L24" t="str">
        <f>_xlfn.LET(_xlpm.x,_xlfn.XLOOKUP(platemap!$I24,samples!$E:$E,samples!H:H,""),IF(_xlpm.x="","",_xlpm.x))</f>
        <v/>
      </c>
      <c r="M24" s="7" t="str">
        <f>_xlfn.LET(_xlpm.x,_xlfn.XLOOKUP(platemap!$I24,samples!$E:$E,samples!I:I,""),IF(_xlpm.x="","",_xlpm.x))</f>
        <v/>
      </c>
      <c r="N24" t="str">
        <f>_xlfn.LET(_xlpm.x,_xlfn.XLOOKUP(platemap!$I24,samples!$E:$E,samples!J:J,""),IF(_xlpm.x="","",_xlpm.x))</f>
        <v/>
      </c>
      <c r="O24" s="7" t="str">
        <f>_xlfn.LET(_xlpm.x,_xlfn.XLOOKUP(platemap!$I24,samples!$E:$E,samples!K:K,""),IF(_xlpm.x="","",_xlpm.x))</f>
        <v/>
      </c>
      <c r="P24" t="str">
        <f>_xlfn.LET(_xlpm.x,_xlfn.XLOOKUP(platemap!$I24,samples!$E:$E,samples!L:L,""),IF(_xlpm.x="","",_xlpm.x))</f>
        <v/>
      </c>
      <c r="Q24" t="str">
        <f>_xlfn.LET(_xlpm.x,_xlfn.XLOOKUP(platemap!$I24,samples!$E:$E,samples!M:M,""),IF(_xlpm.x="","",_xlpm.x))</f>
        <v/>
      </c>
      <c r="R24" t="str">
        <f>_xlfn.LET(_xlpm.x,_xlfn.XLOOKUP(platemap!$I24,samples!$E:$E,samples!N:N,""),IF(_xlpm.x="","",_xlpm.x))</f>
        <v/>
      </c>
      <c r="S24" t="str">
        <f>_xlfn.LET(_xlpm.x,_xlfn.XLOOKUP(platemap!$I24,samples!$E:$E,samples!O:O,""),IF(_xlpm.x="","",_xlpm.x))</f>
        <v/>
      </c>
      <c r="T24" t="str">
        <f>_xlfn.LET(_xlpm.x,_xlfn.XLOOKUP(platemap!$I24,samples!$E:$E,samples!P:P,""),IF(_xlpm.x="","",_xlpm.x))</f>
        <v/>
      </c>
      <c r="U24" t="str">
        <f>_xlfn.LET(_xlpm.x,_xlfn.XLOOKUP(platemap!$I24,samples!$E:$E,samples!Q:Q,""),IF(_xlpm.x="","",_xlpm.x))</f>
        <v/>
      </c>
      <c r="V24" t="str">
        <f>_xlfn.LET(_xlpm.x,_xlfn.XLOOKUP(platemap!$I24,samples!$E:$E,samples!R:R,""),IF(_xlpm.x="","",_xlpm.x))</f>
        <v/>
      </c>
      <c r="W24" t="str">
        <f>_xlfn.LET(_xlpm.x,_xlfn.XLOOKUP(platemap!$I24,samples!$E:$E,samples!S:S,""),IF(_xlpm.x="","",_xlpm.x))</f>
        <v/>
      </c>
      <c r="X24" t="str">
        <f>_xlfn.LET(_xlpm.x,_xlfn.XLOOKUP(platemap!$I24,samples!$E:$E,samples!T:T,""),IF(_xlpm.x="","",_xlpm.x))</f>
        <v/>
      </c>
      <c r="Y24" t="str">
        <f>_xlfn.LET(_xlpm.x,_xlfn.XLOOKUP(platemap!$I24,samples!$E:$E,samples!U:U,""),IF(_xlpm.x="","",_xlpm.x))</f>
        <v/>
      </c>
      <c r="Z24" t="str">
        <f>_xlfn.LET(_xlpm.x,_xlfn.XLOOKUP(platemap!$I24,samples!$E:$E,samples!V:V,""),IF(_xlpm.x="","",_xlpm.x))</f>
        <v/>
      </c>
      <c r="AA24" t="str">
        <f>_xlfn.LET(_xlpm.x,_xlfn.XLOOKUP(platemap!$I24,samples!$E:$E,samples!W:W,""),IF(_xlpm.x="","",_xlpm.x))</f>
        <v/>
      </c>
      <c r="AB24" t="str">
        <f>_xlfn.LET(_xlpm.x,_xlfn.XLOOKUP(platemap!$I24,samples!$E:$E,samples!X:X,""),IF(_xlpm.x="","",_xlpm.x))</f>
        <v/>
      </c>
      <c r="AC24" t="str">
        <f>_xlfn.LET(_xlpm.x,_xlfn.XLOOKUP(platemap!$I24,samples!$E:$E,samples!Y:Y,""),IF(_xlpm.x="","",_xlpm.x))</f>
        <v/>
      </c>
      <c r="AD24" t="str">
        <f>_xlfn.LET(_xlpm.x,_xlfn.XLOOKUP(platemap!$I24,samples!$E:$E,samples!Z:Z,""),IF(_xlpm.x="","",_xlpm.x))</f>
        <v/>
      </c>
      <c r="AH24" s="3"/>
    </row>
    <row r="25" spans="1:34" x14ac:dyDescent="0.2">
      <c r="A25" s="3">
        <v>1</v>
      </c>
      <c r="B25" t="str">
        <f>INDEX(filenames!B:B,MATCH(platemap!A25,filenames!A:A,0))</f>
        <v>2023-06-07_123746_TMrs362331_20ul.xls</v>
      </c>
      <c r="C25" t="s">
        <v>50</v>
      </c>
      <c r="E25" t="s">
        <v>129</v>
      </c>
      <c r="G25" t="s">
        <v>129</v>
      </c>
      <c r="I25" t="str">
        <f>_xlfn.XLOOKUP(C25,samples!D:D,samples!E:E,"")</f>
        <v/>
      </c>
      <c r="J25" t="str">
        <f>_xlfn.LET(_xlpm.x,_xlfn.XLOOKUP(platemap!$I25,samples!$E:$E,samples!F:F,""),IF(_xlpm.x="","",_xlpm.x))</f>
        <v/>
      </c>
      <c r="K25" t="str">
        <f>_xlfn.LET(_xlpm.x,_xlfn.XLOOKUP(platemap!$I25,samples!$E:$E,samples!G:G,""),IF(_xlpm.x="","",_xlpm.x))</f>
        <v/>
      </c>
      <c r="L25" t="str">
        <f>_xlfn.LET(_xlpm.x,_xlfn.XLOOKUP(platemap!$I25,samples!$E:$E,samples!H:H,""),IF(_xlpm.x="","",_xlpm.x))</f>
        <v/>
      </c>
      <c r="M25" s="7" t="str">
        <f>_xlfn.LET(_xlpm.x,_xlfn.XLOOKUP(platemap!$I25,samples!$E:$E,samples!I:I,""),IF(_xlpm.x="","",_xlpm.x))</f>
        <v/>
      </c>
      <c r="N25" t="str">
        <f>_xlfn.LET(_xlpm.x,_xlfn.XLOOKUP(platemap!$I25,samples!$E:$E,samples!J:J,""),IF(_xlpm.x="","",_xlpm.x))</f>
        <v/>
      </c>
      <c r="O25" s="7" t="str">
        <f>_xlfn.LET(_xlpm.x,_xlfn.XLOOKUP(platemap!$I25,samples!$E:$E,samples!K:K,""),IF(_xlpm.x="","",_xlpm.x))</f>
        <v/>
      </c>
      <c r="P25" t="str">
        <f>_xlfn.LET(_xlpm.x,_xlfn.XLOOKUP(platemap!$I25,samples!$E:$E,samples!L:L,""),IF(_xlpm.x="","",_xlpm.x))</f>
        <v/>
      </c>
      <c r="Q25" t="str">
        <f>_xlfn.LET(_xlpm.x,_xlfn.XLOOKUP(platemap!$I25,samples!$E:$E,samples!M:M,""),IF(_xlpm.x="","",_xlpm.x))</f>
        <v/>
      </c>
      <c r="R25" t="str">
        <f>_xlfn.LET(_xlpm.x,_xlfn.XLOOKUP(platemap!$I25,samples!$E:$E,samples!N:N,""),IF(_xlpm.x="","",_xlpm.x))</f>
        <v/>
      </c>
      <c r="S25" t="str">
        <f>_xlfn.LET(_xlpm.x,_xlfn.XLOOKUP(platemap!$I25,samples!$E:$E,samples!O:O,""),IF(_xlpm.x="","",_xlpm.x))</f>
        <v/>
      </c>
      <c r="T25" t="str">
        <f>_xlfn.LET(_xlpm.x,_xlfn.XLOOKUP(platemap!$I25,samples!$E:$E,samples!P:P,""),IF(_xlpm.x="","",_xlpm.x))</f>
        <v/>
      </c>
      <c r="U25" t="str">
        <f>_xlfn.LET(_xlpm.x,_xlfn.XLOOKUP(platemap!$I25,samples!$E:$E,samples!Q:Q,""),IF(_xlpm.x="","",_xlpm.x))</f>
        <v/>
      </c>
      <c r="V25" t="str">
        <f>_xlfn.LET(_xlpm.x,_xlfn.XLOOKUP(platemap!$I25,samples!$E:$E,samples!R:R,""),IF(_xlpm.x="","",_xlpm.x))</f>
        <v/>
      </c>
      <c r="W25" t="str">
        <f>_xlfn.LET(_xlpm.x,_xlfn.XLOOKUP(platemap!$I25,samples!$E:$E,samples!S:S,""),IF(_xlpm.x="","",_xlpm.x))</f>
        <v/>
      </c>
      <c r="X25" t="str">
        <f>_xlfn.LET(_xlpm.x,_xlfn.XLOOKUP(platemap!$I25,samples!$E:$E,samples!T:T,""),IF(_xlpm.x="","",_xlpm.x))</f>
        <v/>
      </c>
      <c r="Y25" t="str">
        <f>_xlfn.LET(_xlpm.x,_xlfn.XLOOKUP(platemap!$I25,samples!$E:$E,samples!U:U,""),IF(_xlpm.x="","",_xlpm.x))</f>
        <v/>
      </c>
      <c r="Z25" t="str">
        <f>_xlfn.LET(_xlpm.x,_xlfn.XLOOKUP(platemap!$I25,samples!$E:$E,samples!V:V,""),IF(_xlpm.x="","",_xlpm.x))</f>
        <v/>
      </c>
      <c r="AA25" t="str">
        <f>_xlfn.LET(_xlpm.x,_xlfn.XLOOKUP(platemap!$I25,samples!$E:$E,samples!W:W,""),IF(_xlpm.x="","",_xlpm.x))</f>
        <v/>
      </c>
      <c r="AB25" t="str">
        <f>_xlfn.LET(_xlpm.x,_xlfn.XLOOKUP(platemap!$I25,samples!$E:$E,samples!X:X,""),IF(_xlpm.x="","",_xlpm.x))</f>
        <v/>
      </c>
      <c r="AC25" t="str">
        <f>_xlfn.LET(_xlpm.x,_xlfn.XLOOKUP(platemap!$I25,samples!$E:$E,samples!Y:Y,""),IF(_xlpm.x="","",_xlpm.x))</f>
        <v/>
      </c>
      <c r="AD25" t="str">
        <f>_xlfn.LET(_xlpm.x,_xlfn.XLOOKUP(platemap!$I25,samples!$E:$E,samples!Z:Z,""),IF(_xlpm.x="","",_xlpm.x))</f>
        <v/>
      </c>
      <c r="AH25" s="3"/>
    </row>
    <row r="26" spans="1:34" x14ac:dyDescent="0.2">
      <c r="A26" s="3">
        <v>1</v>
      </c>
      <c r="B26" t="str">
        <f>INDEX(filenames!B:B,MATCH(platemap!A26,filenames!A:A,0))</f>
        <v>2023-06-07_123746_TMrs362331_20ul.xls</v>
      </c>
      <c r="C26" t="s">
        <v>51</v>
      </c>
      <c r="D26" t="s">
        <v>223</v>
      </c>
      <c r="E26" t="s">
        <v>224</v>
      </c>
      <c r="F26" t="s">
        <v>303</v>
      </c>
      <c r="G26" t="s">
        <v>304</v>
      </c>
      <c r="I26" t="str">
        <f>_xlfn.XLOOKUP(C26,samples!D:D,samples!E:E,"")</f>
        <v>20230413_0219</v>
      </c>
      <c r="J26" t="str">
        <f>_xlfn.LET(_xlpm.x,_xlfn.XLOOKUP(platemap!$I26,samples!$E:$E,samples!F:F,""),IF(_xlpm.x="","",_xlpm.x))</f>
        <v>QS3.2</v>
      </c>
      <c r="K26">
        <f>_xlfn.LET(_xlpm.x,_xlfn.XLOOKUP(platemap!$I26,samples!$E:$E,samples!G:G,""),IF(_xlpm.x="","",_xlpm.x))</f>
        <v>9</v>
      </c>
      <c r="L26" t="str">
        <f>_xlfn.LET(_xlpm.x,_xlfn.XLOOKUP(platemap!$I26,samples!$E:$E,samples!H:H,""),IF(_xlpm.x="","",_xlpm.x))</f>
        <v/>
      </c>
      <c r="M26" s="7">
        <f>_xlfn.LET(_xlpm.x,_xlfn.XLOOKUP(platemap!$I26,samples!$E:$E,samples!I:I,""),IF(_xlpm.x="","",_xlpm.x))</f>
        <v>45006</v>
      </c>
      <c r="N26" t="str">
        <f>_xlfn.LET(_xlpm.x,_xlfn.XLOOKUP(platemap!$I26,samples!$E:$E,samples!J:J,""),IF(_xlpm.x="","",_xlpm.x))</f>
        <v>Control</v>
      </c>
      <c r="O26" s="7" t="str">
        <f>_xlfn.LET(_xlpm.x,_xlfn.XLOOKUP(platemap!$I26,samples!$E:$E,samples!K:K,""),IF(_xlpm.x="","",_xlpm.x))</f>
        <v/>
      </c>
      <c r="P26" t="str">
        <f>_xlfn.LET(_xlpm.x,_xlfn.XLOOKUP(platemap!$I26,samples!$E:$E,samples!L:L,""),IF(_xlpm.x="","",_xlpm.x))</f>
        <v/>
      </c>
      <c r="Q26" t="str">
        <f>_xlfn.LET(_xlpm.x,_xlfn.XLOOKUP(platemap!$I26,samples!$E:$E,samples!M:M,""),IF(_xlpm.x="","",_xlpm.x))</f>
        <v>QS3.2_20230321</v>
      </c>
      <c r="R26">
        <f>_xlfn.LET(_xlpm.x,_xlfn.XLOOKUP(platemap!$I26,samples!$E:$E,samples!N:N,""),IF(_xlpm.x="","",_xlpm.x))</f>
        <v>0</v>
      </c>
      <c r="S26" t="str">
        <f>_xlfn.LET(_xlpm.x,_xlfn.XLOOKUP(platemap!$I26,samples!$E:$E,samples!O:O,""),IF(_xlpm.x="","",_xlpm.x))</f>
        <v>Control</v>
      </c>
      <c r="T26" t="str">
        <f>_xlfn.LET(_xlpm.x,_xlfn.XLOOKUP(platemap!$I26,samples!$E:$E,samples!P:P,""),IF(_xlpm.x="","",_xlpm.x))</f>
        <v/>
      </c>
      <c r="U26" t="str">
        <f>_xlfn.LET(_xlpm.x,_xlfn.XLOOKUP(platemap!$I26,samples!$E:$E,samples!Q:Q,""),IF(_xlpm.x="","",_xlpm.x))</f>
        <v>No KD, likely poor control</v>
      </c>
      <c r="V26" t="str">
        <f>_xlfn.LET(_xlpm.x,_xlfn.XLOOKUP(platemap!$I26,samples!$E:$E,samples!R:R,""),IF(_xlpm.x="","",_xlpm.x))</f>
        <v>RNA</v>
      </c>
      <c r="W26">
        <f>_xlfn.LET(_xlpm.x,_xlfn.XLOOKUP(platemap!$I26,samples!$E:$E,samples!S:S,""),IF(_xlpm.x="","",_xlpm.x))</f>
        <v>8.5</v>
      </c>
      <c r="X26">
        <f>_xlfn.LET(_xlpm.x,_xlfn.XLOOKUP(platemap!$I26,samples!$E:$E,samples!T:T,""),IF(_xlpm.x="","",_xlpm.x))</f>
        <v>2.4</v>
      </c>
      <c r="Y26">
        <f>_xlfn.LET(_xlpm.x,_xlfn.XLOOKUP(platemap!$I26,samples!$E:$E,samples!U:U,""),IF(_xlpm.x="","",_xlpm.x))</f>
        <v>135</v>
      </c>
      <c r="Z26">
        <f>_xlfn.LET(_xlpm.x,_xlfn.XLOOKUP(platemap!$I26,samples!$E:$E,samples!V:V,""),IF(_xlpm.x="","",_xlpm.x))</f>
        <v>54</v>
      </c>
      <c r="AA26">
        <f>_xlfn.LET(_xlpm.x,_xlfn.XLOOKUP(platemap!$I26,samples!$E:$E,samples!W:W,""),IF(_xlpm.x="","",_xlpm.x))</f>
        <v>7290</v>
      </c>
      <c r="AB26" t="str">
        <f>_xlfn.LET(_xlpm.x,_xlfn.XLOOKUP(platemap!$I26,samples!$E:$E,samples!X:X,""),IF(_xlpm.x="","",_xlpm.x))</f>
        <v>QS3.2_20230321</v>
      </c>
      <c r="AC26">
        <f>_xlfn.LET(_xlpm.x,_xlfn.XLOOKUP(platemap!$I26,samples!$E:$E,samples!Y:Y,""),IF(_xlpm.x="","",_xlpm.x))</f>
        <v>1</v>
      </c>
      <c r="AD26">
        <f>_xlfn.LET(_xlpm.x,_xlfn.XLOOKUP(platemap!$I26,samples!$E:$E,samples!Z:Z,""),IF(_xlpm.x="","",_xlpm.x))</f>
        <v>1</v>
      </c>
      <c r="AF26">
        <v>20</v>
      </c>
      <c r="AG26" s="3" t="s">
        <v>308</v>
      </c>
      <c r="AH26" s="3"/>
    </row>
    <row r="27" spans="1:34" x14ac:dyDescent="0.2">
      <c r="A27" s="3">
        <v>1</v>
      </c>
      <c r="B27" t="str">
        <f>INDEX(filenames!B:B,MATCH(platemap!A27,filenames!A:A,0))</f>
        <v>2023-06-07_123746_TMrs362331_20ul.xls</v>
      </c>
      <c r="C27" t="s">
        <v>52</v>
      </c>
      <c r="D27" t="s">
        <v>223</v>
      </c>
      <c r="E27" t="s">
        <v>224</v>
      </c>
      <c r="F27" t="s">
        <v>303</v>
      </c>
      <c r="G27" t="s">
        <v>304</v>
      </c>
      <c r="I27" t="str">
        <f>_xlfn.XLOOKUP(C27,samples!D:D,samples!E:E,"")</f>
        <v>20230413_0220</v>
      </c>
      <c r="J27" t="str">
        <f>_xlfn.LET(_xlpm.x,_xlfn.XLOOKUP(platemap!$I27,samples!$E:$E,samples!F:F,""),IF(_xlpm.x="","",_xlpm.x))</f>
        <v>QS3.1</v>
      </c>
      <c r="K27">
        <f>_xlfn.LET(_xlpm.x,_xlfn.XLOOKUP(platemap!$I27,samples!$E:$E,samples!G:G,""),IF(_xlpm.x="","",_xlpm.x))</f>
        <v>8</v>
      </c>
      <c r="L27" t="str">
        <f>_xlfn.LET(_xlpm.x,_xlfn.XLOOKUP(platemap!$I27,samples!$E:$E,samples!H:H,""),IF(_xlpm.x="","",_xlpm.x))</f>
        <v/>
      </c>
      <c r="M27" s="7">
        <f>_xlfn.LET(_xlpm.x,_xlfn.XLOOKUP(platemap!$I27,samples!$E:$E,samples!I:I,""),IF(_xlpm.x="","",_xlpm.x))</f>
        <v>45006</v>
      </c>
      <c r="N27" t="str">
        <f>_xlfn.LET(_xlpm.x,_xlfn.XLOOKUP(platemap!$I27,samples!$E:$E,samples!J:J,""),IF(_xlpm.x="","",_xlpm.x))</f>
        <v>572772 30 nM (LTX 2000)</v>
      </c>
      <c r="O27" s="7">
        <f>_xlfn.LET(_xlpm.x,_xlfn.XLOOKUP(platemap!$I27,samples!$E:$E,samples!K:K,""),IF(_xlpm.x="","",_xlpm.x))</f>
        <v>45001</v>
      </c>
      <c r="P27">
        <f>_xlfn.LET(_xlpm.x,_xlfn.XLOOKUP(platemap!$I27,samples!$E:$E,samples!L:L,""),IF(_xlpm.x="","",_xlpm.x))</f>
        <v>5</v>
      </c>
      <c r="Q27" t="str">
        <f>_xlfn.LET(_xlpm.x,_xlfn.XLOOKUP(platemap!$I27,samples!$E:$E,samples!M:M,""),IF(_xlpm.x="","",_xlpm.x))</f>
        <v>QS3.1_20230321</v>
      </c>
      <c r="R27" t="str">
        <f>_xlfn.LET(_xlpm.x,_xlfn.XLOOKUP(platemap!$I27,samples!$E:$E,samples!N:N,""),IF(_xlpm.x="","",_xlpm.x))</f>
        <v>30 nM</v>
      </c>
      <c r="S27" t="str">
        <f>_xlfn.LET(_xlpm.x,_xlfn.XLOOKUP(platemap!$I27,samples!$E:$E,samples!O:O,""),IF(_xlpm.x="","",_xlpm.x))</f>
        <v>572772</v>
      </c>
      <c r="T27">
        <f>_xlfn.LET(_xlpm.x,_xlfn.XLOOKUP(platemap!$I27,samples!$E:$E,samples!P:P,""),IF(_xlpm.x="","",_xlpm.x))</f>
        <v>2000</v>
      </c>
      <c r="U27" t="str">
        <f>_xlfn.LET(_xlpm.x,_xlfn.XLOOKUP(platemap!$I27,samples!$E:$E,samples!Q:Q,""),IF(_xlpm.x="","",_xlpm.x))</f>
        <v/>
      </c>
      <c r="V27" t="str">
        <f>_xlfn.LET(_xlpm.x,_xlfn.XLOOKUP(platemap!$I27,samples!$E:$E,samples!R:R,""),IF(_xlpm.x="","",_xlpm.x))</f>
        <v>RNA</v>
      </c>
      <c r="W27">
        <f>_xlfn.LET(_xlpm.x,_xlfn.XLOOKUP(platemap!$I27,samples!$E:$E,samples!S:S,""),IF(_xlpm.x="","",_xlpm.x))</f>
        <v>9.1</v>
      </c>
      <c r="X27">
        <f>_xlfn.LET(_xlpm.x,_xlfn.XLOOKUP(platemap!$I27,samples!$E:$E,samples!T:T,""),IF(_xlpm.x="","",_xlpm.x))</f>
        <v>2.7</v>
      </c>
      <c r="Y27">
        <f>_xlfn.LET(_xlpm.x,_xlfn.XLOOKUP(platemap!$I27,samples!$E:$E,samples!U:U,""),IF(_xlpm.x="","",_xlpm.x))</f>
        <v>259</v>
      </c>
      <c r="Z27">
        <f>_xlfn.LET(_xlpm.x,_xlfn.XLOOKUP(platemap!$I27,samples!$E:$E,samples!V:V,""),IF(_xlpm.x="","",_xlpm.x))</f>
        <v>54</v>
      </c>
      <c r="AA27">
        <f>_xlfn.LET(_xlpm.x,_xlfn.XLOOKUP(platemap!$I27,samples!$E:$E,samples!W:W,""),IF(_xlpm.x="","",_xlpm.x))</f>
        <v>13986</v>
      </c>
      <c r="AB27" t="str">
        <f>_xlfn.LET(_xlpm.x,_xlfn.XLOOKUP(platemap!$I27,samples!$E:$E,samples!X:X,""),IF(_xlpm.x="","",_xlpm.x))</f>
        <v>QS3.1_20230321</v>
      </c>
      <c r="AC27" t="str">
        <f>_xlfn.LET(_xlpm.x,_xlfn.XLOOKUP(platemap!$I27,samples!$E:$E,samples!Y:Y,""),IF(_xlpm.x="","",_xlpm.x))</f>
        <v/>
      </c>
      <c r="AD27" t="str">
        <f>_xlfn.LET(_xlpm.x,_xlfn.XLOOKUP(platemap!$I27,samples!$E:$E,samples!Z:Z,""),IF(_xlpm.x="","",_xlpm.x))</f>
        <v/>
      </c>
      <c r="AF27">
        <v>20</v>
      </c>
      <c r="AG27" s="3" t="s">
        <v>308</v>
      </c>
      <c r="AH27" s="3"/>
    </row>
    <row r="28" spans="1:34" x14ac:dyDescent="0.2">
      <c r="A28" s="3">
        <v>1</v>
      </c>
      <c r="B28" t="str">
        <f>INDEX(filenames!B:B,MATCH(platemap!A28,filenames!A:A,0))</f>
        <v>2023-06-07_123746_TMrs362331_20ul.xls</v>
      </c>
      <c r="C28" t="s">
        <v>53</v>
      </c>
      <c r="D28" t="s">
        <v>223</v>
      </c>
      <c r="E28" t="s">
        <v>224</v>
      </c>
      <c r="F28" t="s">
        <v>303</v>
      </c>
      <c r="G28" t="s">
        <v>304</v>
      </c>
      <c r="I28" t="str">
        <f>_xlfn.XLOOKUP(C28,samples!D:D,samples!E:E,"")</f>
        <v>20230413_0221</v>
      </c>
      <c r="J28" t="str">
        <f>_xlfn.LET(_xlpm.x,_xlfn.XLOOKUP(platemap!$I28,samples!$E:$E,samples!F:F,""),IF(_xlpm.x="","",_xlpm.x))</f>
        <v>QS3.1</v>
      </c>
      <c r="K28">
        <f>_xlfn.LET(_xlpm.x,_xlfn.XLOOKUP(platemap!$I28,samples!$E:$E,samples!G:G,""),IF(_xlpm.x="","",_xlpm.x))</f>
        <v>8</v>
      </c>
      <c r="L28" t="str">
        <f>_xlfn.LET(_xlpm.x,_xlfn.XLOOKUP(platemap!$I28,samples!$E:$E,samples!H:H,""),IF(_xlpm.x="","",_xlpm.x))</f>
        <v/>
      </c>
      <c r="M28" s="7">
        <f>_xlfn.LET(_xlpm.x,_xlfn.XLOOKUP(platemap!$I28,samples!$E:$E,samples!I:I,""),IF(_xlpm.x="","",_xlpm.x))</f>
        <v>45006</v>
      </c>
      <c r="N28" t="str">
        <f>_xlfn.LET(_xlpm.x,_xlfn.XLOOKUP(platemap!$I28,samples!$E:$E,samples!J:J,""),IF(_xlpm.x="","",_xlpm.x))</f>
        <v>589546 30 nM (LTX 2000)</v>
      </c>
      <c r="O28" s="7">
        <f>_xlfn.LET(_xlpm.x,_xlfn.XLOOKUP(platemap!$I28,samples!$E:$E,samples!K:K,""),IF(_xlpm.x="","",_xlpm.x))</f>
        <v>45001</v>
      </c>
      <c r="P28">
        <f>_xlfn.LET(_xlpm.x,_xlfn.XLOOKUP(platemap!$I28,samples!$E:$E,samples!L:L,""),IF(_xlpm.x="","",_xlpm.x))</f>
        <v>5</v>
      </c>
      <c r="Q28" t="str">
        <f>_xlfn.LET(_xlpm.x,_xlfn.XLOOKUP(platemap!$I28,samples!$E:$E,samples!M:M,""),IF(_xlpm.x="","",_xlpm.x))</f>
        <v>QS3.1_20230321</v>
      </c>
      <c r="R28" t="str">
        <f>_xlfn.LET(_xlpm.x,_xlfn.XLOOKUP(platemap!$I28,samples!$E:$E,samples!N:N,""),IF(_xlpm.x="","",_xlpm.x))</f>
        <v>30 nM</v>
      </c>
      <c r="S28" t="str">
        <f>_xlfn.LET(_xlpm.x,_xlfn.XLOOKUP(platemap!$I28,samples!$E:$E,samples!O:O,""),IF(_xlpm.x="","",_xlpm.x))</f>
        <v>589546</v>
      </c>
      <c r="T28">
        <f>_xlfn.LET(_xlpm.x,_xlfn.XLOOKUP(platemap!$I28,samples!$E:$E,samples!P:P,""),IF(_xlpm.x="","",_xlpm.x))</f>
        <v>2000</v>
      </c>
      <c r="U28" t="str">
        <f>_xlfn.LET(_xlpm.x,_xlfn.XLOOKUP(platemap!$I28,samples!$E:$E,samples!Q:Q,""),IF(_xlpm.x="","",_xlpm.x))</f>
        <v/>
      </c>
      <c r="V28" t="str">
        <f>_xlfn.LET(_xlpm.x,_xlfn.XLOOKUP(platemap!$I28,samples!$E:$E,samples!R:R,""),IF(_xlpm.x="","",_xlpm.x))</f>
        <v>RNA</v>
      </c>
      <c r="W28">
        <f>_xlfn.LET(_xlpm.x,_xlfn.XLOOKUP(platemap!$I28,samples!$E:$E,samples!S:S,""),IF(_xlpm.x="","",_xlpm.x))</f>
        <v>8.8000000000000007</v>
      </c>
      <c r="X28">
        <f>_xlfn.LET(_xlpm.x,_xlfn.XLOOKUP(platemap!$I28,samples!$E:$E,samples!T:T,""),IF(_xlpm.x="","",_xlpm.x))</f>
        <v>2.6</v>
      </c>
      <c r="Y28">
        <f>_xlfn.LET(_xlpm.x,_xlfn.XLOOKUP(platemap!$I28,samples!$E:$E,samples!U:U,""),IF(_xlpm.x="","",_xlpm.x))</f>
        <v>292</v>
      </c>
      <c r="Z28">
        <f>_xlfn.LET(_xlpm.x,_xlfn.XLOOKUP(platemap!$I28,samples!$E:$E,samples!V:V,""),IF(_xlpm.x="","",_xlpm.x))</f>
        <v>54</v>
      </c>
      <c r="AA28">
        <f>_xlfn.LET(_xlpm.x,_xlfn.XLOOKUP(platemap!$I28,samples!$E:$E,samples!W:W,""),IF(_xlpm.x="","",_xlpm.x))</f>
        <v>15768</v>
      </c>
      <c r="AB28" t="str">
        <f>_xlfn.LET(_xlpm.x,_xlfn.XLOOKUP(platemap!$I28,samples!$E:$E,samples!X:X,""),IF(_xlpm.x="","",_xlpm.x))</f>
        <v>QS3.1_20230321</v>
      </c>
      <c r="AC28" t="str">
        <f>_xlfn.LET(_xlpm.x,_xlfn.XLOOKUP(platemap!$I28,samples!$E:$E,samples!Y:Y,""),IF(_xlpm.x="","",_xlpm.x))</f>
        <v/>
      </c>
      <c r="AD28" t="str">
        <f>_xlfn.LET(_xlpm.x,_xlfn.XLOOKUP(platemap!$I28,samples!$E:$E,samples!Z:Z,""),IF(_xlpm.x="","",_xlpm.x))</f>
        <v/>
      </c>
      <c r="AF28">
        <v>20</v>
      </c>
      <c r="AG28" s="3" t="s">
        <v>308</v>
      </c>
      <c r="AH28" s="3"/>
    </row>
    <row r="29" spans="1:34" x14ac:dyDescent="0.2">
      <c r="A29" s="3">
        <v>1</v>
      </c>
      <c r="B29" t="str">
        <f>INDEX(filenames!B:B,MATCH(platemap!A29,filenames!A:A,0))</f>
        <v>2023-06-07_123746_TMrs362331_20ul.xls</v>
      </c>
      <c r="C29" t="s">
        <v>54</v>
      </c>
      <c r="D29" t="s">
        <v>223</v>
      </c>
      <c r="E29" t="s">
        <v>224</v>
      </c>
      <c r="F29" t="s">
        <v>303</v>
      </c>
      <c r="G29" t="s">
        <v>304</v>
      </c>
      <c r="I29" t="str">
        <f>_xlfn.XLOOKUP(C29,samples!D:D,samples!E:E,"")</f>
        <v>20230413_0222</v>
      </c>
      <c r="J29" t="str">
        <f>_xlfn.LET(_xlpm.x,_xlfn.XLOOKUP(platemap!$I29,samples!$E:$E,samples!F:F,""),IF(_xlpm.x="","",_xlpm.x))</f>
        <v>QS3.1</v>
      </c>
      <c r="K29">
        <f>_xlfn.LET(_xlpm.x,_xlfn.XLOOKUP(platemap!$I29,samples!$E:$E,samples!G:G,""),IF(_xlpm.x="","",_xlpm.x))</f>
        <v>8</v>
      </c>
      <c r="L29" t="str">
        <f>_xlfn.LET(_xlpm.x,_xlfn.XLOOKUP(platemap!$I29,samples!$E:$E,samples!H:H,""),IF(_xlpm.x="","",_xlpm.x))</f>
        <v/>
      </c>
      <c r="M29" s="7">
        <f>_xlfn.LET(_xlpm.x,_xlfn.XLOOKUP(platemap!$I29,samples!$E:$E,samples!I:I,""),IF(_xlpm.x="","",_xlpm.x))</f>
        <v>45006</v>
      </c>
      <c r="N29" t="str">
        <f>_xlfn.LET(_xlpm.x,_xlfn.XLOOKUP(platemap!$I29,samples!$E:$E,samples!J:J,""),IF(_xlpm.x="","",_xlpm.x))</f>
        <v>572772 30 nM (LTX 3000)</v>
      </c>
      <c r="O29" s="7">
        <f>_xlfn.LET(_xlpm.x,_xlfn.XLOOKUP(platemap!$I29,samples!$E:$E,samples!K:K,""),IF(_xlpm.x="","",_xlpm.x))</f>
        <v>45001</v>
      </c>
      <c r="P29">
        <f>_xlfn.LET(_xlpm.x,_xlfn.XLOOKUP(platemap!$I29,samples!$E:$E,samples!L:L,""),IF(_xlpm.x="","",_xlpm.x))</f>
        <v>5</v>
      </c>
      <c r="Q29" t="str">
        <f>_xlfn.LET(_xlpm.x,_xlfn.XLOOKUP(platemap!$I29,samples!$E:$E,samples!M:M,""),IF(_xlpm.x="","",_xlpm.x))</f>
        <v>QS3.1_20230321</v>
      </c>
      <c r="R29" t="str">
        <f>_xlfn.LET(_xlpm.x,_xlfn.XLOOKUP(platemap!$I29,samples!$E:$E,samples!N:N,""),IF(_xlpm.x="","",_xlpm.x))</f>
        <v>30 nM</v>
      </c>
      <c r="S29" t="str">
        <f>_xlfn.LET(_xlpm.x,_xlfn.XLOOKUP(platemap!$I29,samples!$E:$E,samples!O:O,""),IF(_xlpm.x="","",_xlpm.x))</f>
        <v>572772</v>
      </c>
      <c r="T29">
        <f>_xlfn.LET(_xlpm.x,_xlfn.XLOOKUP(platemap!$I29,samples!$E:$E,samples!P:P,""),IF(_xlpm.x="","",_xlpm.x))</f>
        <v>3000</v>
      </c>
      <c r="U29" t="str">
        <f>_xlfn.LET(_xlpm.x,_xlfn.XLOOKUP(platemap!$I29,samples!$E:$E,samples!Q:Q,""),IF(_xlpm.x="","",_xlpm.x))</f>
        <v/>
      </c>
      <c r="V29" t="str">
        <f>_xlfn.LET(_xlpm.x,_xlfn.XLOOKUP(platemap!$I29,samples!$E:$E,samples!R:R,""),IF(_xlpm.x="","",_xlpm.x))</f>
        <v>RNA</v>
      </c>
      <c r="W29">
        <f>_xlfn.LET(_xlpm.x,_xlfn.XLOOKUP(platemap!$I29,samples!$E:$E,samples!S:S,""),IF(_xlpm.x="","",_xlpm.x))</f>
        <v>5.5</v>
      </c>
      <c r="X29">
        <f>_xlfn.LET(_xlpm.x,_xlfn.XLOOKUP(platemap!$I29,samples!$E:$E,samples!T:T,""),IF(_xlpm.x="","",_xlpm.x))</f>
        <v>1.2</v>
      </c>
      <c r="Y29">
        <f>_xlfn.LET(_xlpm.x,_xlfn.XLOOKUP(platemap!$I29,samples!$E:$E,samples!U:U,""),IF(_xlpm.x="","",_xlpm.x))</f>
        <v>261</v>
      </c>
      <c r="Z29">
        <f>_xlfn.LET(_xlpm.x,_xlfn.XLOOKUP(platemap!$I29,samples!$E:$E,samples!V:V,""),IF(_xlpm.x="","",_xlpm.x))</f>
        <v>54</v>
      </c>
      <c r="AA29">
        <f>_xlfn.LET(_xlpm.x,_xlfn.XLOOKUP(platemap!$I29,samples!$E:$E,samples!W:W,""),IF(_xlpm.x="","",_xlpm.x))</f>
        <v>14094</v>
      </c>
      <c r="AB29" t="str">
        <f>_xlfn.LET(_xlpm.x,_xlfn.XLOOKUP(platemap!$I29,samples!$E:$E,samples!X:X,""),IF(_xlpm.x="","",_xlpm.x))</f>
        <v>QS3.1_20230321</v>
      </c>
      <c r="AC29" t="str">
        <f>_xlfn.LET(_xlpm.x,_xlfn.XLOOKUP(platemap!$I29,samples!$E:$E,samples!Y:Y,""),IF(_xlpm.x="","",_xlpm.x))</f>
        <v/>
      </c>
      <c r="AD29" t="str">
        <f>_xlfn.LET(_xlpm.x,_xlfn.XLOOKUP(platemap!$I29,samples!$E:$E,samples!Z:Z,""),IF(_xlpm.x="","",_xlpm.x))</f>
        <v/>
      </c>
      <c r="AF29">
        <v>20</v>
      </c>
      <c r="AG29" s="3" t="s">
        <v>308</v>
      </c>
      <c r="AH29" s="3"/>
    </row>
    <row r="30" spans="1:34" x14ac:dyDescent="0.2">
      <c r="A30" s="3">
        <v>1</v>
      </c>
      <c r="B30" t="str">
        <f>INDEX(filenames!B:B,MATCH(platemap!A30,filenames!A:A,0))</f>
        <v>2023-06-07_123746_TMrs362331_20ul.xls</v>
      </c>
      <c r="C30" t="s">
        <v>55</v>
      </c>
      <c r="D30" t="s">
        <v>223</v>
      </c>
      <c r="E30" t="s">
        <v>224</v>
      </c>
      <c r="F30" t="s">
        <v>303</v>
      </c>
      <c r="G30" t="s">
        <v>304</v>
      </c>
      <c r="I30" t="str">
        <f>_xlfn.XLOOKUP(C30,samples!D:D,samples!E:E,"")</f>
        <v>20230413_0223</v>
      </c>
      <c r="J30" t="str">
        <f>_xlfn.LET(_xlpm.x,_xlfn.XLOOKUP(platemap!$I30,samples!$E:$E,samples!F:F,""),IF(_xlpm.x="","",_xlpm.x))</f>
        <v>QS3.1</v>
      </c>
      <c r="K30">
        <f>_xlfn.LET(_xlpm.x,_xlfn.XLOOKUP(platemap!$I30,samples!$E:$E,samples!G:G,""),IF(_xlpm.x="","",_xlpm.x))</f>
        <v>8</v>
      </c>
      <c r="L30" t="str">
        <f>_xlfn.LET(_xlpm.x,_xlfn.XLOOKUP(platemap!$I30,samples!$E:$E,samples!H:H,""),IF(_xlpm.x="","",_xlpm.x))</f>
        <v/>
      </c>
      <c r="M30" s="7">
        <f>_xlfn.LET(_xlpm.x,_xlfn.XLOOKUP(platemap!$I30,samples!$E:$E,samples!I:I,""),IF(_xlpm.x="","",_xlpm.x))</f>
        <v>45006</v>
      </c>
      <c r="N30" t="str">
        <f>_xlfn.LET(_xlpm.x,_xlfn.XLOOKUP(platemap!$I30,samples!$E:$E,samples!J:J,""),IF(_xlpm.x="","",_xlpm.x))</f>
        <v>589546 30 nM (LTX 3000)</v>
      </c>
      <c r="O30" s="7">
        <f>_xlfn.LET(_xlpm.x,_xlfn.XLOOKUP(platemap!$I30,samples!$E:$E,samples!K:K,""),IF(_xlpm.x="","",_xlpm.x))</f>
        <v>45001</v>
      </c>
      <c r="P30">
        <f>_xlfn.LET(_xlpm.x,_xlfn.XLOOKUP(platemap!$I30,samples!$E:$E,samples!L:L,""),IF(_xlpm.x="","",_xlpm.x))</f>
        <v>5</v>
      </c>
      <c r="Q30" t="str">
        <f>_xlfn.LET(_xlpm.x,_xlfn.XLOOKUP(platemap!$I30,samples!$E:$E,samples!M:M,""),IF(_xlpm.x="","",_xlpm.x))</f>
        <v>QS3.1_20230321</v>
      </c>
      <c r="R30" t="str">
        <f>_xlfn.LET(_xlpm.x,_xlfn.XLOOKUP(platemap!$I30,samples!$E:$E,samples!N:N,""),IF(_xlpm.x="","",_xlpm.x))</f>
        <v>30 nM</v>
      </c>
      <c r="S30" t="str">
        <f>_xlfn.LET(_xlpm.x,_xlfn.XLOOKUP(platemap!$I30,samples!$E:$E,samples!O:O,""),IF(_xlpm.x="","",_xlpm.x))</f>
        <v>589546</v>
      </c>
      <c r="T30">
        <f>_xlfn.LET(_xlpm.x,_xlfn.XLOOKUP(platemap!$I30,samples!$E:$E,samples!P:P,""),IF(_xlpm.x="","",_xlpm.x))</f>
        <v>3000</v>
      </c>
      <c r="U30" t="str">
        <f>_xlfn.LET(_xlpm.x,_xlfn.XLOOKUP(platemap!$I30,samples!$E:$E,samples!Q:Q,""),IF(_xlpm.x="","",_xlpm.x))</f>
        <v/>
      </c>
      <c r="V30" t="str">
        <f>_xlfn.LET(_xlpm.x,_xlfn.XLOOKUP(platemap!$I30,samples!$E:$E,samples!R:R,""),IF(_xlpm.x="","",_xlpm.x))</f>
        <v>RNA</v>
      </c>
      <c r="W30">
        <f>_xlfn.LET(_xlpm.x,_xlfn.XLOOKUP(platemap!$I30,samples!$E:$E,samples!S:S,""),IF(_xlpm.x="","",_xlpm.x))</f>
        <v>8.5</v>
      </c>
      <c r="X30">
        <f>_xlfn.LET(_xlpm.x,_xlfn.XLOOKUP(platemap!$I30,samples!$E:$E,samples!T:T,""),IF(_xlpm.x="","",_xlpm.x))</f>
        <v>2.2999999999999998</v>
      </c>
      <c r="Y30">
        <f>_xlfn.LET(_xlpm.x,_xlfn.XLOOKUP(platemap!$I30,samples!$E:$E,samples!U:U,""),IF(_xlpm.x="","",_xlpm.x))</f>
        <v>339</v>
      </c>
      <c r="Z30">
        <f>_xlfn.LET(_xlpm.x,_xlfn.XLOOKUP(platemap!$I30,samples!$E:$E,samples!V:V,""),IF(_xlpm.x="","",_xlpm.x))</f>
        <v>54</v>
      </c>
      <c r="AA30">
        <f>_xlfn.LET(_xlpm.x,_xlfn.XLOOKUP(platemap!$I30,samples!$E:$E,samples!W:W,""),IF(_xlpm.x="","",_xlpm.x))</f>
        <v>18306</v>
      </c>
      <c r="AB30" t="str">
        <f>_xlfn.LET(_xlpm.x,_xlfn.XLOOKUP(platemap!$I30,samples!$E:$E,samples!X:X,""),IF(_xlpm.x="","",_xlpm.x))</f>
        <v>QS3.1_20230321</v>
      </c>
      <c r="AC30" t="str">
        <f>_xlfn.LET(_xlpm.x,_xlfn.XLOOKUP(platemap!$I30,samples!$E:$E,samples!Y:Y,""),IF(_xlpm.x="","",_xlpm.x))</f>
        <v/>
      </c>
      <c r="AD30" t="str">
        <f>_xlfn.LET(_xlpm.x,_xlfn.XLOOKUP(platemap!$I30,samples!$E:$E,samples!Z:Z,""),IF(_xlpm.x="","",_xlpm.x))</f>
        <v/>
      </c>
      <c r="AF30">
        <v>20</v>
      </c>
      <c r="AG30" s="3" t="s">
        <v>308</v>
      </c>
      <c r="AH30" s="3"/>
    </row>
    <row r="31" spans="1:34" x14ac:dyDescent="0.2">
      <c r="A31" s="3">
        <v>1</v>
      </c>
      <c r="B31" t="str">
        <f>INDEX(filenames!B:B,MATCH(platemap!A31,filenames!A:A,0))</f>
        <v>2023-06-07_123746_TMrs362331_20ul.xls</v>
      </c>
      <c r="C31" t="s">
        <v>56</v>
      </c>
      <c r="D31" t="s">
        <v>223</v>
      </c>
      <c r="E31" t="s">
        <v>224</v>
      </c>
      <c r="F31" t="s">
        <v>303</v>
      </c>
      <c r="G31" t="s">
        <v>304</v>
      </c>
      <c r="I31" t="str">
        <f>_xlfn.XLOOKUP(C31,samples!D:D,samples!E:E,"")</f>
        <v>20230413_0224</v>
      </c>
      <c r="J31" t="str">
        <f>_xlfn.LET(_xlpm.x,_xlfn.XLOOKUP(platemap!$I31,samples!$E:$E,samples!F:F,""),IF(_xlpm.x="","",_xlpm.x))</f>
        <v>QS3.1</v>
      </c>
      <c r="K31">
        <f>_xlfn.LET(_xlpm.x,_xlfn.XLOOKUP(platemap!$I31,samples!$E:$E,samples!G:G,""),IF(_xlpm.x="","",_xlpm.x))</f>
        <v>8</v>
      </c>
      <c r="L31" t="str">
        <f>_xlfn.LET(_xlpm.x,_xlfn.XLOOKUP(platemap!$I31,samples!$E:$E,samples!H:H,""),IF(_xlpm.x="","",_xlpm.x))</f>
        <v/>
      </c>
      <c r="M31" s="7">
        <f>_xlfn.LET(_xlpm.x,_xlfn.XLOOKUP(platemap!$I31,samples!$E:$E,samples!I:I,""),IF(_xlpm.x="","",_xlpm.x))</f>
        <v>45006</v>
      </c>
      <c r="N31" t="str">
        <f>_xlfn.LET(_xlpm.x,_xlfn.XLOOKUP(platemap!$I31,samples!$E:$E,samples!J:J,""),IF(_xlpm.x="","",_xlpm.x))</f>
        <v>Control</v>
      </c>
      <c r="O31" s="7" t="str">
        <f>_xlfn.LET(_xlpm.x,_xlfn.XLOOKUP(platemap!$I31,samples!$E:$E,samples!K:K,""),IF(_xlpm.x="","",_xlpm.x))</f>
        <v/>
      </c>
      <c r="P31" t="str">
        <f>_xlfn.LET(_xlpm.x,_xlfn.XLOOKUP(platemap!$I31,samples!$E:$E,samples!L:L,""),IF(_xlpm.x="","",_xlpm.x))</f>
        <v/>
      </c>
      <c r="Q31" t="str">
        <f>_xlfn.LET(_xlpm.x,_xlfn.XLOOKUP(platemap!$I31,samples!$E:$E,samples!M:M,""),IF(_xlpm.x="","",_xlpm.x))</f>
        <v>QS3.1_20230321</v>
      </c>
      <c r="R31">
        <f>_xlfn.LET(_xlpm.x,_xlfn.XLOOKUP(platemap!$I31,samples!$E:$E,samples!N:N,""),IF(_xlpm.x="","",_xlpm.x))</f>
        <v>0</v>
      </c>
      <c r="S31" t="str">
        <f>_xlfn.LET(_xlpm.x,_xlfn.XLOOKUP(platemap!$I31,samples!$E:$E,samples!O:O,""),IF(_xlpm.x="","",_xlpm.x))</f>
        <v>Control</v>
      </c>
      <c r="T31" t="str">
        <f>_xlfn.LET(_xlpm.x,_xlfn.XLOOKUP(platemap!$I31,samples!$E:$E,samples!P:P,""),IF(_xlpm.x="","",_xlpm.x))</f>
        <v/>
      </c>
      <c r="U31" t="str">
        <f>_xlfn.LET(_xlpm.x,_xlfn.XLOOKUP(platemap!$I31,samples!$E:$E,samples!Q:Q,""),IF(_xlpm.x="","",_xlpm.x))</f>
        <v/>
      </c>
      <c r="V31" t="str">
        <f>_xlfn.LET(_xlpm.x,_xlfn.XLOOKUP(platemap!$I31,samples!$E:$E,samples!R:R,""),IF(_xlpm.x="","",_xlpm.x))</f>
        <v>RNA</v>
      </c>
      <c r="W31">
        <f>_xlfn.LET(_xlpm.x,_xlfn.XLOOKUP(platemap!$I31,samples!$E:$E,samples!S:S,""),IF(_xlpm.x="","",_xlpm.x))</f>
        <v>9.6</v>
      </c>
      <c r="X31">
        <f>_xlfn.LET(_xlpm.x,_xlfn.XLOOKUP(platemap!$I31,samples!$E:$E,samples!T:T,""),IF(_xlpm.x="","",_xlpm.x))</f>
        <v>2.5</v>
      </c>
      <c r="Y31">
        <f>_xlfn.LET(_xlpm.x,_xlfn.XLOOKUP(platemap!$I31,samples!$E:$E,samples!U:U,""),IF(_xlpm.x="","",_xlpm.x))</f>
        <v>91.3</v>
      </c>
      <c r="Z31">
        <f>_xlfn.LET(_xlpm.x,_xlfn.XLOOKUP(platemap!$I31,samples!$E:$E,samples!V:V,""),IF(_xlpm.x="","",_xlpm.x))</f>
        <v>54</v>
      </c>
      <c r="AA31">
        <f>_xlfn.LET(_xlpm.x,_xlfn.XLOOKUP(platemap!$I31,samples!$E:$E,samples!W:W,""),IF(_xlpm.x="","",_xlpm.x))</f>
        <v>4930.2</v>
      </c>
      <c r="AB31" t="str">
        <f>_xlfn.LET(_xlpm.x,_xlfn.XLOOKUP(platemap!$I31,samples!$E:$E,samples!X:X,""),IF(_xlpm.x="","",_xlpm.x))</f>
        <v>QS3.1_20230321</v>
      </c>
      <c r="AC31">
        <f>_xlfn.LET(_xlpm.x,_xlfn.XLOOKUP(platemap!$I31,samples!$E:$E,samples!Y:Y,""),IF(_xlpm.x="","",_xlpm.x))</f>
        <v>1</v>
      </c>
      <c r="AD31" t="str">
        <f>_xlfn.LET(_xlpm.x,_xlfn.XLOOKUP(platemap!$I31,samples!$E:$E,samples!Z:Z,""),IF(_xlpm.x="","",_xlpm.x))</f>
        <v/>
      </c>
      <c r="AF31">
        <v>20</v>
      </c>
      <c r="AG31" s="3" t="s">
        <v>308</v>
      </c>
      <c r="AH31" s="3"/>
    </row>
    <row r="32" spans="1:34" x14ac:dyDescent="0.2">
      <c r="A32" s="3">
        <v>1</v>
      </c>
      <c r="B32" t="str">
        <f>INDEX(filenames!B:B,MATCH(platemap!A32,filenames!A:A,0))</f>
        <v>2023-06-07_123746_TMrs362331_20ul.xls</v>
      </c>
      <c r="C32" t="s">
        <v>57</v>
      </c>
      <c r="D32" t="s">
        <v>223</v>
      </c>
      <c r="E32" t="s">
        <v>224</v>
      </c>
      <c r="F32" t="s">
        <v>303</v>
      </c>
      <c r="G32" t="s">
        <v>304</v>
      </c>
      <c r="I32" t="str">
        <f>_xlfn.XLOOKUP(C32,samples!D:D,samples!E:E,"")</f>
        <v>20230413_0225</v>
      </c>
      <c r="J32" t="str">
        <f>_xlfn.LET(_xlpm.x,_xlfn.XLOOKUP(platemap!$I32,samples!$E:$E,samples!F:F,""),IF(_xlpm.x="","",_xlpm.x))</f>
        <v>QS2A</v>
      </c>
      <c r="K32" t="str">
        <f>_xlfn.LET(_xlpm.x,_xlfn.XLOOKUP(platemap!$I32,samples!$E:$E,samples!G:G,""),IF(_xlpm.x="","",_xlpm.x))</f>
        <v>P+9</v>
      </c>
      <c r="L32" t="str">
        <f>_xlfn.LET(_xlpm.x,_xlfn.XLOOKUP(platemap!$I32,samples!$E:$E,samples!H:H,""),IF(_xlpm.x="","",_xlpm.x))</f>
        <v/>
      </c>
      <c r="M32" s="7">
        <f>_xlfn.LET(_xlpm.x,_xlfn.XLOOKUP(platemap!$I32,samples!$E:$E,samples!I:I,""),IF(_xlpm.x="","",_xlpm.x))</f>
        <v>45006</v>
      </c>
      <c r="N32" t="str">
        <f>_xlfn.LET(_xlpm.x,_xlfn.XLOOKUP(platemap!$I32,samples!$E:$E,samples!J:J,""),IF(_xlpm.x="","",_xlpm.x))</f>
        <v>572772 30 nM (LTX 2000)</v>
      </c>
      <c r="O32" s="7">
        <f>_xlfn.LET(_xlpm.x,_xlfn.XLOOKUP(platemap!$I32,samples!$E:$E,samples!K:K,""),IF(_xlpm.x="","",_xlpm.x))</f>
        <v>45001</v>
      </c>
      <c r="P32">
        <f>_xlfn.LET(_xlpm.x,_xlfn.XLOOKUP(platemap!$I32,samples!$E:$E,samples!L:L,""),IF(_xlpm.x="","",_xlpm.x))</f>
        <v>5</v>
      </c>
      <c r="Q32" t="str">
        <f>_xlfn.LET(_xlpm.x,_xlfn.XLOOKUP(platemap!$I32,samples!$E:$E,samples!M:M,""),IF(_xlpm.x="","",_xlpm.x))</f>
        <v>QS2A_20230321</v>
      </c>
      <c r="R32" t="str">
        <f>_xlfn.LET(_xlpm.x,_xlfn.XLOOKUP(platemap!$I32,samples!$E:$E,samples!N:N,""),IF(_xlpm.x="","",_xlpm.x))</f>
        <v>30 nM</v>
      </c>
      <c r="S32" t="str">
        <f>_xlfn.LET(_xlpm.x,_xlfn.XLOOKUP(platemap!$I32,samples!$E:$E,samples!O:O,""),IF(_xlpm.x="","",_xlpm.x))</f>
        <v>572772</v>
      </c>
      <c r="T32">
        <f>_xlfn.LET(_xlpm.x,_xlfn.XLOOKUP(platemap!$I32,samples!$E:$E,samples!P:P,""),IF(_xlpm.x="","",_xlpm.x))</f>
        <v>2000</v>
      </c>
      <c r="U32" t="str">
        <f>_xlfn.LET(_xlpm.x,_xlfn.XLOOKUP(platemap!$I32,samples!$E:$E,samples!Q:Q,""),IF(_xlpm.x="","",_xlpm.x))</f>
        <v/>
      </c>
      <c r="V32" t="str">
        <f>_xlfn.LET(_xlpm.x,_xlfn.XLOOKUP(platemap!$I32,samples!$E:$E,samples!R:R,""),IF(_xlpm.x="","",_xlpm.x))</f>
        <v>RNA</v>
      </c>
      <c r="W32">
        <f>_xlfn.LET(_xlpm.x,_xlfn.XLOOKUP(platemap!$I32,samples!$E:$E,samples!S:S,""),IF(_xlpm.x="","",_xlpm.x))</f>
        <v>8.6</v>
      </c>
      <c r="X32">
        <f>_xlfn.LET(_xlpm.x,_xlfn.XLOOKUP(platemap!$I32,samples!$E:$E,samples!T:T,""),IF(_xlpm.x="","",_xlpm.x))</f>
        <v>2</v>
      </c>
      <c r="Y32">
        <f>_xlfn.LET(_xlpm.x,_xlfn.XLOOKUP(platemap!$I32,samples!$E:$E,samples!U:U,""),IF(_xlpm.x="","",_xlpm.x))</f>
        <v>53.6</v>
      </c>
      <c r="Z32">
        <f>_xlfn.LET(_xlpm.x,_xlfn.XLOOKUP(platemap!$I32,samples!$E:$E,samples!V:V,""),IF(_xlpm.x="","",_xlpm.x))</f>
        <v>54</v>
      </c>
      <c r="AA32">
        <f>_xlfn.LET(_xlpm.x,_xlfn.XLOOKUP(platemap!$I32,samples!$E:$E,samples!W:W,""),IF(_xlpm.x="","",_xlpm.x))</f>
        <v>2894.4</v>
      </c>
      <c r="AB32" t="str">
        <f>_xlfn.LET(_xlpm.x,_xlfn.XLOOKUP(platemap!$I32,samples!$E:$E,samples!X:X,""),IF(_xlpm.x="","",_xlpm.x))</f>
        <v>QS2A_20230321</v>
      </c>
      <c r="AC32" t="str">
        <f>_xlfn.LET(_xlpm.x,_xlfn.XLOOKUP(platemap!$I32,samples!$E:$E,samples!Y:Y,""),IF(_xlpm.x="","",_xlpm.x))</f>
        <v/>
      </c>
      <c r="AD32" t="str">
        <f>_xlfn.LET(_xlpm.x,_xlfn.XLOOKUP(platemap!$I32,samples!$E:$E,samples!Z:Z,""),IF(_xlpm.x="","",_xlpm.x))</f>
        <v/>
      </c>
      <c r="AF32">
        <v>20</v>
      </c>
      <c r="AG32" s="3" t="s">
        <v>308</v>
      </c>
      <c r="AH32" s="3"/>
    </row>
    <row r="33" spans="1:34" x14ac:dyDescent="0.2">
      <c r="A33" s="3">
        <v>1</v>
      </c>
      <c r="B33" t="str">
        <f>INDEX(filenames!B:B,MATCH(platemap!A33,filenames!A:A,0))</f>
        <v>2023-06-07_123746_TMrs362331_20ul.xls</v>
      </c>
      <c r="C33" t="s">
        <v>58</v>
      </c>
      <c r="D33" t="s">
        <v>223</v>
      </c>
      <c r="E33" t="s">
        <v>224</v>
      </c>
      <c r="F33" t="s">
        <v>303</v>
      </c>
      <c r="G33" t="s">
        <v>304</v>
      </c>
      <c r="I33" t="str">
        <f>_xlfn.XLOOKUP(C33,samples!D:D,samples!E:E,"")</f>
        <v>20230413_0226</v>
      </c>
      <c r="J33" t="str">
        <f>_xlfn.LET(_xlpm.x,_xlfn.XLOOKUP(platemap!$I33,samples!$E:$E,samples!F:F,""),IF(_xlpm.x="","",_xlpm.x))</f>
        <v>QS2A</v>
      </c>
      <c r="K33" t="str">
        <f>_xlfn.LET(_xlpm.x,_xlfn.XLOOKUP(platemap!$I33,samples!$E:$E,samples!G:G,""),IF(_xlpm.x="","",_xlpm.x))</f>
        <v>P+9</v>
      </c>
      <c r="L33" t="str">
        <f>_xlfn.LET(_xlpm.x,_xlfn.XLOOKUP(platemap!$I33,samples!$E:$E,samples!H:H,""),IF(_xlpm.x="","",_xlpm.x))</f>
        <v/>
      </c>
      <c r="M33" s="7">
        <f>_xlfn.LET(_xlpm.x,_xlfn.XLOOKUP(platemap!$I33,samples!$E:$E,samples!I:I,""),IF(_xlpm.x="","",_xlpm.x))</f>
        <v>45006</v>
      </c>
      <c r="N33" t="str">
        <f>_xlfn.LET(_xlpm.x,_xlfn.XLOOKUP(platemap!$I33,samples!$E:$E,samples!J:J,""),IF(_xlpm.x="","",_xlpm.x))</f>
        <v>589546 30 nM (LTX 2000)</v>
      </c>
      <c r="O33" s="7">
        <f>_xlfn.LET(_xlpm.x,_xlfn.XLOOKUP(platemap!$I33,samples!$E:$E,samples!K:K,""),IF(_xlpm.x="","",_xlpm.x))</f>
        <v>45001</v>
      </c>
      <c r="P33">
        <f>_xlfn.LET(_xlpm.x,_xlfn.XLOOKUP(platemap!$I33,samples!$E:$E,samples!L:L,""),IF(_xlpm.x="","",_xlpm.x))</f>
        <v>5</v>
      </c>
      <c r="Q33" t="str">
        <f>_xlfn.LET(_xlpm.x,_xlfn.XLOOKUP(platemap!$I33,samples!$E:$E,samples!M:M,""),IF(_xlpm.x="","",_xlpm.x))</f>
        <v>QS2A_20230321</v>
      </c>
      <c r="R33" t="str">
        <f>_xlfn.LET(_xlpm.x,_xlfn.XLOOKUP(platemap!$I33,samples!$E:$E,samples!N:N,""),IF(_xlpm.x="","",_xlpm.x))</f>
        <v>30 nM</v>
      </c>
      <c r="S33" t="str">
        <f>_xlfn.LET(_xlpm.x,_xlfn.XLOOKUP(platemap!$I33,samples!$E:$E,samples!O:O,""),IF(_xlpm.x="","",_xlpm.x))</f>
        <v>589546</v>
      </c>
      <c r="T33">
        <f>_xlfn.LET(_xlpm.x,_xlfn.XLOOKUP(platemap!$I33,samples!$E:$E,samples!P:P,""),IF(_xlpm.x="","",_xlpm.x))</f>
        <v>2000</v>
      </c>
      <c r="U33" t="str">
        <f>_xlfn.LET(_xlpm.x,_xlfn.XLOOKUP(platemap!$I33,samples!$E:$E,samples!Q:Q,""),IF(_xlpm.x="","",_xlpm.x))</f>
        <v/>
      </c>
      <c r="V33" t="str">
        <f>_xlfn.LET(_xlpm.x,_xlfn.XLOOKUP(platemap!$I33,samples!$E:$E,samples!R:R,""),IF(_xlpm.x="","",_xlpm.x))</f>
        <v>RNA</v>
      </c>
      <c r="W33">
        <f>_xlfn.LET(_xlpm.x,_xlfn.XLOOKUP(platemap!$I33,samples!$E:$E,samples!S:S,""),IF(_xlpm.x="","",_xlpm.x))</f>
        <v>5.4</v>
      </c>
      <c r="X33">
        <f>_xlfn.LET(_xlpm.x,_xlfn.XLOOKUP(platemap!$I33,samples!$E:$E,samples!T:T,""),IF(_xlpm.x="","",_xlpm.x))</f>
        <v>1.2</v>
      </c>
      <c r="Y33">
        <f>_xlfn.LET(_xlpm.x,_xlfn.XLOOKUP(platemap!$I33,samples!$E:$E,samples!U:U,""),IF(_xlpm.x="","",_xlpm.x))</f>
        <v>88.1</v>
      </c>
      <c r="Z33">
        <f>_xlfn.LET(_xlpm.x,_xlfn.XLOOKUP(platemap!$I33,samples!$E:$E,samples!V:V,""),IF(_xlpm.x="","",_xlpm.x))</f>
        <v>54</v>
      </c>
      <c r="AA33">
        <f>_xlfn.LET(_xlpm.x,_xlfn.XLOOKUP(platemap!$I33,samples!$E:$E,samples!W:W,""),IF(_xlpm.x="","",_xlpm.x))</f>
        <v>4757.3999999999996</v>
      </c>
      <c r="AB33" t="str">
        <f>_xlfn.LET(_xlpm.x,_xlfn.XLOOKUP(platemap!$I33,samples!$E:$E,samples!X:X,""),IF(_xlpm.x="","",_xlpm.x))</f>
        <v>QS2A_20230321</v>
      </c>
      <c r="AC33" t="str">
        <f>_xlfn.LET(_xlpm.x,_xlfn.XLOOKUP(platemap!$I33,samples!$E:$E,samples!Y:Y,""),IF(_xlpm.x="","",_xlpm.x))</f>
        <v/>
      </c>
      <c r="AD33" t="str">
        <f>_xlfn.LET(_xlpm.x,_xlfn.XLOOKUP(platemap!$I33,samples!$E:$E,samples!Z:Z,""),IF(_xlpm.x="","",_xlpm.x))</f>
        <v/>
      </c>
      <c r="AF33">
        <v>20</v>
      </c>
      <c r="AG33" s="3" t="s">
        <v>308</v>
      </c>
      <c r="AH33" s="3"/>
    </row>
    <row r="34" spans="1:34" x14ac:dyDescent="0.2">
      <c r="A34" s="3">
        <v>1</v>
      </c>
      <c r="B34" t="str">
        <f>INDEX(filenames!B:B,MATCH(platemap!A34,filenames!A:A,0))</f>
        <v>2023-06-07_123746_TMrs362331_20ul.xls</v>
      </c>
      <c r="C34" t="s">
        <v>59</v>
      </c>
      <c r="D34" t="s">
        <v>223</v>
      </c>
      <c r="E34" t="s">
        <v>224</v>
      </c>
      <c r="F34" t="s">
        <v>303</v>
      </c>
      <c r="G34" t="s">
        <v>304</v>
      </c>
      <c r="I34" t="str">
        <f>_xlfn.XLOOKUP(C34,samples!D:D,samples!E:E,"")</f>
        <v>20230413_0227</v>
      </c>
      <c r="J34" t="str">
        <f>_xlfn.LET(_xlpm.x,_xlfn.XLOOKUP(platemap!$I34,samples!$E:$E,samples!F:F,""),IF(_xlpm.x="","",_xlpm.x))</f>
        <v>QS2A</v>
      </c>
      <c r="K34" t="str">
        <f>_xlfn.LET(_xlpm.x,_xlfn.XLOOKUP(platemap!$I34,samples!$E:$E,samples!G:G,""),IF(_xlpm.x="","",_xlpm.x))</f>
        <v>P+9</v>
      </c>
      <c r="L34" t="str">
        <f>_xlfn.LET(_xlpm.x,_xlfn.XLOOKUP(platemap!$I34,samples!$E:$E,samples!H:H,""),IF(_xlpm.x="","",_xlpm.x))</f>
        <v/>
      </c>
      <c r="M34" s="7">
        <f>_xlfn.LET(_xlpm.x,_xlfn.XLOOKUP(platemap!$I34,samples!$E:$E,samples!I:I,""),IF(_xlpm.x="","",_xlpm.x))</f>
        <v>45006</v>
      </c>
      <c r="N34" t="str">
        <f>_xlfn.LET(_xlpm.x,_xlfn.XLOOKUP(platemap!$I34,samples!$E:$E,samples!J:J,""),IF(_xlpm.x="","",_xlpm.x))</f>
        <v>572772 30 nM (LTX 3000)</v>
      </c>
      <c r="O34" s="7">
        <f>_xlfn.LET(_xlpm.x,_xlfn.XLOOKUP(platemap!$I34,samples!$E:$E,samples!K:K,""),IF(_xlpm.x="","",_xlpm.x))</f>
        <v>45001</v>
      </c>
      <c r="P34">
        <f>_xlfn.LET(_xlpm.x,_xlfn.XLOOKUP(platemap!$I34,samples!$E:$E,samples!L:L,""),IF(_xlpm.x="","",_xlpm.x))</f>
        <v>5</v>
      </c>
      <c r="Q34" t="str">
        <f>_xlfn.LET(_xlpm.x,_xlfn.XLOOKUP(platemap!$I34,samples!$E:$E,samples!M:M,""),IF(_xlpm.x="","",_xlpm.x))</f>
        <v>QS2A_20230321</v>
      </c>
      <c r="R34" t="str">
        <f>_xlfn.LET(_xlpm.x,_xlfn.XLOOKUP(platemap!$I34,samples!$E:$E,samples!N:N,""),IF(_xlpm.x="","",_xlpm.x))</f>
        <v>30 nM</v>
      </c>
      <c r="S34" t="str">
        <f>_xlfn.LET(_xlpm.x,_xlfn.XLOOKUP(platemap!$I34,samples!$E:$E,samples!O:O,""),IF(_xlpm.x="","",_xlpm.x))</f>
        <v>572772</v>
      </c>
      <c r="T34">
        <f>_xlfn.LET(_xlpm.x,_xlfn.XLOOKUP(platemap!$I34,samples!$E:$E,samples!P:P,""),IF(_xlpm.x="","",_xlpm.x))</f>
        <v>3000</v>
      </c>
      <c r="U34" t="str">
        <f>_xlfn.LET(_xlpm.x,_xlfn.XLOOKUP(platemap!$I34,samples!$E:$E,samples!Q:Q,""),IF(_xlpm.x="","",_xlpm.x))</f>
        <v/>
      </c>
      <c r="V34" t="str">
        <f>_xlfn.LET(_xlpm.x,_xlfn.XLOOKUP(platemap!$I34,samples!$E:$E,samples!R:R,""),IF(_xlpm.x="","",_xlpm.x))</f>
        <v>RNA</v>
      </c>
      <c r="W34">
        <f>_xlfn.LET(_xlpm.x,_xlfn.XLOOKUP(platemap!$I34,samples!$E:$E,samples!S:S,""),IF(_xlpm.x="","",_xlpm.x))</f>
        <v>8</v>
      </c>
      <c r="X34">
        <f>_xlfn.LET(_xlpm.x,_xlfn.XLOOKUP(platemap!$I34,samples!$E:$E,samples!T:T,""),IF(_xlpm.x="","",_xlpm.x))</f>
        <v>2</v>
      </c>
      <c r="Y34">
        <f>_xlfn.LET(_xlpm.x,_xlfn.XLOOKUP(platemap!$I34,samples!$E:$E,samples!U:U,""),IF(_xlpm.x="","",_xlpm.x))</f>
        <v>85.9</v>
      </c>
      <c r="Z34">
        <f>_xlfn.LET(_xlpm.x,_xlfn.XLOOKUP(platemap!$I34,samples!$E:$E,samples!V:V,""),IF(_xlpm.x="","",_xlpm.x))</f>
        <v>54</v>
      </c>
      <c r="AA34">
        <f>_xlfn.LET(_xlpm.x,_xlfn.XLOOKUP(platemap!$I34,samples!$E:$E,samples!W:W,""),IF(_xlpm.x="","",_xlpm.x))</f>
        <v>4638.6000000000004</v>
      </c>
      <c r="AB34" t="str">
        <f>_xlfn.LET(_xlpm.x,_xlfn.XLOOKUP(platemap!$I34,samples!$E:$E,samples!X:X,""),IF(_xlpm.x="","",_xlpm.x))</f>
        <v>QS2A_20230321</v>
      </c>
      <c r="AC34" t="str">
        <f>_xlfn.LET(_xlpm.x,_xlfn.XLOOKUP(platemap!$I34,samples!$E:$E,samples!Y:Y,""),IF(_xlpm.x="","",_xlpm.x))</f>
        <v/>
      </c>
      <c r="AD34" t="str">
        <f>_xlfn.LET(_xlpm.x,_xlfn.XLOOKUP(platemap!$I34,samples!$E:$E,samples!Z:Z,""),IF(_xlpm.x="","",_xlpm.x))</f>
        <v/>
      </c>
      <c r="AF34">
        <v>20</v>
      </c>
      <c r="AG34" s="3" t="s">
        <v>308</v>
      </c>
      <c r="AH34" s="3"/>
    </row>
    <row r="35" spans="1:34" x14ac:dyDescent="0.2">
      <c r="A35" s="3">
        <v>1</v>
      </c>
      <c r="B35" t="str">
        <f>INDEX(filenames!B:B,MATCH(platemap!A35,filenames!A:A,0))</f>
        <v>2023-06-07_123746_TMrs362331_20ul.xls</v>
      </c>
      <c r="C35" t="s">
        <v>60</v>
      </c>
      <c r="E35" t="s">
        <v>129</v>
      </c>
      <c r="G35" t="s">
        <v>129</v>
      </c>
      <c r="I35" t="str">
        <f>_xlfn.XLOOKUP(C35,samples!D:D,samples!E:E,"")</f>
        <v/>
      </c>
      <c r="J35" t="str">
        <f>_xlfn.LET(_xlpm.x,_xlfn.XLOOKUP(platemap!$I35,samples!$E:$E,samples!F:F,""),IF(_xlpm.x="","",_xlpm.x))</f>
        <v/>
      </c>
      <c r="K35" t="str">
        <f>_xlfn.LET(_xlpm.x,_xlfn.XLOOKUP(platemap!$I35,samples!$E:$E,samples!G:G,""),IF(_xlpm.x="","",_xlpm.x))</f>
        <v/>
      </c>
      <c r="L35" t="str">
        <f>_xlfn.LET(_xlpm.x,_xlfn.XLOOKUP(platemap!$I35,samples!$E:$E,samples!H:H,""),IF(_xlpm.x="","",_xlpm.x))</f>
        <v/>
      </c>
      <c r="M35" s="7" t="str">
        <f>_xlfn.LET(_xlpm.x,_xlfn.XLOOKUP(platemap!$I35,samples!$E:$E,samples!I:I,""),IF(_xlpm.x="","",_xlpm.x))</f>
        <v/>
      </c>
      <c r="N35" t="str">
        <f>_xlfn.LET(_xlpm.x,_xlfn.XLOOKUP(platemap!$I35,samples!$E:$E,samples!J:J,""),IF(_xlpm.x="","",_xlpm.x))</f>
        <v/>
      </c>
      <c r="O35" s="7" t="str">
        <f>_xlfn.LET(_xlpm.x,_xlfn.XLOOKUP(platemap!$I35,samples!$E:$E,samples!K:K,""),IF(_xlpm.x="","",_xlpm.x))</f>
        <v/>
      </c>
      <c r="P35" t="str">
        <f>_xlfn.LET(_xlpm.x,_xlfn.XLOOKUP(platemap!$I35,samples!$E:$E,samples!L:L,""),IF(_xlpm.x="","",_xlpm.x))</f>
        <v/>
      </c>
      <c r="Q35" t="str">
        <f>_xlfn.LET(_xlpm.x,_xlfn.XLOOKUP(platemap!$I35,samples!$E:$E,samples!M:M,""),IF(_xlpm.x="","",_xlpm.x))</f>
        <v/>
      </c>
      <c r="R35" t="str">
        <f>_xlfn.LET(_xlpm.x,_xlfn.XLOOKUP(platemap!$I35,samples!$E:$E,samples!N:N,""),IF(_xlpm.x="","",_xlpm.x))</f>
        <v/>
      </c>
      <c r="S35" t="str">
        <f>_xlfn.LET(_xlpm.x,_xlfn.XLOOKUP(platemap!$I35,samples!$E:$E,samples!O:O,""),IF(_xlpm.x="","",_xlpm.x))</f>
        <v/>
      </c>
      <c r="T35" t="str">
        <f>_xlfn.LET(_xlpm.x,_xlfn.XLOOKUP(platemap!$I35,samples!$E:$E,samples!P:P,""),IF(_xlpm.x="","",_xlpm.x))</f>
        <v/>
      </c>
      <c r="U35" t="str">
        <f>_xlfn.LET(_xlpm.x,_xlfn.XLOOKUP(platemap!$I35,samples!$E:$E,samples!Q:Q,""),IF(_xlpm.x="","",_xlpm.x))</f>
        <v/>
      </c>
      <c r="V35" t="str">
        <f>_xlfn.LET(_xlpm.x,_xlfn.XLOOKUP(platemap!$I35,samples!$E:$E,samples!R:R,""),IF(_xlpm.x="","",_xlpm.x))</f>
        <v/>
      </c>
      <c r="W35" t="str">
        <f>_xlfn.LET(_xlpm.x,_xlfn.XLOOKUP(platemap!$I35,samples!$E:$E,samples!S:S,""),IF(_xlpm.x="","",_xlpm.x))</f>
        <v/>
      </c>
      <c r="X35" t="str">
        <f>_xlfn.LET(_xlpm.x,_xlfn.XLOOKUP(platemap!$I35,samples!$E:$E,samples!T:T,""),IF(_xlpm.x="","",_xlpm.x))</f>
        <v/>
      </c>
      <c r="Y35" t="str">
        <f>_xlfn.LET(_xlpm.x,_xlfn.XLOOKUP(platemap!$I35,samples!$E:$E,samples!U:U,""),IF(_xlpm.x="","",_xlpm.x))</f>
        <v/>
      </c>
      <c r="Z35" t="str">
        <f>_xlfn.LET(_xlpm.x,_xlfn.XLOOKUP(platemap!$I35,samples!$E:$E,samples!V:V,""),IF(_xlpm.x="","",_xlpm.x))</f>
        <v/>
      </c>
      <c r="AA35" t="str">
        <f>_xlfn.LET(_xlpm.x,_xlfn.XLOOKUP(platemap!$I35,samples!$E:$E,samples!W:W,""),IF(_xlpm.x="","",_xlpm.x))</f>
        <v/>
      </c>
      <c r="AB35" t="str">
        <f>_xlfn.LET(_xlpm.x,_xlfn.XLOOKUP(platemap!$I35,samples!$E:$E,samples!X:X,""),IF(_xlpm.x="","",_xlpm.x))</f>
        <v/>
      </c>
      <c r="AC35" t="str">
        <f>_xlfn.LET(_xlpm.x,_xlfn.XLOOKUP(platemap!$I35,samples!$E:$E,samples!Y:Y,""),IF(_xlpm.x="","",_xlpm.x))</f>
        <v/>
      </c>
      <c r="AD35" t="str">
        <f>_xlfn.LET(_xlpm.x,_xlfn.XLOOKUP(platemap!$I35,samples!$E:$E,samples!Z:Z,""),IF(_xlpm.x="","",_xlpm.x))</f>
        <v/>
      </c>
      <c r="AH35" s="3"/>
    </row>
    <row r="36" spans="1:34" x14ac:dyDescent="0.2">
      <c r="A36" s="3">
        <v>1</v>
      </c>
      <c r="B36" t="str">
        <f>INDEX(filenames!B:B,MATCH(platemap!A36,filenames!A:A,0))</f>
        <v>2023-06-07_123746_TMrs362331_20ul.xls</v>
      </c>
      <c r="C36" t="s">
        <v>61</v>
      </c>
      <c r="E36" t="s">
        <v>129</v>
      </c>
      <c r="G36" t="s">
        <v>129</v>
      </c>
      <c r="I36" t="str">
        <f>_xlfn.XLOOKUP(C36,samples!D:D,samples!E:E,"")</f>
        <v/>
      </c>
      <c r="J36" t="str">
        <f>_xlfn.LET(_xlpm.x,_xlfn.XLOOKUP(platemap!$I36,samples!$E:$E,samples!F:F,""),IF(_xlpm.x="","",_xlpm.x))</f>
        <v/>
      </c>
      <c r="K36" t="str">
        <f>_xlfn.LET(_xlpm.x,_xlfn.XLOOKUP(platemap!$I36,samples!$E:$E,samples!G:G,""),IF(_xlpm.x="","",_xlpm.x))</f>
        <v/>
      </c>
      <c r="L36" t="str">
        <f>_xlfn.LET(_xlpm.x,_xlfn.XLOOKUP(platemap!$I36,samples!$E:$E,samples!H:H,""),IF(_xlpm.x="","",_xlpm.x))</f>
        <v/>
      </c>
      <c r="M36" s="7" t="str">
        <f>_xlfn.LET(_xlpm.x,_xlfn.XLOOKUP(platemap!$I36,samples!$E:$E,samples!I:I,""),IF(_xlpm.x="","",_xlpm.x))</f>
        <v/>
      </c>
      <c r="N36" t="str">
        <f>_xlfn.LET(_xlpm.x,_xlfn.XLOOKUP(platemap!$I36,samples!$E:$E,samples!J:J,""),IF(_xlpm.x="","",_xlpm.x))</f>
        <v/>
      </c>
      <c r="O36" s="7" t="str">
        <f>_xlfn.LET(_xlpm.x,_xlfn.XLOOKUP(platemap!$I36,samples!$E:$E,samples!K:K,""),IF(_xlpm.x="","",_xlpm.x))</f>
        <v/>
      </c>
      <c r="P36" t="str">
        <f>_xlfn.LET(_xlpm.x,_xlfn.XLOOKUP(platemap!$I36,samples!$E:$E,samples!L:L,""),IF(_xlpm.x="","",_xlpm.x))</f>
        <v/>
      </c>
      <c r="Q36" t="str">
        <f>_xlfn.LET(_xlpm.x,_xlfn.XLOOKUP(platemap!$I36,samples!$E:$E,samples!M:M,""),IF(_xlpm.x="","",_xlpm.x))</f>
        <v/>
      </c>
      <c r="R36" t="str">
        <f>_xlfn.LET(_xlpm.x,_xlfn.XLOOKUP(platemap!$I36,samples!$E:$E,samples!N:N,""),IF(_xlpm.x="","",_xlpm.x))</f>
        <v/>
      </c>
      <c r="S36" t="str">
        <f>_xlfn.LET(_xlpm.x,_xlfn.XLOOKUP(platemap!$I36,samples!$E:$E,samples!O:O,""),IF(_xlpm.x="","",_xlpm.x))</f>
        <v/>
      </c>
      <c r="T36" t="str">
        <f>_xlfn.LET(_xlpm.x,_xlfn.XLOOKUP(platemap!$I36,samples!$E:$E,samples!P:P,""),IF(_xlpm.x="","",_xlpm.x))</f>
        <v/>
      </c>
      <c r="U36" t="str">
        <f>_xlfn.LET(_xlpm.x,_xlfn.XLOOKUP(platemap!$I36,samples!$E:$E,samples!Q:Q,""),IF(_xlpm.x="","",_xlpm.x))</f>
        <v/>
      </c>
      <c r="V36" t="str">
        <f>_xlfn.LET(_xlpm.x,_xlfn.XLOOKUP(platemap!$I36,samples!$E:$E,samples!R:R,""),IF(_xlpm.x="","",_xlpm.x))</f>
        <v/>
      </c>
      <c r="W36" t="str">
        <f>_xlfn.LET(_xlpm.x,_xlfn.XLOOKUP(platemap!$I36,samples!$E:$E,samples!S:S,""),IF(_xlpm.x="","",_xlpm.x))</f>
        <v/>
      </c>
      <c r="X36" t="str">
        <f>_xlfn.LET(_xlpm.x,_xlfn.XLOOKUP(platemap!$I36,samples!$E:$E,samples!T:T,""),IF(_xlpm.x="","",_xlpm.x))</f>
        <v/>
      </c>
      <c r="Y36" t="str">
        <f>_xlfn.LET(_xlpm.x,_xlfn.XLOOKUP(platemap!$I36,samples!$E:$E,samples!U:U,""),IF(_xlpm.x="","",_xlpm.x))</f>
        <v/>
      </c>
      <c r="Z36" t="str">
        <f>_xlfn.LET(_xlpm.x,_xlfn.XLOOKUP(platemap!$I36,samples!$E:$E,samples!V:V,""),IF(_xlpm.x="","",_xlpm.x))</f>
        <v/>
      </c>
      <c r="AA36" t="str">
        <f>_xlfn.LET(_xlpm.x,_xlfn.XLOOKUP(platemap!$I36,samples!$E:$E,samples!W:W,""),IF(_xlpm.x="","",_xlpm.x))</f>
        <v/>
      </c>
      <c r="AB36" t="str">
        <f>_xlfn.LET(_xlpm.x,_xlfn.XLOOKUP(platemap!$I36,samples!$E:$E,samples!X:X,""),IF(_xlpm.x="","",_xlpm.x))</f>
        <v/>
      </c>
      <c r="AC36" t="str">
        <f>_xlfn.LET(_xlpm.x,_xlfn.XLOOKUP(platemap!$I36,samples!$E:$E,samples!Y:Y,""),IF(_xlpm.x="","",_xlpm.x))</f>
        <v/>
      </c>
      <c r="AD36" t="str">
        <f>_xlfn.LET(_xlpm.x,_xlfn.XLOOKUP(platemap!$I36,samples!$E:$E,samples!Z:Z,""),IF(_xlpm.x="","",_xlpm.x))</f>
        <v/>
      </c>
      <c r="AH36" s="3"/>
    </row>
    <row r="37" spans="1:34" x14ac:dyDescent="0.2">
      <c r="A37" s="3">
        <v>1</v>
      </c>
      <c r="B37" t="str">
        <f>INDEX(filenames!B:B,MATCH(platemap!A37,filenames!A:A,0))</f>
        <v>2023-06-07_123746_TMrs362331_20ul.xls</v>
      </c>
      <c r="C37" t="s">
        <v>62</v>
      </c>
      <c r="E37" t="s">
        <v>129</v>
      </c>
      <c r="G37" t="s">
        <v>129</v>
      </c>
      <c r="I37" t="str">
        <f>_xlfn.XLOOKUP(C37,samples!D:D,samples!E:E,"")</f>
        <v/>
      </c>
      <c r="J37" t="str">
        <f>_xlfn.LET(_xlpm.x,_xlfn.XLOOKUP(platemap!$I37,samples!$E:$E,samples!F:F,""),IF(_xlpm.x="","",_xlpm.x))</f>
        <v/>
      </c>
      <c r="K37" t="str">
        <f>_xlfn.LET(_xlpm.x,_xlfn.XLOOKUP(platemap!$I37,samples!$E:$E,samples!G:G,""),IF(_xlpm.x="","",_xlpm.x))</f>
        <v/>
      </c>
      <c r="L37" t="str">
        <f>_xlfn.LET(_xlpm.x,_xlfn.XLOOKUP(platemap!$I37,samples!$E:$E,samples!H:H,""),IF(_xlpm.x="","",_xlpm.x))</f>
        <v/>
      </c>
      <c r="M37" s="7" t="str">
        <f>_xlfn.LET(_xlpm.x,_xlfn.XLOOKUP(platemap!$I37,samples!$E:$E,samples!I:I,""),IF(_xlpm.x="","",_xlpm.x))</f>
        <v/>
      </c>
      <c r="N37" t="str">
        <f>_xlfn.LET(_xlpm.x,_xlfn.XLOOKUP(platemap!$I37,samples!$E:$E,samples!J:J,""),IF(_xlpm.x="","",_xlpm.x))</f>
        <v/>
      </c>
      <c r="O37" s="7" t="str">
        <f>_xlfn.LET(_xlpm.x,_xlfn.XLOOKUP(platemap!$I37,samples!$E:$E,samples!K:K,""),IF(_xlpm.x="","",_xlpm.x))</f>
        <v/>
      </c>
      <c r="P37" t="str">
        <f>_xlfn.LET(_xlpm.x,_xlfn.XLOOKUP(platemap!$I37,samples!$E:$E,samples!L:L,""),IF(_xlpm.x="","",_xlpm.x))</f>
        <v/>
      </c>
      <c r="Q37" t="str">
        <f>_xlfn.LET(_xlpm.x,_xlfn.XLOOKUP(platemap!$I37,samples!$E:$E,samples!M:M,""),IF(_xlpm.x="","",_xlpm.x))</f>
        <v/>
      </c>
      <c r="R37" t="str">
        <f>_xlfn.LET(_xlpm.x,_xlfn.XLOOKUP(platemap!$I37,samples!$E:$E,samples!N:N,""),IF(_xlpm.x="","",_xlpm.x))</f>
        <v/>
      </c>
      <c r="S37" t="str">
        <f>_xlfn.LET(_xlpm.x,_xlfn.XLOOKUP(platemap!$I37,samples!$E:$E,samples!O:O,""),IF(_xlpm.x="","",_xlpm.x))</f>
        <v/>
      </c>
      <c r="T37" t="str">
        <f>_xlfn.LET(_xlpm.x,_xlfn.XLOOKUP(platemap!$I37,samples!$E:$E,samples!P:P,""),IF(_xlpm.x="","",_xlpm.x))</f>
        <v/>
      </c>
      <c r="U37" t="str">
        <f>_xlfn.LET(_xlpm.x,_xlfn.XLOOKUP(platemap!$I37,samples!$E:$E,samples!Q:Q,""),IF(_xlpm.x="","",_xlpm.x))</f>
        <v/>
      </c>
      <c r="V37" t="str">
        <f>_xlfn.LET(_xlpm.x,_xlfn.XLOOKUP(platemap!$I37,samples!$E:$E,samples!R:R,""),IF(_xlpm.x="","",_xlpm.x))</f>
        <v/>
      </c>
      <c r="W37" t="str">
        <f>_xlfn.LET(_xlpm.x,_xlfn.XLOOKUP(platemap!$I37,samples!$E:$E,samples!S:S,""),IF(_xlpm.x="","",_xlpm.x))</f>
        <v/>
      </c>
      <c r="X37" t="str">
        <f>_xlfn.LET(_xlpm.x,_xlfn.XLOOKUP(platemap!$I37,samples!$E:$E,samples!T:T,""),IF(_xlpm.x="","",_xlpm.x))</f>
        <v/>
      </c>
      <c r="Y37" t="str">
        <f>_xlfn.LET(_xlpm.x,_xlfn.XLOOKUP(platemap!$I37,samples!$E:$E,samples!U:U,""),IF(_xlpm.x="","",_xlpm.x))</f>
        <v/>
      </c>
      <c r="Z37" t="str">
        <f>_xlfn.LET(_xlpm.x,_xlfn.XLOOKUP(platemap!$I37,samples!$E:$E,samples!V:V,""),IF(_xlpm.x="","",_xlpm.x))</f>
        <v/>
      </c>
      <c r="AA37" t="str">
        <f>_xlfn.LET(_xlpm.x,_xlfn.XLOOKUP(platemap!$I37,samples!$E:$E,samples!W:W,""),IF(_xlpm.x="","",_xlpm.x))</f>
        <v/>
      </c>
      <c r="AB37" t="str">
        <f>_xlfn.LET(_xlpm.x,_xlfn.XLOOKUP(platemap!$I37,samples!$E:$E,samples!X:X,""),IF(_xlpm.x="","",_xlpm.x))</f>
        <v/>
      </c>
      <c r="AC37" t="str">
        <f>_xlfn.LET(_xlpm.x,_xlfn.XLOOKUP(platemap!$I37,samples!$E:$E,samples!Y:Y,""),IF(_xlpm.x="","",_xlpm.x))</f>
        <v/>
      </c>
      <c r="AD37" t="str">
        <f>_xlfn.LET(_xlpm.x,_xlfn.XLOOKUP(platemap!$I37,samples!$E:$E,samples!Z:Z,""),IF(_xlpm.x="","",_xlpm.x))</f>
        <v/>
      </c>
      <c r="AH37" s="3"/>
    </row>
    <row r="38" spans="1:34" x14ac:dyDescent="0.2">
      <c r="A38" s="3">
        <v>1</v>
      </c>
      <c r="B38" t="str">
        <f>INDEX(filenames!B:B,MATCH(platemap!A38,filenames!A:A,0))</f>
        <v>2023-06-07_123746_TMrs362331_20ul.xls</v>
      </c>
      <c r="C38" t="s">
        <v>63</v>
      </c>
      <c r="D38" t="s">
        <v>223</v>
      </c>
      <c r="E38" t="s">
        <v>224</v>
      </c>
      <c r="F38" t="s">
        <v>303</v>
      </c>
      <c r="G38" t="s">
        <v>304</v>
      </c>
      <c r="I38" t="str">
        <f>_xlfn.XLOOKUP(C38,samples!D:D,samples!E:E,"")</f>
        <v>20230413_0228</v>
      </c>
      <c r="J38" t="str">
        <f>_xlfn.LET(_xlpm.x,_xlfn.XLOOKUP(platemap!$I38,samples!$E:$E,samples!F:F,""),IF(_xlpm.x="","",_xlpm.x))</f>
        <v>QS2A</v>
      </c>
      <c r="K38" t="str">
        <f>_xlfn.LET(_xlpm.x,_xlfn.XLOOKUP(platemap!$I38,samples!$E:$E,samples!G:G,""),IF(_xlpm.x="","",_xlpm.x))</f>
        <v>P+9</v>
      </c>
      <c r="L38" t="str">
        <f>_xlfn.LET(_xlpm.x,_xlfn.XLOOKUP(platemap!$I38,samples!$E:$E,samples!H:H,""),IF(_xlpm.x="","",_xlpm.x))</f>
        <v/>
      </c>
      <c r="M38" s="7">
        <f>_xlfn.LET(_xlpm.x,_xlfn.XLOOKUP(platemap!$I38,samples!$E:$E,samples!I:I,""),IF(_xlpm.x="","",_xlpm.x))</f>
        <v>45006</v>
      </c>
      <c r="N38" t="str">
        <f>_xlfn.LET(_xlpm.x,_xlfn.XLOOKUP(platemap!$I38,samples!$E:$E,samples!J:J,""),IF(_xlpm.x="","",_xlpm.x))</f>
        <v>589546 30 nM (LTX 3000)</v>
      </c>
      <c r="O38" s="7">
        <f>_xlfn.LET(_xlpm.x,_xlfn.XLOOKUP(platemap!$I38,samples!$E:$E,samples!K:K,""),IF(_xlpm.x="","",_xlpm.x))</f>
        <v>45001</v>
      </c>
      <c r="P38">
        <f>_xlfn.LET(_xlpm.x,_xlfn.XLOOKUP(platemap!$I38,samples!$E:$E,samples!L:L,""),IF(_xlpm.x="","",_xlpm.x))</f>
        <v>5</v>
      </c>
      <c r="Q38" t="str">
        <f>_xlfn.LET(_xlpm.x,_xlfn.XLOOKUP(platemap!$I38,samples!$E:$E,samples!M:M,""),IF(_xlpm.x="","",_xlpm.x))</f>
        <v>QS2A_20230321</v>
      </c>
      <c r="R38" t="str">
        <f>_xlfn.LET(_xlpm.x,_xlfn.XLOOKUP(platemap!$I38,samples!$E:$E,samples!N:N,""),IF(_xlpm.x="","",_xlpm.x))</f>
        <v>30 nM</v>
      </c>
      <c r="S38" t="str">
        <f>_xlfn.LET(_xlpm.x,_xlfn.XLOOKUP(platemap!$I38,samples!$E:$E,samples!O:O,""),IF(_xlpm.x="","",_xlpm.x))</f>
        <v>589546</v>
      </c>
      <c r="T38">
        <f>_xlfn.LET(_xlpm.x,_xlfn.XLOOKUP(platemap!$I38,samples!$E:$E,samples!P:P,""),IF(_xlpm.x="","",_xlpm.x))</f>
        <v>3000</v>
      </c>
      <c r="U38" t="str">
        <f>_xlfn.LET(_xlpm.x,_xlfn.XLOOKUP(platemap!$I38,samples!$E:$E,samples!Q:Q,""),IF(_xlpm.x="","",_xlpm.x))</f>
        <v/>
      </c>
      <c r="V38" t="str">
        <f>_xlfn.LET(_xlpm.x,_xlfn.XLOOKUP(platemap!$I38,samples!$E:$E,samples!R:R,""),IF(_xlpm.x="","",_xlpm.x))</f>
        <v>RNA</v>
      </c>
      <c r="W38">
        <f>_xlfn.LET(_xlpm.x,_xlfn.XLOOKUP(platemap!$I38,samples!$E:$E,samples!S:S,""),IF(_xlpm.x="","",_xlpm.x))</f>
        <v>9.6999999999999993</v>
      </c>
      <c r="X38">
        <f>_xlfn.LET(_xlpm.x,_xlfn.XLOOKUP(platemap!$I38,samples!$E:$E,samples!T:T,""),IF(_xlpm.x="","",_xlpm.x))</f>
        <v>1.9</v>
      </c>
      <c r="Y38">
        <f>_xlfn.LET(_xlpm.x,_xlfn.XLOOKUP(platemap!$I38,samples!$E:$E,samples!U:U,""),IF(_xlpm.x="","",_xlpm.x))</f>
        <v>17.5</v>
      </c>
      <c r="Z38">
        <f>_xlfn.LET(_xlpm.x,_xlfn.XLOOKUP(platemap!$I38,samples!$E:$E,samples!V:V,""),IF(_xlpm.x="","",_xlpm.x))</f>
        <v>54</v>
      </c>
      <c r="AA38">
        <f>_xlfn.LET(_xlpm.x,_xlfn.XLOOKUP(platemap!$I38,samples!$E:$E,samples!W:W,""),IF(_xlpm.x="","",_xlpm.x))</f>
        <v>945</v>
      </c>
      <c r="AB38" t="str">
        <f>_xlfn.LET(_xlpm.x,_xlfn.XLOOKUP(platemap!$I38,samples!$E:$E,samples!X:X,""),IF(_xlpm.x="","",_xlpm.x))</f>
        <v>QS2A_20230321</v>
      </c>
      <c r="AC38" t="str">
        <f>_xlfn.LET(_xlpm.x,_xlfn.XLOOKUP(platemap!$I38,samples!$E:$E,samples!Y:Y,""),IF(_xlpm.x="","",_xlpm.x))</f>
        <v/>
      </c>
      <c r="AD38" t="str">
        <f>_xlfn.LET(_xlpm.x,_xlfn.XLOOKUP(platemap!$I38,samples!$E:$E,samples!Z:Z,""),IF(_xlpm.x="","",_xlpm.x))</f>
        <v/>
      </c>
      <c r="AF38">
        <v>20</v>
      </c>
      <c r="AG38" s="3" t="s">
        <v>308</v>
      </c>
      <c r="AH38" s="3"/>
    </row>
    <row r="39" spans="1:34" x14ac:dyDescent="0.2">
      <c r="A39" s="3">
        <v>1</v>
      </c>
      <c r="B39" t="str">
        <f>INDEX(filenames!B:B,MATCH(platemap!A39,filenames!A:A,0))</f>
        <v>2023-06-07_123746_TMrs362331_20ul.xls</v>
      </c>
      <c r="C39" t="s">
        <v>64</v>
      </c>
      <c r="D39" t="s">
        <v>223</v>
      </c>
      <c r="E39" t="s">
        <v>224</v>
      </c>
      <c r="F39" t="s">
        <v>303</v>
      </c>
      <c r="G39" t="s">
        <v>304</v>
      </c>
      <c r="I39" t="str">
        <f>_xlfn.XLOOKUP(C39,samples!D:D,samples!E:E,"")</f>
        <v>20230413_0229</v>
      </c>
      <c r="J39" t="str">
        <f>_xlfn.LET(_xlpm.x,_xlfn.XLOOKUP(platemap!$I39,samples!$E:$E,samples!F:F,""),IF(_xlpm.x="","",_xlpm.x))</f>
        <v>QS2A</v>
      </c>
      <c r="K39" t="str">
        <f>_xlfn.LET(_xlpm.x,_xlfn.XLOOKUP(platemap!$I39,samples!$E:$E,samples!G:G,""),IF(_xlpm.x="","",_xlpm.x))</f>
        <v>P+9</v>
      </c>
      <c r="L39" t="str">
        <f>_xlfn.LET(_xlpm.x,_xlfn.XLOOKUP(platemap!$I39,samples!$E:$E,samples!H:H,""),IF(_xlpm.x="","",_xlpm.x))</f>
        <v/>
      </c>
      <c r="M39" s="7">
        <f>_xlfn.LET(_xlpm.x,_xlfn.XLOOKUP(platemap!$I39,samples!$E:$E,samples!I:I,""),IF(_xlpm.x="","",_xlpm.x))</f>
        <v>45006</v>
      </c>
      <c r="N39" t="str">
        <f>_xlfn.LET(_xlpm.x,_xlfn.XLOOKUP(platemap!$I39,samples!$E:$E,samples!J:J,""),IF(_xlpm.x="","",_xlpm.x))</f>
        <v>Control</v>
      </c>
      <c r="O39" s="7" t="str">
        <f>_xlfn.LET(_xlpm.x,_xlfn.XLOOKUP(platemap!$I39,samples!$E:$E,samples!K:K,""),IF(_xlpm.x="","",_xlpm.x))</f>
        <v/>
      </c>
      <c r="P39" t="str">
        <f>_xlfn.LET(_xlpm.x,_xlfn.XLOOKUP(platemap!$I39,samples!$E:$E,samples!L:L,""),IF(_xlpm.x="","",_xlpm.x))</f>
        <v/>
      </c>
      <c r="Q39" t="str">
        <f>_xlfn.LET(_xlpm.x,_xlfn.XLOOKUP(platemap!$I39,samples!$E:$E,samples!M:M,""),IF(_xlpm.x="","",_xlpm.x))</f>
        <v>QS2A_20230321</v>
      </c>
      <c r="R39">
        <f>_xlfn.LET(_xlpm.x,_xlfn.XLOOKUP(platemap!$I39,samples!$E:$E,samples!N:N,""),IF(_xlpm.x="","",_xlpm.x))</f>
        <v>0</v>
      </c>
      <c r="S39" t="str">
        <f>_xlfn.LET(_xlpm.x,_xlfn.XLOOKUP(platemap!$I39,samples!$E:$E,samples!O:O,""),IF(_xlpm.x="","",_xlpm.x))</f>
        <v>Control</v>
      </c>
      <c r="T39" t="str">
        <f>_xlfn.LET(_xlpm.x,_xlfn.XLOOKUP(platemap!$I39,samples!$E:$E,samples!P:P,""),IF(_xlpm.x="","",_xlpm.x))</f>
        <v/>
      </c>
      <c r="U39" t="str">
        <f>_xlfn.LET(_xlpm.x,_xlfn.XLOOKUP(platemap!$I39,samples!$E:$E,samples!Q:Q,""),IF(_xlpm.x="","",_xlpm.x))</f>
        <v/>
      </c>
      <c r="V39" t="str">
        <f>_xlfn.LET(_xlpm.x,_xlfn.XLOOKUP(platemap!$I39,samples!$E:$E,samples!R:R,""),IF(_xlpm.x="","",_xlpm.x))</f>
        <v>RNA</v>
      </c>
      <c r="W39">
        <f>_xlfn.LET(_xlpm.x,_xlfn.XLOOKUP(platemap!$I39,samples!$E:$E,samples!S:S,""),IF(_xlpm.x="","",_xlpm.x))</f>
        <v>9.1999999999999993</v>
      </c>
      <c r="X39">
        <f>_xlfn.LET(_xlpm.x,_xlfn.XLOOKUP(platemap!$I39,samples!$E:$E,samples!T:T,""),IF(_xlpm.x="","",_xlpm.x))</f>
        <v>1.2</v>
      </c>
      <c r="Y39">
        <f>_xlfn.LET(_xlpm.x,_xlfn.XLOOKUP(platemap!$I39,samples!$E:$E,samples!U:U,""),IF(_xlpm.x="","",_xlpm.x))</f>
        <v>606</v>
      </c>
      <c r="Z39">
        <f>_xlfn.LET(_xlpm.x,_xlfn.XLOOKUP(platemap!$I39,samples!$E:$E,samples!V:V,""),IF(_xlpm.x="","",_xlpm.x))</f>
        <v>54</v>
      </c>
      <c r="AA39">
        <f>_xlfn.LET(_xlpm.x,_xlfn.XLOOKUP(platemap!$I39,samples!$E:$E,samples!W:W,""),IF(_xlpm.x="","",_xlpm.x))</f>
        <v>32724</v>
      </c>
      <c r="AB39" t="str">
        <f>_xlfn.LET(_xlpm.x,_xlfn.XLOOKUP(platemap!$I39,samples!$E:$E,samples!X:X,""),IF(_xlpm.x="","",_xlpm.x))</f>
        <v>QS2A_20230321</v>
      </c>
      <c r="AC39">
        <f>_xlfn.LET(_xlpm.x,_xlfn.XLOOKUP(platemap!$I39,samples!$E:$E,samples!Y:Y,""),IF(_xlpm.x="","",_xlpm.x))</f>
        <v>1</v>
      </c>
      <c r="AD39" t="str">
        <f>_xlfn.LET(_xlpm.x,_xlfn.XLOOKUP(platemap!$I39,samples!$E:$E,samples!Z:Z,""),IF(_xlpm.x="","",_xlpm.x))</f>
        <v/>
      </c>
      <c r="AF39">
        <v>20</v>
      </c>
      <c r="AG39" s="3" t="s">
        <v>308</v>
      </c>
      <c r="AH39" s="3"/>
    </row>
    <row r="40" spans="1:34" x14ac:dyDescent="0.2">
      <c r="A40" s="3">
        <v>1</v>
      </c>
      <c r="B40" t="str">
        <f>INDEX(filenames!B:B,MATCH(platemap!A40,filenames!A:A,0))</f>
        <v>2023-06-07_123746_TMrs362331_20ul.xls</v>
      </c>
      <c r="C40" t="s">
        <v>65</v>
      </c>
      <c r="D40" t="s">
        <v>223</v>
      </c>
      <c r="E40" t="s">
        <v>224</v>
      </c>
      <c r="F40" t="s">
        <v>303</v>
      </c>
      <c r="G40" t="s">
        <v>304</v>
      </c>
      <c r="I40" t="str">
        <f>_xlfn.XLOOKUP(C40,samples!D:D,samples!E:E,"")</f>
        <v>20230413_0230</v>
      </c>
      <c r="J40" t="str">
        <f>_xlfn.LET(_xlpm.x,_xlfn.XLOOKUP(platemap!$I40,samples!$E:$E,samples!F:F,""),IF(_xlpm.x="","",_xlpm.x))</f>
        <v>QS3.3</v>
      </c>
      <c r="K40" t="str">
        <f>_xlfn.LET(_xlpm.x,_xlfn.XLOOKUP(platemap!$I40,samples!$E:$E,samples!G:G,""),IF(_xlpm.x="","",_xlpm.x))</f>
        <v>P19</v>
      </c>
      <c r="L40" t="str">
        <f>_xlfn.LET(_xlpm.x,_xlfn.XLOOKUP(platemap!$I40,samples!$E:$E,samples!H:H,""),IF(_xlpm.x="","",_xlpm.x))</f>
        <v/>
      </c>
      <c r="M40" s="7">
        <f>_xlfn.LET(_xlpm.x,_xlfn.XLOOKUP(platemap!$I40,samples!$E:$E,samples!I:I,""),IF(_xlpm.x="","",_xlpm.x))</f>
        <v>45007</v>
      </c>
      <c r="N40" t="str">
        <f>_xlfn.LET(_xlpm.x,_xlfn.XLOOKUP(platemap!$I40,samples!$E:$E,samples!J:J,""),IF(_xlpm.x="","",_xlpm.x))</f>
        <v>572772 30 nM (LTX 2000)</v>
      </c>
      <c r="O40" s="7">
        <f>_xlfn.LET(_xlpm.x,_xlfn.XLOOKUP(platemap!$I40,samples!$E:$E,samples!K:K,""),IF(_xlpm.x="","",_xlpm.x))</f>
        <v>45001</v>
      </c>
      <c r="P40">
        <f>_xlfn.LET(_xlpm.x,_xlfn.XLOOKUP(platemap!$I40,samples!$E:$E,samples!L:L,""),IF(_xlpm.x="","",_xlpm.x))</f>
        <v>6</v>
      </c>
      <c r="Q40" t="str">
        <f>_xlfn.LET(_xlpm.x,_xlfn.XLOOKUP(platemap!$I40,samples!$E:$E,samples!M:M,""),IF(_xlpm.x="","",_xlpm.x))</f>
        <v>QS3.3_20230322</v>
      </c>
      <c r="R40" t="str">
        <f>_xlfn.LET(_xlpm.x,_xlfn.XLOOKUP(platemap!$I40,samples!$E:$E,samples!N:N,""),IF(_xlpm.x="","",_xlpm.x))</f>
        <v>30 nM</v>
      </c>
      <c r="S40" t="str">
        <f>_xlfn.LET(_xlpm.x,_xlfn.XLOOKUP(platemap!$I40,samples!$E:$E,samples!O:O,""),IF(_xlpm.x="","",_xlpm.x))</f>
        <v>572772</v>
      </c>
      <c r="T40">
        <f>_xlfn.LET(_xlpm.x,_xlfn.XLOOKUP(platemap!$I40,samples!$E:$E,samples!P:P,""),IF(_xlpm.x="","",_xlpm.x))</f>
        <v>2000</v>
      </c>
      <c r="U40" t="str">
        <f>_xlfn.LET(_xlpm.x,_xlfn.XLOOKUP(platemap!$I40,samples!$E:$E,samples!Q:Q,""),IF(_xlpm.x="","",_xlpm.x))</f>
        <v/>
      </c>
      <c r="V40" t="str">
        <f>_xlfn.LET(_xlpm.x,_xlfn.XLOOKUP(platemap!$I40,samples!$E:$E,samples!R:R,""),IF(_xlpm.x="","",_xlpm.x))</f>
        <v>RNA</v>
      </c>
      <c r="W40">
        <f>_xlfn.LET(_xlpm.x,_xlfn.XLOOKUP(platemap!$I40,samples!$E:$E,samples!S:S,""),IF(_xlpm.x="","",_xlpm.x))</f>
        <v>5.7</v>
      </c>
      <c r="X40">
        <f>_xlfn.LET(_xlpm.x,_xlfn.XLOOKUP(platemap!$I40,samples!$E:$E,samples!T:T,""),IF(_xlpm.x="","",_xlpm.x))</f>
        <v>1.6</v>
      </c>
      <c r="Y40">
        <f>_xlfn.LET(_xlpm.x,_xlfn.XLOOKUP(platemap!$I40,samples!$E:$E,samples!U:U,""),IF(_xlpm.x="","",_xlpm.x))</f>
        <v>157</v>
      </c>
      <c r="Z40">
        <f>_xlfn.LET(_xlpm.x,_xlfn.XLOOKUP(platemap!$I40,samples!$E:$E,samples!V:V,""),IF(_xlpm.x="","",_xlpm.x))</f>
        <v>54</v>
      </c>
      <c r="AA40">
        <f>_xlfn.LET(_xlpm.x,_xlfn.XLOOKUP(platemap!$I40,samples!$E:$E,samples!W:W,""),IF(_xlpm.x="","",_xlpm.x))</f>
        <v>8478</v>
      </c>
      <c r="AB40" t="str">
        <f>_xlfn.LET(_xlpm.x,_xlfn.XLOOKUP(platemap!$I40,samples!$E:$E,samples!X:X,""),IF(_xlpm.x="","",_xlpm.x))</f>
        <v>QS3.3_20230322</v>
      </c>
      <c r="AC40" t="str">
        <f>_xlfn.LET(_xlpm.x,_xlfn.XLOOKUP(platemap!$I40,samples!$E:$E,samples!Y:Y,""),IF(_xlpm.x="","",_xlpm.x))</f>
        <v/>
      </c>
      <c r="AD40" t="str">
        <f>_xlfn.LET(_xlpm.x,_xlfn.XLOOKUP(platemap!$I40,samples!$E:$E,samples!Z:Z,""),IF(_xlpm.x="","",_xlpm.x))</f>
        <v/>
      </c>
      <c r="AF40">
        <v>20</v>
      </c>
      <c r="AG40" s="3" t="s">
        <v>308</v>
      </c>
      <c r="AH40" s="3"/>
    </row>
    <row r="41" spans="1:34" x14ac:dyDescent="0.2">
      <c r="A41" s="3">
        <v>1</v>
      </c>
      <c r="B41" t="str">
        <f>INDEX(filenames!B:B,MATCH(platemap!A41,filenames!A:A,0))</f>
        <v>2023-06-07_123746_TMrs362331_20ul.xls</v>
      </c>
      <c r="C41" t="s">
        <v>66</v>
      </c>
      <c r="D41" t="s">
        <v>223</v>
      </c>
      <c r="E41" t="s">
        <v>224</v>
      </c>
      <c r="F41" t="s">
        <v>303</v>
      </c>
      <c r="G41" t="s">
        <v>304</v>
      </c>
      <c r="I41" t="str">
        <f>_xlfn.XLOOKUP(C41,samples!D:D,samples!E:E,"")</f>
        <v>20230413_0231</v>
      </c>
      <c r="J41" t="str">
        <f>_xlfn.LET(_xlpm.x,_xlfn.XLOOKUP(platemap!$I41,samples!$E:$E,samples!F:F,""),IF(_xlpm.x="","",_xlpm.x))</f>
        <v>QS3.3</v>
      </c>
      <c r="K41" t="str">
        <f>_xlfn.LET(_xlpm.x,_xlfn.XLOOKUP(platemap!$I41,samples!$E:$E,samples!G:G,""),IF(_xlpm.x="","",_xlpm.x))</f>
        <v>P19</v>
      </c>
      <c r="L41" t="str">
        <f>_xlfn.LET(_xlpm.x,_xlfn.XLOOKUP(platemap!$I41,samples!$E:$E,samples!H:H,""),IF(_xlpm.x="","",_xlpm.x))</f>
        <v/>
      </c>
      <c r="M41" s="7">
        <f>_xlfn.LET(_xlpm.x,_xlfn.XLOOKUP(platemap!$I41,samples!$E:$E,samples!I:I,""),IF(_xlpm.x="","",_xlpm.x))</f>
        <v>45007</v>
      </c>
      <c r="N41" t="str">
        <f>_xlfn.LET(_xlpm.x,_xlfn.XLOOKUP(platemap!$I41,samples!$E:$E,samples!J:J,""),IF(_xlpm.x="","",_xlpm.x))</f>
        <v>589546 30 nM (LTX 2000)</v>
      </c>
      <c r="O41" s="7">
        <f>_xlfn.LET(_xlpm.x,_xlfn.XLOOKUP(platemap!$I41,samples!$E:$E,samples!K:K,""),IF(_xlpm.x="","",_xlpm.x))</f>
        <v>45001</v>
      </c>
      <c r="P41">
        <f>_xlfn.LET(_xlpm.x,_xlfn.XLOOKUP(platemap!$I41,samples!$E:$E,samples!L:L,""),IF(_xlpm.x="","",_xlpm.x))</f>
        <v>6</v>
      </c>
      <c r="Q41" t="str">
        <f>_xlfn.LET(_xlpm.x,_xlfn.XLOOKUP(platemap!$I41,samples!$E:$E,samples!M:M,""),IF(_xlpm.x="","",_xlpm.x))</f>
        <v>QS3.3_20230322</v>
      </c>
      <c r="R41" t="str">
        <f>_xlfn.LET(_xlpm.x,_xlfn.XLOOKUP(platemap!$I41,samples!$E:$E,samples!N:N,""),IF(_xlpm.x="","",_xlpm.x))</f>
        <v>30 nM</v>
      </c>
      <c r="S41" t="str">
        <f>_xlfn.LET(_xlpm.x,_xlfn.XLOOKUP(platemap!$I41,samples!$E:$E,samples!O:O,""),IF(_xlpm.x="","",_xlpm.x))</f>
        <v>589546</v>
      </c>
      <c r="T41">
        <f>_xlfn.LET(_xlpm.x,_xlfn.XLOOKUP(platemap!$I41,samples!$E:$E,samples!P:P,""),IF(_xlpm.x="","",_xlpm.x))</f>
        <v>2000</v>
      </c>
      <c r="U41" t="str">
        <f>_xlfn.LET(_xlpm.x,_xlfn.XLOOKUP(platemap!$I41,samples!$E:$E,samples!Q:Q,""),IF(_xlpm.x="","",_xlpm.x))</f>
        <v/>
      </c>
      <c r="V41" t="str">
        <f>_xlfn.LET(_xlpm.x,_xlfn.XLOOKUP(platemap!$I41,samples!$E:$E,samples!R:R,""),IF(_xlpm.x="","",_xlpm.x))</f>
        <v>RNA</v>
      </c>
      <c r="W41">
        <f>_xlfn.LET(_xlpm.x,_xlfn.XLOOKUP(platemap!$I41,samples!$E:$E,samples!S:S,""),IF(_xlpm.x="","",_xlpm.x))</f>
        <v>8.1999999999999993</v>
      </c>
      <c r="X41">
        <f>_xlfn.LET(_xlpm.x,_xlfn.XLOOKUP(platemap!$I41,samples!$E:$E,samples!T:T,""),IF(_xlpm.x="","",_xlpm.x))</f>
        <v>2.2999999999999998</v>
      </c>
      <c r="Y41">
        <f>_xlfn.LET(_xlpm.x,_xlfn.XLOOKUP(platemap!$I41,samples!$E:$E,samples!U:U,""),IF(_xlpm.x="","",_xlpm.x))</f>
        <v>89.9</v>
      </c>
      <c r="Z41">
        <f>_xlfn.LET(_xlpm.x,_xlfn.XLOOKUP(platemap!$I41,samples!$E:$E,samples!V:V,""),IF(_xlpm.x="","",_xlpm.x))</f>
        <v>54</v>
      </c>
      <c r="AA41">
        <f>_xlfn.LET(_xlpm.x,_xlfn.XLOOKUP(platemap!$I41,samples!$E:$E,samples!W:W,""),IF(_xlpm.x="","",_xlpm.x))</f>
        <v>4854.6000000000004</v>
      </c>
      <c r="AB41" t="str">
        <f>_xlfn.LET(_xlpm.x,_xlfn.XLOOKUP(platemap!$I41,samples!$E:$E,samples!X:X,""),IF(_xlpm.x="","",_xlpm.x))</f>
        <v>QS3.3_20230322</v>
      </c>
      <c r="AC41" t="str">
        <f>_xlfn.LET(_xlpm.x,_xlfn.XLOOKUP(platemap!$I41,samples!$E:$E,samples!Y:Y,""),IF(_xlpm.x="","",_xlpm.x))</f>
        <v/>
      </c>
      <c r="AD41" t="str">
        <f>_xlfn.LET(_xlpm.x,_xlfn.XLOOKUP(platemap!$I41,samples!$E:$E,samples!Z:Z,""),IF(_xlpm.x="","",_xlpm.x))</f>
        <v/>
      </c>
      <c r="AF41">
        <v>20</v>
      </c>
      <c r="AG41" s="3" t="s">
        <v>308</v>
      </c>
      <c r="AH41" s="3"/>
    </row>
    <row r="42" spans="1:34" x14ac:dyDescent="0.2">
      <c r="A42" s="3">
        <v>1</v>
      </c>
      <c r="B42" t="str">
        <f>INDEX(filenames!B:B,MATCH(platemap!A42,filenames!A:A,0))</f>
        <v>2023-06-07_123746_TMrs362331_20ul.xls</v>
      </c>
      <c r="C42" t="s">
        <v>67</v>
      </c>
      <c r="D42" t="s">
        <v>223</v>
      </c>
      <c r="E42" t="s">
        <v>224</v>
      </c>
      <c r="F42" t="s">
        <v>303</v>
      </c>
      <c r="G42" t="s">
        <v>304</v>
      </c>
      <c r="I42" t="str">
        <f>_xlfn.XLOOKUP(C42,samples!D:D,samples!E:E,"")</f>
        <v>20230413_0232</v>
      </c>
      <c r="J42" t="str">
        <f>_xlfn.LET(_xlpm.x,_xlfn.XLOOKUP(platemap!$I42,samples!$E:$E,samples!F:F,""),IF(_xlpm.x="","",_xlpm.x))</f>
        <v>QS3.3</v>
      </c>
      <c r="K42" t="str">
        <f>_xlfn.LET(_xlpm.x,_xlfn.XLOOKUP(platemap!$I42,samples!$E:$E,samples!G:G,""),IF(_xlpm.x="","",_xlpm.x))</f>
        <v>P19</v>
      </c>
      <c r="L42" t="str">
        <f>_xlfn.LET(_xlpm.x,_xlfn.XLOOKUP(platemap!$I42,samples!$E:$E,samples!H:H,""),IF(_xlpm.x="","",_xlpm.x))</f>
        <v/>
      </c>
      <c r="M42" s="7">
        <f>_xlfn.LET(_xlpm.x,_xlfn.XLOOKUP(platemap!$I42,samples!$E:$E,samples!I:I,""),IF(_xlpm.x="","",_xlpm.x))</f>
        <v>45007</v>
      </c>
      <c r="N42" t="str">
        <f>_xlfn.LET(_xlpm.x,_xlfn.XLOOKUP(platemap!$I42,samples!$E:$E,samples!J:J,""),IF(_xlpm.x="","",_xlpm.x))</f>
        <v>572772 30 nM (LTX 3000)</v>
      </c>
      <c r="O42" s="7">
        <f>_xlfn.LET(_xlpm.x,_xlfn.XLOOKUP(platemap!$I42,samples!$E:$E,samples!K:K,""),IF(_xlpm.x="","",_xlpm.x))</f>
        <v>45001</v>
      </c>
      <c r="P42">
        <f>_xlfn.LET(_xlpm.x,_xlfn.XLOOKUP(platemap!$I42,samples!$E:$E,samples!L:L,""),IF(_xlpm.x="","",_xlpm.x))</f>
        <v>6</v>
      </c>
      <c r="Q42" t="str">
        <f>_xlfn.LET(_xlpm.x,_xlfn.XLOOKUP(platemap!$I42,samples!$E:$E,samples!M:M,""),IF(_xlpm.x="","",_xlpm.x))</f>
        <v>QS3.3_20230322</v>
      </c>
      <c r="R42" t="str">
        <f>_xlfn.LET(_xlpm.x,_xlfn.XLOOKUP(platemap!$I42,samples!$E:$E,samples!N:N,""),IF(_xlpm.x="","",_xlpm.x))</f>
        <v>30 nM</v>
      </c>
      <c r="S42" t="str">
        <f>_xlfn.LET(_xlpm.x,_xlfn.XLOOKUP(platemap!$I42,samples!$E:$E,samples!O:O,""),IF(_xlpm.x="","",_xlpm.x))</f>
        <v>572772</v>
      </c>
      <c r="T42">
        <f>_xlfn.LET(_xlpm.x,_xlfn.XLOOKUP(platemap!$I42,samples!$E:$E,samples!P:P,""),IF(_xlpm.x="","",_xlpm.x))</f>
        <v>3000</v>
      </c>
      <c r="U42" t="str">
        <f>_xlfn.LET(_xlpm.x,_xlfn.XLOOKUP(platemap!$I42,samples!$E:$E,samples!Q:Q,""),IF(_xlpm.x="","",_xlpm.x))</f>
        <v/>
      </c>
      <c r="V42" t="str">
        <f>_xlfn.LET(_xlpm.x,_xlfn.XLOOKUP(platemap!$I42,samples!$E:$E,samples!R:R,""),IF(_xlpm.x="","",_xlpm.x))</f>
        <v>RNA</v>
      </c>
      <c r="W42">
        <f>_xlfn.LET(_xlpm.x,_xlfn.XLOOKUP(platemap!$I42,samples!$E:$E,samples!S:S,""),IF(_xlpm.x="","",_xlpm.x))</f>
        <v>9</v>
      </c>
      <c r="X42">
        <f>_xlfn.LET(_xlpm.x,_xlfn.XLOOKUP(platemap!$I42,samples!$E:$E,samples!T:T,""),IF(_xlpm.x="","",_xlpm.x))</f>
        <v>1.6</v>
      </c>
      <c r="Y42">
        <f>_xlfn.LET(_xlpm.x,_xlfn.XLOOKUP(platemap!$I42,samples!$E:$E,samples!U:U,""),IF(_xlpm.x="","",_xlpm.x))</f>
        <v>506</v>
      </c>
      <c r="Z42">
        <f>_xlfn.LET(_xlpm.x,_xlfn.XLOOKUP(platemap!$I42,samples!$E:$E,samples!V:V,""),IF(_xlpm.x="","",_xlpm.x))</f>
        <v>54</v>
      </c>
      <c r="AA42">
        <f>_xlfn.LET(_xlpm.x,_xlfn.XLOOKUP(platemap!$I42,samples!$E:$E,samples!W:W,""),IF(_xlpm.x="","",_xlpm.x))</f>
        <v>27324</v>
      </c>
      <c r="AB42" t="str">
        <f>_xlfn.LET(_xlpm.x,_xlfn.XLOOKUP(platemap!$I42,samples!$E:$E,samples!X:X,""),IF(_xlpm.x="","",_xlpm.x))</f>
        <v>QS3.3_20230322</v>
      </c>
      <c r="AC42" t="str">
        <f>_xlfn.LET(_xlpm.x,_xlfn.XLOOKUP(platemap!$I42,samples!$E:$E,samples!Y:Y,""),IF(_xlpm.x="","",_xlpm.x))</f>
        <v/>
      </c>
      <c r="AD42" t="str">
        <f>_xlfn.LET(_xlpm.x,_xlfn.XLOOKUP(platemap!$I42,samples!$E:$E,samples!Z:Z,""),IF(_xlpm.x="","",_xlpm.x))</f>
        <v/>
      </c>
      <c r="AF42">
        <v>20</v>
      </c>
      <c r="AG42" s="3" t="s">
        <v>308</v>
      </c>
      <c r="AH42" s="3"/>
    </row>
    <row r="43" spans="1:34" x14ac:dyDescent="0.2">
      <c r="A43" s="3">
        <v>1</v>
      </c>
      <c r="B43" t="str">
        <f>INDEX(filenames!B:B,MATCH(platemap!A43,filenames!A:A,0))</f>
        <v>2023-06-07_123746_TMrs362331_20ul.xls</v>
      </c>
      <c r="C43" t="s">
        <v>68</v>
      </c>
      <c r="D43" t="s">
        <v>223</v>
      </c>
      <c r="E43" t="s">
        <v>224</v>
      </c>
      <c r="F43" t="s">
        <v>303</v>
      </c>
      <c r="G43" t="s">
        <v>304</v>
      </c>
      <c r="I43" t="str">
        <f>_xlfn.XLOOKUP(C43,samples!D:D,samples!E:E,"")</f>
        <v>20230413_0233</v>
      </c>
      <c r="J43" t="str">
        <f>_xlfn.LET(_xlpm.x,_xlfn.XLOOKUP(platemap!$I43,samples!$E:$E,samples!F:F,""),IF(_xlpm.x="","",_xlpm.x))</f>
        <v>QS3.3</v>
      </c>
      <c r="K43" t="str">
        <f>_xlfn.LET(_xlpm.x,_xlfn.XLOOKUP(platemap!$I43,samples!$E:$E,samples!G:G,""),IF(_xlpm.x="","",_xlpm.x))</f>
        <v>P19</v>
      </c>
      <c r="L43" t="str">
        <f>_xlfn.LET(_xlpm.x,_xlfn.XLOOKUP(platemap!$I43,samples!$E:$E,samples!H:H,""),IF(_xlpm.x="","",_xlpm.x))</f>
        <v/>
      </c>
      <c r="M43" s="7">
        <f>_xlfn.LET(_xlpm.x,_xlfn.XLOOKUP(platemap!$I43,samples!$E:$E,samples!I:I,""),IF(_xlpm.x="","",_xlpm.x))</f>
        <v>45007</v>
      </c>
      <c r="N43" t="str">
        <f>_xlfn.LET(_xlpm.x,_xlfn.XLOOKUP(platemap!$I43,samples!$E:$E,samples!J:J,""),IF(_xlpm.x="","",_xlpm.x))</f>
        <v>589546 30 nM (LTX 3000)</v>
      </c>
      <c r="O43" s="7">
        <f>_xlfn.LET(_xlpm.x,_xlfn.XLOOKUP(platemap!$I43,samples!$E:$E,samples!K:K,""),IF(_xlpm.x="","",_xlpm.x))</f>
        <v>45001</v>
      </c>
      <c r="P43">
        <f>_xlfn.LET(_xlpm.x,_xlfn.XLOOKUP(platemap!$I43,samples!$E:$E,samples!L:L,""),IF(_xlpm.x="","",_xlpm.x))</f>
        <v>6</v>
      </c>
      <c r="Q43" t="str">
        <f>_xlfn.LET(_xlpm.x,_xlfn.XLOOKUP(platemap!$I43,samples!$E:$E,samples!M:M,""),IF(_xlpm.x="","",_xlpm.x))</f>
        <v>QS3.3_20230322</v>
      </c>
      <c r="R43" t="str">
        <f>_xlfn.LET(_xlpm.x,_xlfn.XLOOKUP(platemap!$I43,samples!$E:$E,samples!N:N,""),IF(_xlpm.x="","",_xlpm.x))</f>
        <v>30 nM</v>
      </c>
      <c r="S43" t="str">
        <f>_xlfn.LET(_xlpm.x,_xlfn.XLOOKUP(platemap!$I43,samples!$E:$E,samples!O:O,""),IF(_xlpm.x="","",_xlpm.x))</f>
        <v>589546</v>
      </c>
      <c r="T43">
        <f>_xlfn.LET(_xlpm.x,_xlfn.XLOOKUP(platemap!$I43,samples!$E:$E,samples!P:P,""),IF(_xlpm.x="","",_xlpm.x))</f>
        <v>3000</v>
      </c>
      <c r="U43" t="str">
        <f>_xlfn.LET(_xlpm.x,_xlfn.XLOOKUP(platemap!$I43,samples!$E:$E,samples!Q:Q,""),IF(_xlpm.x="","",_xlpm.x))</f>
        <v/>
      </c>
      <c r="V43" t="str">
        <f>_xlfn.LET(_xlpm.x,_xlfn.XLOOKUP(platemap!$I43,samples!$E:$E,samples!R:R,""),IF(_xlpm.x="","",_xlpm.x))</f>
        <v>RNA</v>
      </c>
      <c r="W43">
        <f>_xlfn.LET(_xlpm.x,_xlfn.XLOOKUP(platemap!$I43,samples!$E:$E,samples!S:S,""),IF(_xlpm.x="","",_xlpm.x))</f>
        <v>9</v>
      </c>
      <c r="X43">
        <f>_xlfn.LET(_xlpm.x,_xlfn.XLOOKUP(platemap!$I43,samples!$E:$E,samples!T:T,""),IF(_xlpm.x="","",_xlpm.x))</f>
        <v>1.8</v>
      </c>
      <c r="Y43">
        <f>_xlfn.LET(_xlpm.x,_xlfn.XLOOKUP(platemap!$I43,samples!$E:$E,samples!U:U,""),IF(_xlpm.x="","",_xlpm.x))</f>
        <v>582</v>
      </c>
      <c r="Z43">
        <f>_xlfn.LET(_xlpm.x,_xlfn.XLOOKUP(platemap!$I43,samples!$E:$E,samples!V:V,""),IF(_xlpm.x="","",_xlpm.x))</f>
        <v>54</v>
      </c>
      <c r="AA43">
        <f>_xlfn.LET(_xlpm.x,_xlfn.XLOOKUP(platemap!$I43,samples!$E:$E,samples!W:W,""),IF(_xlpm.x="","",_xlpm.x))</f>
        <v>31428</v>
      </c>
      <c r="AB43" t="str">
        <f>_xlfn.LET(_xlpm.x,_xlfn.XLOOKUP(platemap!$I43,samples!$E:$E,samples!X:X,""),IF(_xlpm.x="","",_xlpm.x))</f>
        <v>QS3.3_20230322</v>
      </c>
      <c r="AC43" t="str">
        <f>_xlfn.LET(_xlpm.x,_xlfn.XLOOKUP(platemap!$I43,samples!$E:$E,samples!Y:Y,""),IF(_xlpm.x="","",_xlpm.x))</f>
        <v/>
      </c>
      <c r="AD43" t="str">
        <f>_xlfn.LET(_xlpm.x,_xlfn.XLOOKUP(platemap!$I43,samples!$E:$E,samples!Z:Z,""),IF(_xlpm.x="","",_xlpm.x))</f>
        <v/>
      </c>
      <c r="AF43">
        <v>20</v>
      </c>
      <c r="AG43" s="3" t="s">
        <v>308</v>
      </c>
      <c r="AH43" s="3"/>
    </row>
    <row r="44" spans="1:34" x14ac:dyDescent="0.2">
      <c r="A44" s="3">
        <v>1</v>
      </c>
      <c r="B44" t="str">
        <f>INDEX(filenames!B:B,MATCH(platemap!A44,filenames!A:A,0))</f>
        <v>2023-06-07_123746_TMrs362331_20ul.xls</v>
      </c>
      <c r="C44" t="s">
        <v>69</v>
      </c>
      <c r="D44" t="s">
        <v>223</v>
      </c>
      <c r="E44" t="s">
        <v>224</v>
      </c>
      <c r="F44" t="s">
        <v>303</v>
      </c>
      <c r="G44" t="s">
        <v>304</v>
      </c>
      <c r="I44" t="str">
        <f>_xlfn.XLOOKUP(C44,samples!D:D,samples!E:E,"")</f>
        <v>20230413_0234</v>
      </c>
      <c r="J44" t="str">
        <f>_xlfn.LET(_xlpm.x,_xlfn.XLOOKUP(platemap!$I44,samples!$E:$E,samples!F:F,""),IF(_xlpm.x="","",_xlpm.x))</f>
        <v>QS3.3</v>
      </c>
      <c r="K44" t="str">
        <f>_xlfn.LET(_xlpm.x,_xlfn.XLOOKUP(platemap!$I44,samples!$E:$E,samples!G:G,""),IF(_xlpm.x="","",_xlpm.x))</f>
        <v>P19</v>
      </c>
      <c r="L44" t="str">
        <f>_xlfn.LET(_xlpm.x,_xlfn.XLOOKUP(platemap!$I44,samples!$E:$E,samples!H:H,""),IF(_xlpm.x="","",_xlpm.x))</f>
        <v/>
      </c>
      <c r="M44" s="7">
        <f>_xlfn.LET(_xlpm.x,_xlfn.XLOOKUP(platemap!$I44,samples!$E:$E,samples!I:I,""),IF(_xlpm.x="","",_xlpm.x))</f>
        <v>45007</v>
      </c>
      <c r="N44" t="str">
        <f>_xlfn.LET(_xlpm.x,_xlfn.XLOOKUP(platemap!$I44,samples!$E:$E,samples!J:J,""),IF(_xlpm.x="","",_xlpm.x))</f>
        <v>Control</v>
      </c>
      <c r="O44" s="7" t="str">
        <f>_xlfn.LET(_xlpm.x,_xlfn.XLOOKUP(platemap!$I44,samples!$E:$E,samples!K:K,""),IF(_xlpm.x="","",_xlpm.x))</f>
        <v/>
      </c>
      <c r="P44" t="str">
        <f>_xlfn.LET(_xlpm.x,_xlfn.XLOOKUP(platemap!$I44,samples!$E:$E,samples!L:L,""),IF(_xlpm.x="","",_xlpm.x))</f>
        <v/>
      </c>
      <c r="Q44" t="str">
        <f>_xlfn.LET(_xlpm.x,_xlfn.XLOOKUP(platemap!$I44,samples!$E:$E,samples!M:M,""),IF(_xlpm.x="","",_xlpm.x))</f>
        <v>QS3.3_20230322</v>
      </c>
      <c r="R44">
        <f>_xlfn.LET(_xlpm.x,_xlfn.XLOOKUP(platemap!$I44,samples!$E:$E,samples!N:N,""),IF(_xlpm.x="","",_xlpm.x))</f>
        <v>0</v>
      </c>
      <c r="S44" t="str">
        <f>_xlfn.LET(_xlpm.x,_xlfn.XLOOKUP(platemap!$I44,samples!$E:$E,samples!O:O,""),IF(_xlpm.x="","",_xlpm.x))</f>
        <v>Control</v>
      </c>
      <c r="T44" t="str">
        <f>_xlfn.LET(_xlpm.x,_xlfn.XLOOKUP(platemap!$I44,samples!$E:$E,samples!P:P,""),IF(_xlpm.x="","",_xlpm.x))</f>
        <v/>
      </c>
      <c r="U44" t="str">
        <f>_xlfn.LET(_xlpm.x,_xlfn.XLOOKUP(platemap!$I44,samples!$E:$E,samples!Q:Q,""),IF(_xlpm.x="","",_xlpm.x))</f>
        <v/>
      </c>
      <c r="V44" t="str">
        <f>_xlfn.LET(_xlpm.x,_xlfn.XLOOKUP(platemap!$I44,samples!$E:$E,samples!R:R,""),IF(_xlpm.x="","",_xlpm.x))</f>
        <v>RNA</v>
      </c>
      <c r="W44">
        <f>_xlfn.LET(_xlpm.x,_xlfn.XLOOKUP(platemap!$I44,samples!$E:$E,samples!S:S,""),IF(_xlpm.x="","",_xlpm.x))</f>
        <v>6.8</v>
      </c>
      <c r="X44">
        <f>_xlfn.LET(_xlpm.x,_xlfn.XLOOKUP(platemap!$I44,samples!$E:$E,samples!T:T,""),IF(_xlpm.x="","",_xlpm.x))</f>
        <v>1.3</v>
      </c>
      <c r="Y44">
        <f>_xlfn.LET(_xlpm.x,_xlfn.XLOOKUP(platemap!$I44,samples!$E:$E,samples!U:U,""),IF(_xlpm.x="","",_xlpm.x))</f>
        <v>552</v>
      </c>
      <c r="Z44">
        <f>_xlfn.LET(_xlpm.x,_xlfn.XLOOKUP(platemap!$I44,samples!$E:$E,samples!V:V,""),IF(_xlpm.x="","",_xlpm.x))</f>
        <v>54</v>
      </c>
      <c r="AA44">
        <f>_xlfn.LET(_xlpm.x,_xlfn.XLOOKUP(platemap!$I44,samples!$E:$E,samples!W:W,""),IF(_xlpm.x="","",_xlpm.x))</f>
        <v>29808</v>
      </c>
      <c r="AB44" t="str">
        <f>_xlfn.LET(_xlpm.x,_xlfn.XLOOKUP(platemap!$I44,samples!$E:$E,samples!X:X,""),IF(_xlpm.x="","",_xlpm.x))</f>
        <v>QS3.3_20230322</v>
      </c>
      <c r="AC44">
        <f>_xlfn.LET(_xlpm.x,_xlfn.XLOOKUP(platemap!$I44,samples!$E:$E,samples!Y:Y,""),IF(_xlpm.x="","",_xlpm.x))</f>
        <v>1</v>
      </c>
      <c r="AD44" t="str">
        <f>_xlfn.LET(_xlpm.x,_xlfn.XLOOKUP(platemap!$I44,samples!$E:$E,samples!Z:Z,""),IF(_xlpm.x="","",_xlpm.x))</f>
        <v/>
      </c>
      <c r="AF44">
        <v>20</v>
      </c>
      <c r="AG44" s="3" t="s">
        <v>308</v>
      </c>
      <c r="AH44" s="3"/>
    </row>
    <row r="45" spans="1:34" x14ac:dyDescent="0.2">
      <c r="A45" s="3">
        <v>1</v>
      </c>
      <c r="B45" t="str">
        <f>INDEX(filenames!B:B,MATCH(platemap!A45,filenames!A:A,0))</f>
        <v>2023-06-07_123746_TMrs362331_20ul.xls</v>
      </c>
      <c r="C45" t="s">
        <v>70</v>
      </c>
      <c r="D45" t="s">
        <v>223</v>
      </c>
      <c r="E45" t="s">
        <v>224</v>
      </c>
      <c r="F45" t="s">
        <v>303</v>
      </c>
      <c r="G45" t="s">
        <v>304</v>
      </c>
      <c r="I45" t="s">
        <v>305</v>
      </c>
      <c r="J45" t="str">
        <f>_xlfn.LET(_xlpm.x,_xlfn.XLOOKUP(platemap!$I45,samples!$E:$E,samples!F:F,""),IF(_xlpm.x="","",_xlpm.x))</f>
        <v>Blank</v>
      </c>
      <c r="K45" t="str">
        <f>_xlfn.LET(_xlpm.x,_xlfn.XLOOKUP(platemap!$I45,samples!$E:$E,samples!G:G,""),IF(_xlpm.x="","",_xlpm.x))</f>
        <v/>
      </c>
      <c r="L45" t="str">
        <f>_xlfn.LET(_xlpm.x,_xlfn.XLOOKUP(platemap!$I45,samples!$E:$E,samples!H:H,""),IF(_xlpm.x="","",_xlpm.x))</f>
        <v/>
      </c>
      <c r="M45" s="7" t="str">
        <f>_xlfn.LET(_xlpm.x,_xlfn.XLOOKUP(platemap!$I45,samples!$E:$E,samples!I:I,""),IF(_xlpm.x="","",_xlpm.x))</f>
        <v/>
      </c>
      <c r="N45" t="str">
        <f>_xlfn.LET(_xlpm.x,_xlfn.XLOOKUP(platemap!$I45,samples!$E:$E,samples!J:J,""),IF(_xlpm.x="","",_xlpm.x))</f>
        <v/>
      </c>
      <c r="O45" s="7" t="str">
        <f>_xlfn.LET(_xlpm.x,_xlfn.XLOOKUP(platemap!$I45,samples!$E:$E,samples!K:K,""),IF(_xlpm.x="","",_xlpm.x))</f>
        <v/>
      </c>
      <c r="P45" t="str">
        <f>_xlfn.LET(_xlpm.x,_xlfn.XLOOKUP(platemap!$I45,samples!$E:$E,samples!L:L,""),IF(_xlpm.x="","",_xlpm.x))</f>
        <v/>
      </c>
      <c r="Q45" t="str">
        <f>_xlfn.LET(_xlpm.x,_xlfn.XLOOKUP(platemap!$I45,samples!$E:$E,samples!M:M,""),IF(_xlpm.x="","",_xlpm.x))</f>
        <v>Blank</v>
      </c>
      <c r="R45" t="str">
        <f>_xlfn.LET(_xlpm.x,_xlfn.XLOOKUP(platemap!$I45,samples!$E:$E,samples!N:N,""),IF(_xlpm.x="","",_xlpm.x))</f>
        <v/>
      </c>
      <c r="S45" t="str">
        <f>_xlfn.LET(_xlpm.x,_xlfn.XLOOKUP(platemap!$I45,samples!$E:$E,samples!O:O,""),IF(_xlpm.x="","",_xlpm.x))</f>
        <v/>
      </c>
      <c r="T45" t="str">
        <f>_xlfn.LET(_xlpm.x,_xlfn.XLOOKUP(platemap!$I45,samples!$E:$E,samples!P:P,""),IF(_xlpm.x="","",_xlpm.x))</f>
        <v/>
      </c>
      <c r="U45" t="str">
        <f>_xlfn.LET(_xlpm.x,_xlfn.XLOOKUP(platemap!$I45,samples!$E:$E,samples!Q:Q,""),IF(_xlpm.x="","",_xlpm.x))</f>
        <v/>
      </c>
      <c r="V45" t="str">
        <f>_xlfn.LET(_xlpm.x,_xlfn.XLOOKUP(platemap!$I45,samples!$E:$E,samples!R:R,""),IF(_xlpm.x="","",_xlpm.x))</f>
        <v/>
      </c>
      <c r="W45" t="str">
        <f>_xlfn.LET(_xlpm.x,_xlfn.XLOOKUP(platemap!$I45,samples!$E:$E,samples!S:S,""),IF(_xlpm.x="","",_xlpm.x))</f>
        <v/>
      </c>
      <c r="X45" t="str">
        <f>_xlfn.LET(_xlpm.x,_xlfn.XLOOKUP(platemap!$I45,samples!$E:$E,samples!T:T,""),IF(_xlpm.x="","",_xlpm.x))</f>
        <v/>
      </c>
      <c r="Y45" t="str">
        <f>_xlfn.LET(_xlpm.x,_xlfn.XLOOKUP(platemap!$I45,samples!$E:$E,samples!U:U,""),IF(_xlpm.x="","",_xlpm.x))</f>
        <v/>
      </c>
      <c r="Z45" t="str">
        <f>_xlfn.LET(_xlpm.x,_xlfn.XLOOKUP(platemap!$I45,samples!$E:$E,samples!V:V,""),IF(_xlpm.x="","",_xlpm.x))</f>
        <v/>
      </c>
      <c r="AA45" t="str">
        <f>_xlfn.LET(_xlpm.x,_xlfn.XLOOKUP(platemap!$I45,samples!$E:$E,samples!W:W,""),IF(_xlpm.x="","",_xlpm.x))</f>
        <v/>
      </c>
      <c r="AB45" t="str">
        <f>_xlfn.LET(_xlpm.x,_xlfn.XLOOKUP(platemap!$I45,samples!$E:$E,samples!X:X,""),IF(_xlpm.x="","",_xlpm.x))</f>
        <v>Blank</v>
      </c>
      <c r="AC45" t="str">
        <f>_xlfn.LET(_xlpm.x,_xlfn.XLOOKUP(platemap!$I45,samples!$E:$E,samples!Y:Y,""),IF(_xlpm.x="","",_xlpm.x))</f>
        <v/>
      </c>
      <c r="AD45" t="str">
        <f>_xlfn.LET(_xlpm.x,_xlfn.XLOOKUP(platemap!$I45,samples!$E:$E,samples!Z:Z,""),IF(_xlpm.x="","",_xlpm.x))</f>
        <v/>
      </c>
      <c r="AF45">
        <v>20</v>
      </c>
      <c r="AG45" s="3" t="s">
        <v>308</v>
      </c>
      <c r="AH45" s="3"/>
    </row>
    <row r="46" spans="1:34" x14ac:dyDescent="0.2">
      <c r="A46" s="3">
        <v>1</v>
      </c>
      <c r="B46" t="str">
        <f>INDEX(filenames!B:B,MATCH(platemap!A46,filenames!A:A,0))</f>
        <v>2023-06-07_123746_TMrs362331_20ul.xls</v>
      </c>
      <c r="C46" t="s">
        <v>71</v>
      </c>
      <c r="D46" t="s">
        <v>223</v>
      </c>
      <c r="E46" t="s">
        <v>224</v>
      </c>
      <c r="F46" t="s">
        <v>303</v>
      </c>
      <c r="G46" t="s">
        <v>304</v>
      </c>
      <c r="I46" t="s">
        <v>305</v>
      </c>
      <c r="J46" t="str">
        <f>_xlfn.LET(_xlpm.x,_xlfn.XLOOKUP(platemap!$I46,samples!$E:$E,samples!F:F,""),IF(_xlpm.x="","",_xlpm.x))</f>
        <v>Blank</v>
      </c>
      <c r="K46" t="str">
        <f>_xlfn.LET(_xlpm.x,_xlfn.XLOOKUP(platemap!$I46,samples!$E:$E,samples!G:G,""),IF(_xlpm.x="","",_xlpm.x))</f>
        <v/>
      </c>
      <c r="L46" t="str">
        <f>_xlfn.LET(_xlpm.x,_xlfn.XLOOKUP(platemap!$I46,samples!$E:$E,samples!H:H,""),IF(_xlpm.x="","",_xlpm.x))</f>
        <v/>
      </c>
      <c r="M46" s="7" t="str">
        <f>_xlfn.LET(_xlpm.x,_xlfn.XLOOKUP(platemap!$I46,samples!$E:$E,samples!I:I,""),IF(_xlpm.x="","",_xlpm.x))</f>
        <v/>
      </c>
      <c r="N46" t="str">
        <f>_xlfn.LET(_xlpm.x,_xlfn.XLOOKUP(platemap!$I46,samples!$E:$E,samples!J:J,""),IF(_xlpm.x="","",_xlpm.x))</f>
        <v/>
      </c>
      <c r="O46" s="7" t="str">
        <f>_xlfn.LET(_xlpm.x,_xlfn.XLOOKUP(platemap!$I46,samples!$E:$E,samples!K:K,""),IF(_xlpm.x="","",_xlpm.x))</f>
        <v/>
      </c>
      <c r="P46" t="str">
        <f>_xlfn.LET(_xlpm.x,_xlfn.XLOOKUP(platemap!$I46,samples!$E:$E,samples!L:L,""),IF(_xlpm.x="","",_xlpm.x))</f>
        <v/>
      </c>
      <c r="Q46" t="str">
        <f>_xlfn.LET(_xlpm.x,_xlfn.XLOOKUP(platemap!$I46,samples!$E:$E,samples!M:M,""),IF(_xlpm.x="","",_xlpm.x))</f>
        <v>Blank</v>
      </c>
      <c r="R46" t="str">
        <f>_xlfn.LET(_xlpm.x,_xlfn.XLOOKUP(platemap!$I46,samples!$E:$E,samples!N:N,""),IF(_xlpm.x="","",_xlpm.x))</f>
        <v/>
      </c>
      <c r="S46" t="str">
        <f>_xlfn.LET(_xlpm.x,_xlfn.XLOOKUP(platemap!$I46,samples!$E:$E,samples!O:O,""),IF(_xlpm.x="","",_xlpm.x))</f>
        <v/>
      </c>
      <c r="T46" t="str">
        <f>_xlfn.LET(_xlpm.x,_xlfn.XLOOKUP(platemap!$I46,samples!$E:$E,samples!P:P,""),IF(_xlpm.x="","",_xlpm.x))</f>
        <v/>
      </c>
      <c r="U46" t="str">
        <f>_xlfn.LET(_xlpm.x,_xlfn.XLOOKUP(platemap!$I46,samples!$E:$E,samples!Q:Q,""),IF(_xlpm.x="","",_xlpm.x))</f>
        <v/>
      </c>
      <c r="V46" t="str">
        <f>_xlfn.LET(_xlpm.x,_xlfn.XLOOKUP(platemap!$I46,samples!$E:$E,samples!R:R,""),IF(_xlpm.x="","",_xlpm.x))</f>
        <v/>
      </c>
      <c r="W46" t="str">
        <f>_xlfn.LET(_xlpm.x,_xlfn.XLOOKUP(platemap!$I46,samples!$E:$E,samples!S:S,""),IF(_xlpm.x="","",_xlpm.x))</f>
        <v/>
      </c>
      <c r="X46" t="str">
        <f>_xlfn.LET(_xlpm.x,_xlfn.XLOOKUP(platemap!$I46,samples!$E:$E,samples!T:T,""),IF(_xlpm.x="","",_xlpm.x))</f>
        <v/>
      </c>
      <c r="Y46" t="str">
        <f>_xlfn.LET(_xlpm.x,_xlfn.XLOOKUP(platemap!$I46,samples!$E:$E,samples!U:U,""),IF(_xlpm.x="","",_xlpm.x))</f>
        <v/>
      </c>
      <c r="Z46" t="str">
        <f>_xlfn.LET(_xlpm.x,_xlfn.XLOOKUP(platemap!$I46,samples!$E:$E,samples!V:V,""),IF(_xlpm.x="","",_xlpm.x))</f>
        <v/>
      </c>
      <c r="AA46" t="str">
        <f>_xlfn.LET(_xlpm.x,_xlfn.XLOOKUP(platemap!$I46,samples!$E:$E,samples!W:W,""),IF(_xlpm.x="","",_xlpm.x))</f>
        <v/>
      </c>
      <c r="AB46" t="str">
        <f>_xlfn.LET(_xlpm.x,_xlfn.XLOOKUP(platemap!$I46,samples!$E:$E,samples!X:X,""),IF(_xlpm.x="","",_xlpm.x))</f>
        <v>Blank</v>
      </c>
      <c r="AC46" t="str">
        <f>_xlfn.LET(_xlpm.x,_xlfn.XLOOKUP(platemap!$I46,samples!$E:$E,samples!Y:Y,""),IF(_xlpm.x="","",_xlpm.x))</f>
        <v/>
      </c>
      <c r="AD46" t="str">
        <f>_xlfn.LET(_xlpm.x,_xlfn.XLOOKUP(platemap!$I46,samples!$E:$E,samples!Z:Z,""),IF(_xlpm.x="","",_xlpm.x))</f>
        <v/>
      </c>
      <c r="AF46">
        <v>20</v>
      </c>
      <c r="AG46" s="3" t="s">
        <v>308</v>
      </c>
      <c r="AH46" s="3"/>
    </row>
    <row r="47" spans="1:34" x14ac:dyDescent="0.2">
      <c r="A47" s="3">
        <v>1</v>
      </c>
      <c r="B47" t="str">
        <f>INDEX(filenames!B:B,MATCH(platemap!A47,filenames!A:A,0))</f>
        <v>2023-06-07_123746_TMrs362331_20ul.xls</v>
      </c>
      <c r="C47" t="s">
        <v>72</v>
      </c>
      <c r="E47" t="s">
        <v>129</v>
      </c>
      <c r="G47" t="s">
        <v>129</v>
      </c>
      <c r="I47" t="str">
        <f>_xlfn.XLOOKUP(C47,samples!D:D,samples!E:E,"")</f>
        <v/>
      </c>
      <c r="J47" t="str">
        <f>_xlfn.LET(_xlpm.x,_xlfn.XLOOKUP(platemap!$I47,samples!$E:$E,samples!F:F,""),IF(_xlpm.x="","",_xlpm.x))</f>
        <v/>
      </c>
      <c r="K47" t="str">
        <f>_xlfn.LET(_xlpm.x,_xlfn.XLOOKUP(platemap!$I47,samples!$E:$E,samples!G:G,""),IF(_xlpm.x="","",_xlpm.x))</f>
        <v/>
      </c>
      <c r="L47" t="str">
        <f>_xlfn.LET(_xlpm.x,_xlfn.XLOOKUP(platemap!$I47,samples!$E:$E,samples!H:H,""),IF(_xlpm.x="","",_xlpm.x))</f>
        <v/>
      </c>
      <c r="M47" s="7" t="str">
        <f>_xlfn.LET(_xlpm.x,_xlfn.XLOOKUP(platemap!$I47,samples!$E:$E,samples!I:I,""),IF(_xlpm.x="","",_xlpm.x))</f>
        <v/>
      </c>
      <c r="N47" t="str">
        <f>_xlfn.LET(_xlpm.x,_xlfn.XLOOKUP(platemap!$I47,samples!$E:$E,samples!J:J,""),IF(_xlpm.x="","",_xlpm.x))</f>
        <v/>
      </c>
      <c r="O47" s="7" t="str">
        <f>_xlfn.LET(_xlpm.x,_xlfn.XLOOKUP(platemap!$I47,samples!$E:$E,samples!K:K,""),IF(_xlpm.x="","",_xlpm.x))</f>
        <v/>
      </c>
      <c r="P47" t="str">
        <f>_xlfn.LET(_xlpm.x,_xlfn.XLOOKUP(platemap!$I47,samples!$E:$E,samples!L:L,""),IF(_xlpm.x="","",_xlpm.x))</f>
        <v/>
      </c>
      <c r="Q47" t="str">
        <f>_xlfn.LET(_xlpm.x,_xlfn.XLOOKUP(platemap!$I47,samples!$E:$E,samples!M:M,""),IF(_xlpm.x="","",_xlpm.x))</f>
        <v/>
      </c>
      <c r="R47" t="str">
        <f>_xlfn.LET(_xlpm.x,_xlfn.XLOOKUP(platemap!$I47,samples!$E:$E,samples!N:N,""),IF(_xlpm.x="","",_xlpm.x))</f>
        <v/>
      </c>
      <c r="S47" t="str">
        <f>_xlfn.LET(_xlpm.x,_xlfn.XLOOKUP(platemap!$I47,samples!$E:$E,samples!O:O,""),IF(_xlpm.x="","",_xlpm.x))</f>
        <v/>
      </c>
      <c r="T47" t="str">
        <f>_xlfn.LET(_xlpm.x,_xlfn.XLOOKUP(platemap!$I47,samples!$E:$E,samples!P:P,""),IF(_xlpm.x="","",_xlpm.x))</f>
        <v/>
      </c>
      <c r="U47" t="str">
        <f>_xlfn.LET(_xlpm.x,_xlfn.XLOOKUP(platemap!$I47,samples!$E:$E,samples!Q:Q,""),IF(_xlpm.x="","",_xlpm.x))</f>
        <v/>
      </c>
      <c r="V47" t="str">
        <f>_xlfn.LET(_xlpm.x,_xlfn.XLOOKUP(platemap!$I47,samples!$E:$E,samples!R:R,""),IF(_xlpm.x="","",_xlpm.x))</f>
        <v/>
      </c>
      <c r="W47" t="str">
        <f>_xlfn.LET(_xlpm.x,_xlfn.XLOOKUP(platemap!$I47,samples!$E:$E,samples!S:S,""),IF(_xlpm.x="","",_xlpm.x))</f>
        <v/>
      </c>
      <c r="X47" t="str">
        <f>_xlfn.LET(_xlpm.x,_xlfn.XLOOKUP(platemap!$I47,samples!$E:$E,samples!T:T,""),IF(_xlpm.x="","",_xlpm.x))</f>
        <v/>
      </c>
      <c r="Y47" t="str">
        <f>_xlfn.LET(_xlpm.x,_xlfn.XLOOKUP(platemap!$I47,samples!$E:$E,samples!U:U,""),IF(_xlpm.x="","",_xlpm.x))</f>
        <v/>
      </c>
      <c r="Z47" t="str">
        <f>_xlfn.LET(_xlpm.x,_xlfn.XLOOKUP(platemap!$I47,samples!$E:$E,samples!V:V,""),IF(_xlpm.x="","",_xlpm.x))</f>
        <v/>
      </c>
      <c r="AA47" t="str">
        <f>_xlfn.LET(_xlpm.x,_xlfn.XLOOKUP(platemap!$I47,samples!$E:$E,samples!W:W,""),IF(_xlpm.x="","",_xlpm.x))</f>
        <v/>
      </c>
      <c r="AB47" t="str">
        <f>_xlfn.LET(_xlpm.x,_xlfn.XLOOKUP(platemap!$I47,samples!$E:$E,samples!X:X,""),IF(_xlpm.x="","",_xlpm.x))</f>
        <v/>
      </c>
      <c r="AC47" t="str">
        <f>_xlfn.LET(_xlpm.x,_xlfn.XLOOKUP(platemap!$I47,samples!$E:$E,samples!Y:Y,""),IF(_xlpm.x="","",_xlpm.x))</f>
        <v/>
      </c>
      <c r="AD47" t="str">
        <f>_xlfn.LET(_xlpm.x,_xlfn.XLOOKUP(platemap!$I47,samples!$E:$E,samples!Z:Z,""),IF(_xlpm.x="","",_xlpm.x))</f>
        <v/>
      </c>
      <c r="AH47" s="3"/>
    </row>
    <row r="48" spans="1:34" x14ac:dyDescent="0.2">
      <c r="A48" s="3">
        <v>1</v>
      </c>
      <c r="B48" t="str">
        <f>INDEX(filenames!B:B,MATCH(platemap!A48,filenames!A:A,0))</f>
        <v>2023-06-07_123746_TMrs362331_20ul.xls</v>
      </c>
      <c r="C48" t="s">
        <v>73</v>
      </c>
      <c r="E48" t="s">
        <v>129</v>
      </c>
      <c r="G48" t="s">
        <v>129</v>
      </c>
      <c r="I48" t="str">
        <f>_xlfn.XLOOKUP(C48,samples!D:D,samples!E:E,"")</f>
        <v/>
      </c>
      <c r="J48" t="str">
        <f>_xlfn.LET(_xlpm.x,_xlfn.XLOOKUP(platemap!$I48,samples!$E:$E,samples!F:F,""),IF(_xlpm.x="","",_xlpm.x))</f>
        <v/>
      </c>
      <c r="K48" t="str">
        <f>_xlfn.LET(_xlpm.x,_xlfn.XLOOKUP(platemap!$I48,samples!$E:$E,samples!G:G,""),IF(_xlpm.x="","",_xlpm.x))</f>
        <v/>
      </c>
      <c r="L48" t="str">
        <f>_xlfn.LET(_xlpm.x,_xlfn.XLOOKUP(platemap!$I48,samples!$E:$E,samples!H:H,""),IF(_xlpm.x="","",_xlpm.x))</f>
        <v/>
      </c>
      <c r="M48" s="7" t="str">
        <f>_xlfn.LET(_xlpm.x,_xlfn.XLOOKUP(platemap!$I48,samples!$E:$E,samples!I:I,""),IF(_xlpm.x="","",_xlpm.x))</f>
        <v/>
      </c>
      <c r="N48" t="str">
        <f>_xlfn.LET(_xlpm.x,_xlfn.XLOOKUP(platemap!$I48,samples!$E:$E,samples!J:J,""),IF(_xlpm.x="","",_xlpm.x))</f>
        <v/>
      </c>
      <c r="O48" s="7" t="str">
        <f>_xlfn.LET(_xlpm.x,_xlfn.XLOOKUP(platemap!$I48,samples!$E:$E,samples!K:K,""),IF(_xlpm.x="","",_xlpm.x))</f>
        <v/>
      </c>
      <c r="P48" t="str">
        <f>_xlfn.LET(_xlpm.x,_xlfn.XLOOKUP(platemap!$I48,samples!$E:$E,samples!L:L,""),IF(_xlpm.x="","",_xlpm.x))</f>
        <v/>
      </c>
      <c r="Q48" t="str">
        <f>_xlfn.LET(_xlpm.x,_xlfn.XLOOKUP(platemap!$I48,samples!$E:$E,samples!M:M,""),IF(_xlpm.x="","",_xlpm.x))</f>
        <v/>
      </c>
      <c r="R48" t="str">
        <f>_xlfn.LET(_xlpm.x,_xlfn.XLOOKUP(platemap!$I48,samples!$E:$E,samples!N:N,""),IF(_xlpm.x="","",_xlpm.x))</f>
        <v/>
      </c>
      <c r="S48" t="str">
        <f>_xlfn.LET(_xlpm.x,_xlfn.XLOOKUP(platemap!$I48,samples!$E:$E,samples!O:O,""),IF(_xlpm.x="","",_xlpm.x))</f>
        <v/>
      </c>
      <c r="T48" t="str">
        <f>_xlfn.LET(_xlpm.x,_xlfn.XLOOKUP(platemap!$I48,samples!$E:$E,samples!P:P,""),IF(_xlpm.x="","",_xlpm.x))</f>
        <v/>
      </c>
      <c r="U48" t="str">
        <f>_xlfn.LET(_xlpm.x,_xlfn.XLOOKUP(platemap!$I48,samples!$E:$E,samples!Q:Q,""),IF(_xlpm.x="","",_xlpm.x))</f>
        <v/>
      </c>
      <c r="V48" t="str">
        <f>_xlfn.LET(_xlpm.x,_xlfn.XLOOKUP(platemap!$I48,samples!$E:$E,samples!R:R,""),IF(_xlpm.x="","",_xlpm.x))</f>
        <v/>
      </c>
      <c r="W48" t="str">
        <f>_xlfn.LET(_xlpm.x,_xlfn.XLOOKUP(platemap!$I48,samples!$E:$E,samples!S:S,""),IF(_xlpm.x="","",_xlpm.x))</f>
        <v/>
      </c>
      <c r="X48" t="str">
        <f>_xlfn.LET(_xlpm.x,_xlfn.XLOOKUP(platemap!$I48,samples!$E:$E,samples!T:T,""),IF(_xlpm.x="","",_xlpm.x))</f>
        <v/>
      </c>
      <c r="Y48" t="str">
        <f>_xlfn.LET(_xlpm.x,_xlfn.XLOOKUP(platemap!$I48,samples!$E:$E,samples!U:U,""),IF(_xlpm.x="","",_xlpm.x))</f>
        <v/>
      </c>
      <c r="Z48" t="str">
        <f>_xlfn.LET(_xlpm.x,_xlfn.XLOOKUP(platemap!$I48,samples!$E:$E,samples!V:V,""),IF(_xlpm.x="","",_xlpm.x))</f>
        <v/>
      </c>
      <c r="AA48" t="str">
        <f>_xlfn.LET(_xlpm.x,_xlfn.XLOOKUP(platemap!$I48,samples!$E:$E,samples!W:W,""),IF(_xlpm.x="","",_xlpm.x))</f>
        <v/>
      </c>
      <c r="AB48" t="str">
        <f>_xlfn.LET(_xlpm.x,_xlfn.XLOOKUP(platemap!$I48,samples!$E:$E,samples!X:X,""),IF(_xlpm.x="","",_xlpm.x))</f>
        <v/>
      </c>
      <c r="AC48" t="str">
        <f>_xlfn.LET(_xlpm.x,_xlfn.XLOOKUP(platemap!$I48,samples!$E:$E,samples!Y:Y,""),IF(_xlpm.x="","",_xlpm.x))</f>
        <v/>
      </c>
      <c r="AD48" t="str">
        <f>_xlfn.LET(_xlpm.x,_xlfn.XLOOKUP(platemap!$I48,samples!$E:$E,samples!Z:Z,""),IF(_xlpm.x="","",_xlpm.x))</f>
        <v/>
      </c>
      <c r="AH48" s="3"/>
    </row>
    <row r="49" spans="1:34" x14ac:dyDescent="0.2">
      <c r="A49" s="3">
        <v>1</v>
      </c>
      <c r="B49" t="str">
        <f>INDEX(filenames!B:B,MATCH(platemap!A49,filenames!A:A,0))</f>
        <v>2023-06-07_123746_TMrs362331_20ul.xls</v>
      </c>
      <c r="C49" t="s">
        <v>74</v>
      </c>
      <c r="E49" t="s">
        <v>129</v>
      </c>
      <c r="G49" t="s">
        <v>129</v>
      </c>
      <c r="I49" t="str">
        <f>_xlfn.XLOOKUP(C49,samples!D:D,samples!E:E,"")</f>
        <v/>
      </c>
      <c r="J49" t="str">
        <f>_xlfn.LET(_xlpm.x,_xlfn.XLOOKUP(platemap!$I49,samples!$E:$E,samples!F:F,""),IF(_xlpm.x="","",_xlpm.x))</f>
        <v/>
      </c>
      <c r="K49" t="str">
        <f>_xlfn.LET(_xlpm.x,_xlfn.XLOOKUP(platemap!$I49,samples!$E:$E,samples!G:G,""),IF(_xlpm.x="","",_xlpm.x))</f>
        <v/>
      </c>
      <c r="L49" t="str">
        <f>_xlfn.LET(_xlpm.x,_xlfn.XLOOKUP(platemap!$I49,samples!$E:$E,samples!H:H,""),IF(_xlpm.x="","",_xlpm.x))</f>
        <v/>
      </c>
      <c r="M49" s="7" t="str">
        <f>_xlfn.LET(_xlpm.x,_xlfn.XLOOKUP(platemap!$I49,samples!$E:$E,samples!I:I,""),IF(_xlpm.x="","",_xlpm.x))</f>
        <v/>
      </c>
      <c r="N49" t="str">
        <f>_xlfn.LET(_xlpm.x,_xlfn.XLOOKUP(platemap!$I49,samples!$E:$E,samples!J:J,""),IF(_xlpm.x="","",_xlpm.x))</f>
        <v/>
      </c>
      <c r="O49" s="7" t="str">
        <f>_xlfn.LET(_xlpm.x,_xlfn.XLOOKUP(platemap!$I49,samples!$E:$E,samples!K:K,""),IF(_xlpm.x="","",_xlpm.x))</f>
        <v/>
      </c>
      <c r="P49" t="str">
        <f>_xlfn.LET(_xlpm.x,_xlfn.XLOOKUP(platemap!$I49,samples!$E:$E,samples!L:L,""),IF(_xlpm.x="","",_xlpm.x))</f>
        <v/>
      </c>
      <c r="Q49" t="str">
        <f>_xlfn.LET(_xlpm.x,_xlfn.XLOOKUP(platemap!$I49,samples!$E:$E,samples!M:M,""),IF(_xlpm.x="","",_xlpm.x))</f>
        <v/>
      </c>
      <c r="R49" t="str">
        <f>_xlfn.LET(_xlpm.x,_xlfn.XLOOKUP(platemap!$I49,samples!$E:$E,samples!N:N,""),IF(_xlpm.x="","",_xlpm.x))</f>
        <v/>
      </c>
      <c r="S49" t="str">
        <f>_xlfn.LET(_xlpm.x,_xlfn.XLOOKUP(platemap!$I49,samples!$E:$E,samples!O:O,""),IF(_xlpm.x="","",_xlpm.x))</f>
        <v/>
      </c>
      <c r="T49" t="str">
        <f>_xlfn.LET(_xlpm.x,_xlfn.XLOOKUP(platemap!$I49,samples!$E:$E,samples!P:P,""),IF(_xlpm.x="","",_xlpm.x))</f>
        <v/>
      </c>
      <c r="U49" t="str">
        <f>_xlfn.LET(_xlpm.x,_xlfn.XLOOKUP(platemap!$I49,samples!$E:$E,samples!Q:Q,""),IF(_xlpm.x="","",_xlpm.x))</f>
        <v/>
      </c>
      <c r="V49" t="str">
        <f>_xlfn.LET(_xlpm.x,_xlfn.XLOOKUP(platemap!$I49,samples!$E:$E,samples!R:R,""),IF(_xlpm.x="","",_xlpm.x))</f>
        <v/>
      </c>
      <c r="W49" t="str">
        <f>_xlfn.LET(_xlpm.x,_xlfn.XLOOKUP(platemap!$I49,samples!$E:$E,samples!S:S,""),IF(_xlpm.x="","",_xlpm.x))</f>
        <v/>
      </c>
      <c r="X49" t="str">
        <f>_xlfn.LET(_xlpm.x,_xlfn.XLOOKUP(platemap!$I49,samples!$E:$E,samples!T:T,""),IF(_xlpm.x="","",_xlpm.x))</f>
        <v/>
      </c>
      <c r="Y49" t="str">
        <f>_xlfn.LET(_xlpm.x,_xlfn.XLOOKUP(platemap!$I49,samples!$E:$E,samples!U:U,""),IF(_xlpm.x="","",_xlpm.x))</f>
        <v/>
      </c>
      <c r="Z49" t="str">
        <f>_xlfn.LET(_xlpm.x,_xlfn.XLOOKUP(platemap!$I49,samples!$E:$E,samples!V:V,""),IF(_xlpm.x="","",_xlpm.x))</f>
        <v/>
      </c>
      <c r="AA49" t="str">
        <f>_xlfn.LET(_xlpm.x,_xlfn.XLOOKUP(platemap!$I49,samples!$E:$E,samples!W:W,""),IF(_xlpm.x="","",_xlpm.x))</f>
        <v/>
      </c>
      <c r="AB49" t="str">
        <f>_xlfn.LET(_xlpm.x,_xlfn.XLOOKUP(platemap!$I49,samples!$E:$E,samples!X:X,""),IF(_xlpm.x="","",_xlpm.x))</f>
        <v/>
      </c>
      <c r="AC49" t="str">
        <f>_xlfn.LET(_xlpm.x,_xlfn.XLOOKUP(platemap!$I49,samples!$E:$E,samples!Y:Y,""),IF(_xlpm.x="","",_xlpm.x))</f>
        <v/>
      </c>
      <c r="AD49" t="str">
        <f>_xlfn.LET(_xlpm.x,_xlfn.XLOOKUP(platemap!$I49,samples!$E:$E,samples!Z:Z,""),IF(_xlpm.x="","",_xlpm.x))</f>
        <v/>
      </c>
      <c r="AH49" s="3"/>
    </row>
    <row r="50" spans="1:34" x14ac:dyDescent="0.2">
      <c r="A50" s="3">
        <v>1</v>
      </c>
      <c r="B50" t="str">
        <f>INDEX(filenames!B:B,MATCH(platemap!A50,filenames!A:A,0))</f>
        <v>2023-06-07_123746_TMrs362331_20ul.xls</v>
      </c>
      <c r="C50" t="s">
        <v>75</v>
      </c>
      <c r="D50" t="s">
        <v>223</v>
      </c>
      <c r="E50" t="s">
        <v>224</v>
      </c>
      <c r="F50" t="s">
        <v>303</v>
      </c>
      <c r="G50" t="s">
        <v>304</v>
      </c>
      <c r="I50" t="str">
        <f>_xlfn.XLOOKUP(C50,samples!D:D,samples!E:E,"")</f>
        <v>20230413_0235</v>
      </c>
      <c r="J50" t="str">
        <f>_xlfn.LET(_xlpm.x,_xlfn.XLOOKUP(platemap!$I50,samples!$E:$E,samples!F:F,""),IF(_xlpm.x="","",_xlpm.x))</f>
        <v>109Q</v>
      </c>
      <c r="K50" t="str">
        <f>_xlfn.LET(_xlpm.x,_xlfn.XLOOKUP(platemap!$I50,samples!$E:$E,samples!G:G,""),IF(_xlpm.x="","",_xlpm.x))</f>
        <v>P+7</v>
      </c>
      <c r="L50" t="str">
        <f>_xlfn.LET(_xlpm.x,_xlfn.XLOOKUP(platemap!$I50,samples!$E:$E,samples!H:H,""),IF(_xlpm.x="","",_xlpm.x))</f>
        <v/>
      </c>
      <c r="M50" s="7">
        <f>_xlfn.LET(_xlpm.x,_xlfn.XLOOKUP(platemap!$I50,samples!$E:$E,samples!I:I,""),IF(_xlpm.x="","",_xlpm.x))</f>
        <v>45016</v>
      </c>
      <c r="N50" t="str">
        <f>_xlfn.LET(_xlpm.x,_xlfn.XLOOKUP(platemap!$I50,samples!$E:$E,samples!J:J,""),IF(_xlpm.x="","",_xlpm.x))</f>
        <v>572772 10 µM (LTX 2000)</v>
      </c>
      <c r="O50" s="7">
        <f>_xlfn.LET(_xlpm.x,_xlfn.XLOOKUP(platemap!$I50,samples!$E:$E,samples!K:K,""),IF(_xlpm.x="","",_xlpm.x))</f>
        <v>45013</v>
      </c>
      <c r="P50">
        <f>_xlfn.LET(_xlpm.x,_xlfn.XLOOKUP(platemap!$I50,samples!$E:$E,samples!L:L,""),IF(_xlpm.x="","",_xlpm.x))</f>
        <v>3</v>
      </c>
      <c r="Q50" t="str">
        <f>_xlfn.LET(_xlpm.x,_xlfn.XLOOKUP(platemap!$I50,samples!$E:$E,samples!M:M,""),IF(_xlpm.x="","",_xlpm.x))</f>
        <v>109Q_20230331</v>
      </c>
      <c r="R50" t="str">
        <f>_xlfn.LET(_xlpm.x,_xlfn.XLOOKUP(platemap!$I50,samples!$E:$E,samples!N:N,""),IF(_xlpm.x="","",_xlpm.x))</f>
        <v>10 uM</v>
      </c>
      <c r="S50" t="str">
        <f>_xlfn.LET(_xlpm.x,_xlfn.XLOOKUP(platemap!$I50,samples!$E:$E,samples!O:O,""),IF(_xlpm.x="","",_xlpm.x))</f>
        <v>572772</v>
      </c>
      <c r="T50">
        <f>_xlfn.LET(_xlpm.x,_xlfn.XLOOKUP(platemap!$I50,samples!$E:$E,samples!P:P,""),IF(_xlpm.x="","",_xlpm.x))</f>
        <v>2000</v>
      </c>
      <c r="U50" t="str">
        <f>_xlfn.LET(_xlpm.x,_xlfn.XLOOKUP(platemap!$I50,samples!$E:$E,samples!Q:Q,""),IF(_xlpm.x="","",_xlpm.x))</f>
        <v/>
      </c>
      <c r="V50" t="str">
        <f>_xlfn.LET(_xlpm.x,_xlfn.XLOOKUP(platemap!$I50,samples!$E:$E,samples!R:R,""),IF(_xlpm.x="","",_xlpm.x))</f>
        <v>RNA</v>
      </c>
      <c r="W50">
        <f>_xlfn.LET(_xlpm.x,_xlfn.XLOOKUP(platemap!$I50,samples!$E:$E,samples!S:S,""),IF(_xlpm.x="","",_xlpm.x))</f>
        <v>9.4</v>
      </c>
      <c r="X50">
        <f>_xlfn.LET(_xlpm.x,_xlfn.XLOOKUP(platemap!$I50,samples!$E:$E,samples!T:T,""),IF(_xlpm.x="","",_xlpm.x))</f>
        <v>2.6</v>
      </c>
      <c r="Y50">
        <f>_xlfn.LET(_xlpm.x,_xlfn.XLOOKUP(platemap!$I50,samples!$E:$E,samples!U:U,""),IF(_xlpm.x="","",_xlpm.x))</f>
        <v>93.2</v>
      </c>
      <c r="Z50">
        <f>_xlfn.LET(_xlpm.x,_xlfn.XLOOKUP(platemap!$I50,samples!$E:$E,samples!V:V,""),IF(_xlpm.x="","",_xlpm.x))</f>
        <v>54</v>
      </c>
      <c r="AA50">
        <f>_xlfn.LET(_xlpm.x,_xlfn.XLOOKUP(platemap!$I50,samples!$E:$E,samples!W:W,""),IF(_xlpm.x="","",_xlpm.x))</f>
        <v>5032.8</v>
      </c>
      <c r="AB50" t="str">
        <f>_xlfn.LET(_xlpm.x,_xlfn.XLOOKUP(platemap!$I50,samples!$E:$E,samples!X:X,""),IF(_xlpm.x="","",_xlpm.x))</f>
        <v>109Q_20230331</v>
      </c>
      <c r="AC50" t="str">
        <f>_xlfn.LET(_xlpm.x,_xlfn.XLOOKUP(platemap!$I50,samples!$E:$E,samples!Y:Y,""),IF(_xlpm.x="","",_xlpm.x))</f>
        <v/>
      </c>
      <c r="AD50" t="str">
        <f>_xlfn.LET(_xlpm.x,_xlfn.XLOOKUP(platemap!$I50,samples!$E:$E,samples!Z:Z,""),IF(_xlpm.x="","",_xlpm.x))</f>
        <v/>
      </c>
      <c r="AF50">
        <v>20</v>
      </c>
      <c r="AG50" s="3" t="s">
        <v>308</v>
      </c>
      <c r="AH50" s="3"/>
    </row>
    <row r="51" spans="1:34" x14ac:dyDescent="0.2">
      <c r="A51" s="3">
        <v>1</v>
      </c>
      <c r="B51" t="str">
        <f>INDEX(filenames!B:B,MATCH(platemap!A51,filenames!A:A,0))</f>
        <v>2023-06-07_123746_TMrs362331_20ul.xls</v>
      </c>
      <c r="C51" t="s">
        <v>76</v>
      </c>
      <c r="D51" t="s">
        <v>223</v>
      </c>
      <c r="E51" t="s">
        <v>224</v>
      </c>
      <c r="F51" t="s">
        <v>303</v>
      </c>
      <c r="G51" t="s">
        <v>304</v>
      </c>
      <c r="I51" t="str">
        <f>_xlfn.XLOOKUP(C51,samples!D:D,samples!E:E,"")</f>
        <v>20230413_0236</v>
      </c>
      <c r="J51" t="str">
        <f>_xlfn.LET(_xlpm.x,_xlfn.XLOOKUP(platemap!$I51,samples!$E:$E,samples!F:F,""),IF(_xlpm.x="","",_xlpm.x))</f>
        <v>109Q</v>
      </c>
      <c r="K51" t="str">
        <f>_xlfn.LET(_xlpm.x,_xlfn.XLOOKUP(platemap!$I51,samples!$E:$E,samples!G:G,""),IF(_xlpm.x="","",_xlpm.x))</f>
        <v>P+7</v>
      </c>
      <c r="L51" t="str">
        <f>_xlfn.LET(_xlpm.x,_xlfn.XLOOKUP(platemap!$I51,samples!$E:$E,samples!H:H,""),IF(_xlpm.x="","",_xlpm.x))</f>
        <v/>
      </c>
      <c r="M51" s="7">
        <f>_xlfn.LET(_xlpm.x,_xlfn.XLOOKUP(platemap!$I51,samples!$E:$E,samples!I:I,""),IF(_xlpm.x="","",_xlpm.x))</f>
        <v>45016</v>
      </c>
      <c r="N51" t="str">
        <f>_xlfn.LET(_xlpm.x,_xlfn.XLOOKUP(platemap!$I51,samples!$E:$E,samples!J:J,""),IF(_xlpm.x="","",_xlpm.x))</f>
        <v>589546 10 µM (LTX 2000)</v>
      </c>
      <c r="O51" s="7">
        <f>_xlfn.LET(_xlpm.x,_xlfn.XLOOKUP(platemap!$I51,samples!$E:$E,samples!K:K,""),IF(_xlpm.x="","",_xlpm.x))</f>
        <v>45013</v>
      </c>
      <c r="P51">
        <f>_xlfn.LET(_xlpm.x,_xlfn.XLOOKUP(platemap!$I51,samples!$E:$E,samples!L:L,""),IF(_xlpm.x="","",_xlpm.x))</f>
        <v>3</v>
      </c>
      <c r="Q51" t="str">
        <f>_xlfn.LET(_xlpm.x,_xlfn.XLOOKUP(platemap!$I51,samples!$E:$E,samples!M:M,""),IF(_xlpm.x="","",_xlpm.x))</f>
        <v>109Q_20230331</v>
      </c>
      <c r="R51" t="str">
        <f>_xlfn.LET(_xlpm.x,_xlfn.XLOOKUP(platemap!$I51,samples!$E:$E,samples!N:N,""),IF(_xlpm.x="","",_xlpm.x))</f>
        <v>10 uM</v>
      </c>
      <c r="S51" t="str">
        <f>_xlfn.LET(_xlpm.x,_xlfn.XLOOKUP(platemap!$I51,samples!$E:$E,samples!O:O,""),IF(_xlpm.x="","",_xlpm.x))</f>
        <v>589546</v>
      </c>
      <c r="T51">
        <f>_xlfn.LET(_xlpm.x,_xlfn.XLOOKUP(platemap!$I51,samples!$E:$E,samples!P:P,""),IF(_xlpm.x="","",_xlpm.x))</f>
        <v>2000</v>
      </c>
      <c r="U51" t="str">
        <f>_xlfn.LET(_xlpm.x,_xlfn.XLOOKUP(platemap!$I51,samples!$E:$E,samples!Q:Q,""),IF(_xlpm.x="","",_xlpm.x))</f>
        <v/>
      </c>
      <c r="V51" t="str">
        <f>_xlfn.LET(_xlpm.x,_xlfn.XLOOKUP(platemap!$I51,samples!$E:$E,samples!R:R,""),IF(_xlpm.x="","",_xlpm.x))</f>
        <v>RNA</v>
      </c>
      <c r="W51">
        <f>_xlfn.LET(_xlpm.x,_xlfn.XLOOKUP(platemap!$I51,samples!$E:$E,samples!S:S,""),IF(_xlpm.x="","",_xlpm.x))</f>
        <v>9.1</v>
      </c>
      <c r="X51">
        <f>_xlfn.LET(_xlpm.x,_xlfn.XLOOKUP(platemap!$I51,samples!$E:$E,samples!T:T,""),IF(_xlpm.x="","",_xlpm.x))</f>
        <v>3</v>
      </c>
      <c r="Y51">
        <f>_xlfn.LET(_xlpm.x,_xlfn.XLOOKUP(platemap!$I51,samples!$E:$E,samples!U:U,""),IF(_xlpm.x="","",_xlpm.x))</f>
        <v>356</v>
      </c>
      <c r="Z51">
        <f>_xlfn.LET(_xlpm.x,_xlfn.XLOOKUP(platemap!$I51,samples!$E:$E,samples!V:V,""),IF(_xlpm.x="","",_xlpm.x))</f>
        <v>54</v>
      </c>
      <c r="AA51">
        <f>_xlfn.LET(_xlpm.x,_xlfn.XLOOKUP(platemap!$I51,samples!$E:$E,samples!W:W,""),IF(_xlpm.x="","",_xlpm.x))</f>
        <v>19224</v>
      </c>
      <c r="AB51" t="str">
        <f>_xlfn.LET(_xlpm.x,_xlfn.XLOOKUP(platemap!$I51,samples!$E:$E,samples!X:X,""),IF(_xlpm.x="","",_xlpm.x))</f>
        <v>109Q_20230331</v>
      </c>
      <c r="AC51" t="str">
        <f>_xlfn.LET(_xlpm.x,_xlfn.XLOOKUP(platemap!$I51,samples!$E:$E,samples!Y:Y,""),IF(_xlpm.x="","",_xlpm.x))</f>
        <v/>
      </c>
      <c r="AD51" t="str">
        <f>_xlfn.LET(_xlpm.x,_xlfn.XLOOKUP(platemap!$I51,samples!$E:$E,samples!Z:Z,""),IF(_xlpm.x="","",_xlpm.x))</f>
        <v/>
      </c>
      <c r="AF51">
        <v>20</v>
      </c>
      <c r="AG51" s="3" t="s">
        <v>308</v>
      </c>
      <c r="AH51" s="3"/>
    </row>
    <row r="52" spans="1:34" x14ac:dyDescent="0.2">
      <c r="A52" s="3">
        <v>1</v>
      </c>
      <c r="B52" t="str">
        <f>INDEX(filenames!B:B,MATCH(platemap!A52,filenames!A:A,0))</f>
        <v>2023-06-07_123746_TMrs362331_20ul.xls</v>
      </c>
      <c r="C52" t="s">
        <v>77</v>
      </c>
      <c r="D52" t="s">
        <v>223</v>
      </c>
      <c r="E52" t="s">
        <v>224</v>
      </c>
      <c r="F52" t="s">
        <v>303</v>
      </c>
      <c r="G52" t="s">
        <v>304</v>
      </c>
      <c r="I52" t="str">
        <f>_xlfn.XLOOKUP(C52,samples!D:D,samples!E:E,"")</f>
        <v>20230413_0237</v>
      </c>
      <c r="J52" t="str">
        <f>_xlfn.LET(_xlpm.x,_xlfn.XLOOKUP(platemap!$I52,samples!$E:$E,samples!F:F,""),IF(_xlpm.x="","",_xlpm.x))</f>
        <v>109Q</v>
      </c>
      <c r="K52" t="str">
        <f>_xlfn.LET(_xlpm.x,_xlfn.XLOOKUP(platemap!$I52,samples!$E:$E,samples!G:G,""),IF(_xlpm.x="","",_xlpm.x))</f>
        <v>P+7</v>
      </c>
      <c r="L52" t="str">
        <f>_xlfn.LET(_xlpm.x,_xlfn.XLOOKUP(platemap!$I52,samples!$E:$E,samples!H:H,""),IF(_xlpm.x="","",_xlpm.x))</f>
        <v/>
      </c>
      <c r="M52" s="7">
        <f>_xlfn.LET(_xlpm.x,_xlfn.XLOOKUP(platemap!$I52,samples!$E:$E,samples!I:I,""),IF(_xlpm.x="","",_xlpm.x))</f>
        <v>45016</v>
      </c>
      <c r="N52" t="str">
        <f>_xlfn.LET(_xlpm.x,_xlfn.XLOOKUP(platemap!$I52,samples!$E:$E,samples!J:J,""),IF(_xlpm.x="","",_xlpm.x))</f>
        <v>572772 10 µM (LTX 3000)</v>
      </c>
      <c r="O52" s="7">
        <f>_xlfn.LET(_xlpm.x,_xlfn.XLOOKUP(platemap!$I52,samples!$E:$E,samples!K:K,""),IF(_xlpm.x="","",_xlpm.x))</f>
        <v>45013</v>
      </c>
      <c r="P52">
        <f>_xlfn.LET(_xlpm.x,_xlfn.XLOOKUP(platemap!$I52,samples!$E:$E,samples!L:L,""),IF(_xlpm.x="","",_xlpm.x))</f>
        <v>3</v>
      </c>
      <c r="Q52" t="str">
        <f>_xlfn.LET(_xlpm.x,_xlfn.XLOOKUP(platemap!$I52,samples!$E:$E,samples!M:M,""),IF(_xlpm.x="","",_xlpm.x))</f>
        <v>109Q_20230331</v>
      </c>
      <c r="R52" t="str">
        <f>_xlfn.LET(_xlpm.x,_xlfn.XLOOKUP(platemap!$I52,samples!$E:$E,samples!N:N,""),IF(_xlpm.x="","",_xlpm.x))</f>
        <v>10 uM</v>
      </c>
      <c r="S52" t="str">
        <f>_xlfn.LET(_xlpm.x,_xlfn.XLOOKUP(platemap!$I52,samples!$E:$E,samples!O:O,""),IF(_xlpm.x="","",_xlpm.x))</f>
        <v>572772</v>
      </c>
      <c r="T52">
        <f>_xlfn.LET(_xlpm.x,_xlfn.XLOOKUP(platemap!$I52,samples!$E:$E,samples!P:P,""),IF(_xlpm.x="","",_xlpm.x))</f>
        <v>3000</v>
      </c>
      <c r="U52" t="str">
        <f>_xlfn.LET(_xlpm.x,_xlfn.XLOOKUP(platemap!$I52,samples!$E:$E,samples!Q:Q,""),IF(_xlpm.x="","",_xlpm.x))</f>
        <v/>
      </c>
      <c r="V52" t="str">
        <f>_xlfn.LET(_xlpm.x,_xlfn.XLOOKUP(platemap!$I52,samples!$E:$E,samples!R:R,""),IF(_xlpm.x="","",_xlpm.x))</f>
        <v>RNA</v>
      </c>
      <c r="W52">
        <f>_xlfn.LET(_xlpm.x,_xlfn.XLOOKUP(platemap!$I52,samples!$E:$E,samples!S:S,""),IF(_xlpm.x="","",_xlpm.x))</f>
        <v>8.9</v>
      </c>
      <c r="X52">
        <f>_xlfn.LET(_xlpm.x,_xlfn.XLOOKUP(platemap!$I52,samples!$E:$E,samples!T:T,""),IF(_xlpm.x="","",_xlpm.x))</f>
        <v>2.2999999999999998</v>
      </c>
      <c r="Y52">
        <f>_xlfn.LET(_xlpm.x,_xlfn.XLOOKUP(platemap!$I52,samples!$E:$E,samples!U:U,""),IF(_xlpm.x="","",_xlpm.x))</f>
        <v>45.8</v>
      </c>
      <c r="Z52">
        <f>_xlfn.LET(_xlpm.x,_xlfn.XLOOKUP(platemap!$I52,samples!$E:$E,samples!V:V,""),IF(_xlpm.x="","",_xlpm.x))</f>
        <v>54</v>
      </c>
      <c r="AA52">
        <f>_xlfn.LET(_xlpm.x,_xlfn.XLOOKUP(platemap!$I52,samples!$E:$E,samples!W:W,""),IF(_xlpm.x="","",_xlpm.x))</f>
        <v>2473.1999999999998</v>
      </c>
      <c r="AB52" t="str">
        <f>_xlfn.LET(_xlpm.x,_xlfn.XLOOKUP(platemap!$I52,samples!$E:$E,samples!X:X,""),IF(_xlpm.x="","",_xlpm.x))</f>
        <v>109Q_20230331</v>
      </c>
      <c r="AC52" t="str">
        <f>_xlfn.LET(_xlpm.x,_xlfn.XLOOKUP(platemap!$I52,samples!$E:$E,samples!Y:Y,""),IF(_xlpm.x="","",_xlpm.x))</f>
        <v/>
      </c>
      <c r="AD52" t="str">
        <f>_xlfn.LET(_xlpm.x,_xlfn.XLOOKUP(platemap!$I52,samples!$E:$E,samples!Z:Z,""),IF(_xlpm.x="","",_xlpm.x))</f>
        <v/>
      </c>
      <c r="AF52">
        <v>20</v>
      </c>
      <c r="AG52" s="3" t="s">
        <v>308</v>
      </c>
      <c r="AH52" s="3"/>
    </row>
    <row r="53" spans="1:34" x14ac:dyDescent="0.2">
      <c r="A53" s="3">
        <v>1</v>
      </c>
      <c r="B53" t="str">
        <f>INDEX(filenames!B:B,MATCH(platemap!A53,filenames!A:A,0))</f>
        <v>2023-06-07_123746_TMrs362331_20ul.xls</v>
      </c>
      <c r="C53" t="s">
        <v>78</v>
      </c>
      <c r="D53" t="s">
        <v>223</v>
      </c>
      <c r="E53" t="s">
        <v>224</v>
      </c>
      <c r="F53" t="s">
        <v>303</v>
      </c>
      <c r="G53" t="s">
        <v>304</v>
      </c>
      <c r="I53" t="str">
        <f>_xlfn.XLOOKUP(C53,samples!D:D,samples!E:E,"")</f>
        <v>20230413_0238</v>
      </c>
      <c r="J53" t="str">
        <f>_xlfn.LET(_xlpm.x,_xlfn.XLOOKUP(platemap!$I53,samples!$E:$E,samples!F:F,""),IF(_xlpm.x="","",_xlpm.x))</f>
        <v>109Q</v>
      </c>
      <c r="K53" t="str">
        <f>_xlfn.LET(_xlpm.x,_xlfn.XLOOKUP(platemap!$I53,samples!$E:$E,samples!G:G,""),IF(_xlpm.x="","",_xlpm.x))</f>
        <v>P+7</v>
      </c>
      <c r="L53" t="str">
        <f>_xlfn.LET(_xlpm.x,_xlfn.XLOOKUP(platemap!$I53,samples!$E:$E,samples!H:H,""),IF(_xlpm.x="","",_xlpm.x))</f>
        <v/>
      </c>
      <c r="M53" s="7">
        <f>_xlfn.LET(_xlpm.x,_xlfn.XLOOKUP(platemap!$I53,samples!$E:$E,samples!I:I,""),IF(_xlpm.x="","",_xlpm.x))</f>
        <v>45016</v>
      </c>
      <c r="N53" t="str">
        <f>_xlfn.LET(_xlpm.x,_xlfn.XLOOKUP(platemap!$I53,samples!$E:$E,samples!J:J,""),IF(_xlpm.x="","",_xlpm.x))</f>
        <v>589546 10 µM (LTX 3000)</v>
      </c>
      <c r="O53" s="7">
        <f>_xlfn.LET(_xlpm.x,_xlfn.XLOOKUP(platemap!$I53,samples!$E:$E,samples!K:K,""),IF(_xlpm.x="","",_xlpm.x))</f>
        <v>45013</v>
      </c>
      <c r="P53">
        <f>_xlfn.LET(_xlpm.x,_xlfn.XLOOKUP(platemap!$I53,samples!$E:$E,samples!L:L,""),IF(_xlpm.x="","",_xlpm.x))</f>
        <v>3</v>
      </c>
      <c r="Q53" t="str">
        <f>_xlfn.LET(_xlpm.x,_xlfn.XLOOKUP(platemap!$I53,samples!$E:$E,samples!M:M,""),IF(_xlpm.x="","",_xlpm.x))</f>
        <v>109Q_20230331</v>
      </c>
      <c r="R53" t="str">
        <f>_xlfn.LET(_xlpm.x,_xlfn.XLOOKUP(platemap!$I53,samples!$E:$E,samples!N:N,""),IF(_xlpm.x="","",_xlpm.x))</f>
        <v>10 uM</v>
      </c>
      <c r="S53" t="str">
        <f>_xlfn.LET(_xlpm.x,_xlfn.XLOOKUP(platemap!$I53,samples!$E:$E,samples!O:O,""),IF(_xlpm.x="","",_xlpm.x))</f>
        <v>589546</v>
      </c>
      <c r="T53">
        <f>_xlfn.LET(_xlpm.x,_xlfn.XLOOKUP(platemap!$I53,samples!$E:$E,samples!P:P,""),IF(_xlpm.x="","",_xlpm.x))</f>
        <v>3000</v>
      </c>
      <c r="U53" t="str">
        <f>_xlfn.LET(_xlpm.x,_xlfn.XLOOKUP(platemap!$I53,samples!$E:$E,samples!Q:Q,""),IF(_xlpm.x="","",_xlpm.x))</f>
        <v/>
      </c>
      <c r="V53" t="str">
        <f>_xlfn.LET(_xlpm.x,_xlfn.XLOOKUP(platemap!$I53,samples!$E:$E,samples!R:R,""),IF(_xlpm.x="","",_xlpm.x))</f>
        <v>RNA</v>
      </c>
      <c r="W53">
        <f>_xlfn.LET(_xlpm.x,_xlfn.XLOOKUP(platemap!$I53,samples!$E:$E,samples!S:S,""),IF(_xlpm.x="","",_xlpm.x))</f>
        <v>5.9</v>
      </c>
      <c r="X53">
        <f>_xlfn.LET(_xlpm.x,_xlfn.XLOOKUP(platemap!$I53,samples!$E:$E,samples!T:T,""),IF(_xlpm.x="","",_xlpm.x))</f>
        <v>2.1</v>
      </c>
      <c r="Y53">
        <f>_xlfn.LET(_xlpm.x,_xlfn.XLOOKUP(platemap!$I53,samples!$E:$E,samples!U:U,""),IF(_xlpm.x="","",_xlpm.x))</f>
        <v>390</v>
      </c>
      <c r="Z53">
        <f>_xlfn.LET(_xlpm.x,_xlfn.XLOOKUP(platemap!$I53,samples!$E:$E,samples!V:V,""),IF(_xlpm.x="","",_xlpm.x))</f>
        <v>54</v>
      </c>
      <c r="AA53">
        <f>_xlfn.LET(_xlpm.x,_xlfn.XLOOKUP(platemap!$I53,samples!$E:$E,samples!W:W,""),IF(_xlpm.x="","",_xlpm.x))</f>
        <v>21060</v>
      </c>
      <c r="AB53" t="str">
        <f>_xlfn.LET(_xlpm.x,_xlfn.XLOOKUP(platemap!$I53,samples!$E:$E,samples!X:X,""),IF(_xlpm.x="","",_xlpm.x))</f>
        <v>109Q_20230331</v>
      </c>
      <c r="AC53" t="str">
        <f>_xlfn.LET(_xlpm.x,_xlfn.XLOOKUP(platemap!$I53,samples!$E:$E,samples!Y:Y,""),IF(_xlpm.x="","",_xlpm.x))</f>
        <v/>
      </c>
      <c r="AD53" t="str">
        <f>_xlfn.LET(_xlpm.x,_xlfn.XLOOKUP(platemap!$I53,samples!$E:$E,samples!Z:Z,""),IF(_xlpm.x="","",_xlpm.x))</f>
        <v/>
      </c>
      <c r="AF53">
        <v>20</v>
      </c>
      <c r="AG53" s="3" t="s">
        <v>308</v>
      </c>
      <c r="AH53" s="3"/>
    </row>
    <row r="54" spans="1:34" x14ac:dyDescent="0.2">
      <c r="A54" s="3">
        <v>1</v>
      </c>
      <c r="B54" t="str">
        <f>INDEX(filenames!B:B,MATCH(platemap!A54,filenames!A:A,0))</f>
        <v>2023-06-07_123746_TMrs362331_20ul.xls</v>
      </c>
      <c r="C54" t="s">
        <v>79</v>
      </c>
      <c r="D54" t="s">
        <v>223</v>
      </c>
      <c r="E54" t="s">
        <v>224</v>
      </c>
      <c r="F54" t="s">
        <v>303</v>
      </c>
      <c r="G54" t="s">
        <v>304</v>
      </c>
      <c r="I54" t="str">
        <f>_xlfn.XLOOKUP(C54,samples!D:D,samples!E:E,"")</f>
        <v>20230413_0239</v>
      </c>
      <c r="J54" t="str">
        <f>_xlfn.LET(_xlpm.x,_xlfn.XLOOKUP(platemap!$I54,samples!$E:$E,samples!F:F,""),IF(_xlpm.x="","",_xlpm.x))</f>
        <v>109Q</v>
      </c>
      <c r="K54" t="str">
        <f>_xlfn.LET(_xlpm.x,_xlfn.XLOOKUP(platemap!$I54,samples!$E:$E,samples!G:G,""),IF(_xlpm.x="","",_xlpm.x))</f>
        <v>P+7</v>
      </c>
      <c r="L54" t="str">
        <f>_xlfn.LET(_xlpm.x,_xlfn.XLOOKUP(platemap!$I54,samples!$E:$E,samples!H:H,""),IF(_xlpm.x="","",_xlpm.x))</f>
        <v/>
      </c>
      <c r="M54" s="7">
        <f>_xlfn.LET(_xlpm.x,_xlfn.XLOOKUP(platemap!$I54,samples!$E:$E,samples!I:I,""),IF(_xlpm.x="","",_xlpm.x))</f>
        <v>45016</v>
      </c>
      <c r="N54" t="str">
        <f>_xlfn.LET(_xlpm.x,_xlfn.XLOOKUP(platemap!$I54,samples!$E:$E,samples!J:J,""),IF(_xlpm.x="","",_xlpm.x))</f>
        <v>Control</v>
      </c>
      <c r="O54" s="7" t="str">
        <f>_xlfn.LET(_xlpm.x,_xlfn.XLOOKUP(platemap!$I54,samples!$E:$E,samples!K:K,""),IF(_xlpm.x="","",_xlpm.x))</f>
        <v/>
      </c>
      <c r="P54" t="str">
        <f>_xlfn.LET(_xlpm.x,_xlfn.XLOOKUP(platemap!$I54,samples!$E:$E,samples!L:L,""),IF(_xlpm.x="","",_xlpm.x))</f>
        <v/>
      </c>
      <c r="Q54" t="str">
        <f>_xlfn.LET(_xlpm.x,_xlfn.XLOOKUP(platemap!$I54,samples!$E:$E,samples!M:M,""),IF(_xlpm.x="","",_xlpm.x))</f>
        <v>109Q_20230331</v>
      </c>
      <c r="R54">
        <f>_xlfn.LET(_xlpm.x,_xlfn.XLOOKUP(platemap!$I54,samples!$E:$E,samples!N:N,""),IF(_xlpm.x="","",_xlpm.x))</f>
        <v>0</v>
      </c>
      <c r="S54" t="str">
        <f>_xlfn.LET(_xlpm.x,_xlfn.XLOOKUP(platemap!$I54,samples!$E:$E,samples!O:O,""),IF(_xlpm.x="","",_xlpm.x))</f>
        <v>Control</v>
      </c>
      <c r="T54" t="str">
        <f>_xlfn.LET(_xlpm.x,_xlfn.XLOOKUP(platemap!$I54,samples!$E:$E,samples!P:P,""),IF(_xlpm.x="","",_xlpm.x))</f>
        <v/>
      </c>
      <c r="U54" t="str">
        <f>_xlfn.LET(_xlpm.x,_xlfn.XLOOKUP(platemap!$I54,samples!$E:$E,samples!Q:Q,""),IF(_xlpm.x="","",_xlpm.x))</f>
        <v/>
      </c>
      <c r="V54" t="str">
        <f>_xlfn.LET(_xlpm.x,_xlfn.XLOOKUP(platemap!$I54,samples!$E:$E,samples!R:R,""),IF(_xlpm.x="","",_xlpm.x))</f>
        <v>RNA</v>
      </c>
      <c r="W54">
        <f>_xlfn.LET(_xlpm.x,_xlfn.XLOOKUP(platemap!$I54,samples!$E:$E,samples!S:S,""),IF(_xlpm.x="","",_xlpm.x))</f>
        <v>8.5</v>
      </c>
      <c r="X54">
        <f>_xlfn.LET(_xlpm.x,_xlfn.XLOOKUP(platemap!$I54,samples!$E:$E,samples!T:T,""),IF(_xlpm.x="","",_xlpm.x))</f>
        <v>2.2999999999999998</v>
      </c>
      <c r="Y54">
        <f>_xlfn.LET(_xlpm.x,_xlfn.XLOOKUP(platemap!$I54,samples!$E:$E,samples!U:U,""),IF(_xlpm.x="","",_xlpm.x))</f>
        <v>842</v>
      </c>
      <c r="Z54">
        <f>_xlfn.LET(_xlpm.x,_xlfn.XLOOKUP(platemap!$I54,samples!$E:$E,samples!V:V,""),IF(_xlpm.x="","",_xlpm.x))</f>
        <v>54</v>
      </c>
      <c r="AA54">
        <f>_xlfn.LET(_xlpm.x,_xlfn.XLOOKUP(platemap!$I54,samples!$E:$E,samples!W:W,""),IF(_xlpm.x="","",_xlpm.x))</f>
        <v>45468</v>
      </c>
      <c r="AB54" t="str">
        <f>_xlfn.LET(_xlpm.x,_xlfn.XLOOKUP(platemap!$I54,samples!$E:$E,samples!X:X,""),IF(_xlpm.x="","",_xlpm.x))</f>
        <v>109Q_20230331</v>
      </c>
      <c r="AC54">
        <f>_xlfn.LET(_xlpm.x,_xlfn.XLOOKUP(platemap!$I54,samples!$E:$E,samples!Y:Y,""),IF(_xlpm.x="","",_xlpm.x))</f>
        <v>1</v>
      </c>
      <c r="AD54" t="str">
        <f>_xlfn.LET(_xlpm.x,_xlfn.XLOOKUP(platemap!$I54,samples!$E:$E,samples!Z:Z,""),IF(_xlpm.x="","",_xlpm.x))</f>
        <v/>
      </c>
      <c r="AF54">
        <v>20</v>
      </c>
      <c r="AG54" s="3" t="s">
        <v>308</v>
      </c>
      <c r="AH54" s="3"/>
    </row>
    <row r="55" spans="1:34" x14ac:dyDescent="0.2">
      <c r="A55" s="3">
        <v>1</v>
      </c>
      <c r="B55" t="str">
        <f>INDEX(filenames!B:B,MATCH(platemap!A55,filenames!A:A,0))</f>
        <v>2023-06-07_123746_TMrs362331_20ul.xls</v>
      </c>
      <c r="C55" t="s">
        <v>80</v>
      </c>
      <c r="D55" t="s">
        <v>223</v>
      </c>
      <c r="E55" t="s">
        <v>224</v>
      </c>
      <c r="F55" t="s">
        <v>303</v>
      </c>
      <c r="G55" t="s">
        <v>304</v>
      </c>
      <c r="I55" t="str">
        <f>_xlfn.XLOOKUP(C55,samples!D:D,samples!E:E,"")</f>
        <v>20230413_0240</v>
      </c>
      <c r="J55" t="str">
        <f>_xlfn.LET(_xlpm.x,_xlfn.XLOOKUP(platemap!$I55,samples!$E:$E,samples!F:F,""),IF(_xlpm.x="","",_xlpm.x))</f>
        <v>125CAG</v>
      </c>
      <c r="K55" t="str">
        <f>_xlfn.LET(_xlpm.x,_xlfn.XLOOKUP(platemap!$I55,samples!$E:$E,samples!G:G,""),IF(_xlpm.x="","",_xlpm.x))</f>
        <v>31/34</v>
      </c>
      <c r="L55" t="str">
        <f>_xlfn.LET(_xlpm.x,_xlfn.XLOOKUP(platemap!$I55,samples!$E:$E,samples!H:H,""),IF(_xlpm.x="","",_xlpm.x))</f>
        <v>RF/LC</v>
      </c>
      <c r="M55" s="7">
        <f>_xlfn.LET(_xlpm.x,_xlfn.XLOOKUP(platemap!$I55,samples!$E:$E,samples!I:I,""),IF(_xlpm.x="","",_xlpm.x))</f>
        <v>45016</v>
      </c>
      <c r="N55" t="str">
        <f>_xlfn.LET(_xlpm.x,_xlfn.XLOOKUP(platemap!$I55,samples!$E:$E,samples!J:J,""),IF(_xlpm.x="","",_xlpm.x))</f>
        <v>572772 10 µM (LTX 2000)</v>
      </c>
      <c r="O55" s="7">
        <f>_xlfn.LET(_xlpm.x,_xlfn.XLOOKUP(platemap!$I55,samples!$E:$E,samples!K:K,""),IF(_xlpm.x="","",_xlpm.x))</f>
        <v>45013</v>
      </c>
      <c r="P55">
        <f>_xlfn.LET(_xlpm.x,_xlfn.XLOOKUP(platemap!$I55,samples!$E:$E,samples!L:L,""),IF(_xlpm.x="","",_xlpm.x))</f>
        <v>3</v>
      </c>
      <c r="Q55" t="str">
        <f>_xlfn.LET(_xlpm.x,_xlfn.XLOOKUP(platemap!$I55,samples!$E:$E,samples!M:M,""),IF(_xlpm.x="","",_xlpm.x))</f>
        <v>125CAG_20230331</v>
      </c>
      <c r="R55" t="str">
        <f>_xlfn.LET(_xlpm.x,_xlfn.XLOOKUP(platemap!$I55,samples!$E:$E,samples!N:N,""),IF(_xlpm.x="","",_xlpm.x))</f>
        <v>10 uM</v>
      </c>
      <c r="S55" t="str">
        <f>_xlfn.LET(_xlpm.x,_xlfn.XLOOKUP(platemap!$I55,samples!$E:$E,samples!O:O,""),IF(_xlpm.x="","",_xlpm.x))</f>
        <v>572772</v>
      </c>
      <c r="T55">
        <f>_xlfn.LET(_xlpm.x,_xlfn.XLOOKUP(platemap!$I55,samples!$E:$E,samples!P:P,""),IF(_xlpm.x="","",_xlpm.x))</f>
        <v>2000</v>
      </c>
      <c r="U55" t="str">
        <f>_xlfn.LET(_xlpm.x,_xlfn.XLOOKUP(platemap!$I55,samples!$E:$E,samples!Q:Q,""),IF(_xlpm.x="","",_xlpm.x))</f>
        <v/>
      </c>
      <c r="V55" t="str">
        <f>_xlfn.LET(_xlpm.x,_xlfn.XLOOKUP(platemap!$I55,samples!$E:$E,samples!R:R,""),IF(_xlpm.x="","",_xlpm.x))</f>
        <v>RNA</v>
      </c>
      <c r="W55" t="str">
        <f>_xlfn.LET(_xlpm.x,_xlfn.XLOOKUP(platemap!$I55,samples!$E:$E,samples!S:S,""),IF(_xlpm.x="","",_xlpm.x))</f>
        <v>-</v>
      </c>
      <c r="X55" t="str">
        <f>_xlfn.LET(_xlpm.x,_xlfn.XLOOKUP(platemap!$I55,samples!$E:$E,samples!T:T,""),IF(_xlpm.x="","",_xlpm.x))</f>
        <v>-</v>
      </c>
      <c r="Y55">
        <f>_xlfn.LET(_xlpm.x,_xlfn.XLOOKUP(platemap!$I55,samples!$E:$E,samples!U:U,""),IF(_xlpm.x="","",_xlpm.x))</f>
        <v>3.56</v>
      </c>
      <c r="Z55">
        <f>_xlfn.LET(_xlpm.x,_xlfn.XLOOKUP(platemap!$I55,samples!$E:$E,samples!V:V,""),IF(_xlpm.x="","",_xlpm.x))</f>
        <v>54</v>
      </c>
      <c r="AA55">
        <f>_xlfn.LET(_xlpm.x,_xlfn.XLOOKUP(platemap!$I55,samples!$E:$E,samples!W:W,""),IF(_xlpm.x="","",_xlpm.x))</f>
        <v>192.24</v>
      </c>
      <c r="AB55" t="str">
        <f>_xlfn.LET(_xlpm.x,_xlfn.XLOOKUP(platemap!$I55,samples!$E:$E,samples!X:X,""),IF(_xlpm.x="","",_xlpm.x))</f>
        <v>125CAG_20230331</v>
      </c>
      <c r="AC55" t="str">
        <f>_xlfn.LET(_xlpm.x,_xlfn.XLOOKUP(platemap!$I55,samples!$E:$E,samples!Y:Y,""),IF(_xlpm.x="","",_xlpm.x))</f>
        <v/>
      </c>
      <c r="AD55" t="str">
        <f>_xlfn.LET(_xlpm.x,_xlfn.XLOOKUP(platemap!$I55,samples!$E:$E,samples!Z:Z,""),IF(_xlpm.x="","",_xlpm.x))</f>
        <v/>
      </c>
      <c r="AF55">
        <v>20</v>
      </c>
      <c r="AG55" s="3" t="s">
        <v>308</v>
      </c>
      <c r="AH55" s="3"/>
    </row>
    <row r="56" spans="1:34" x14ac:dyDescent="0.2">
      <c r="A56" s="3">
        <v>1</v>
      </c>
      <c r="B56" t="str">
        <f>INDEX(filenames!B:B,MATCH(platemap!A56,filenames!A:A,0))</f>
        <v>2023-06-07_123746_TMrs362331_20ul.xls</v>
      </c>
      <c r="C56" t="s">
        <v>81</v>
      </c>
      <c r="D56" t="s">
        <v>223</v>
      </c>
      <c r="E56" t="s">
        <v>224</v>
      </c>
      <c r="F56" t="s">
        <v>303</v>
      </c>
      <c r="G56" t="s">
        <v>304</v>
      </c>
      <c r="I56" t="str">
        <f>_xlfn.XLOOKUP(C56,samples!D:D,samples!E:E,"")</f>
        <v>20230413_0241</v>
      </c>
      <c r="J56" t="str">
        <f>_xlfn.LET(_xlpm.x,_xlfn.XLOOKUP(platemap!$I56,samples!$E:$E,samples!F:F,""),IF(_xlpm.x="","",_xlpm.x))</f>
        <v>125CAG</v>
      </c>
      <c r="K56" t="str">
        <f>_xlfn.LET(_xlpm.x,_xlfn.XLOOKUP(platemap!$I56,samples!$E:$E,samples!G:G,""),IF(_xlpm.x="","",_xlpm.x))</f>
        <v>31/34</v>
      </c>
      <c r="L56" t="str">
        <f>_xlfn.LET(_xlpm.x,_xlfn.XLOOKUP(platemap!$I56,samples!$E:$E,samples!H:H,""),IF(_xlpm.x="","",_xlpm.x))</f>
        <v>RF/LC</v>
      </c>
      <c r="M56" s="7">
        <f>_xlfn.LET(_xlpm.x,_xlfn.XLOOKUP(platemap!$I56,samples!$E:$E,samples!I:I,""),IF(_xlpm.x="","",_xlpm.x))</f>
        <v>45016</v>
      </c>
      <c r="N56" t="str">
        <f>_xlfn.LET(_xlpm.x,_xlfn.XLOOKUP(platemap!$I56,samples!$E:$E,samples!J:J,""),IF(_xlpm.x="","",_xlpm.x))</f>
        <v>589546 10 µM (LTX 2000)</v>
      </c>
      <c r="O56" s="7">
        <f>_xlfn.LET(_xlpm.x,_xlfn.XLOOKUP(platemap!$I56,samples!$E:$E,samples!K:K,""),IF(_xlpm.x="","",_xlpm.x))</f>
        <v>45013</v>
      </c>
      <c r="P56">
        <f>_xlfn.LET(_xlpm.x,_xlfn.XLOOKUP(platemap!$I56,samples!$E:$E,samples!L:L,""),IF(_xlpm.x="","",_xlpm.x))</f>
        <v>3</v>
      </c>
      <c r="Q56" t="str">
        <f>_xlfn.LET(_xlpm.x,_xlfn.XLOOKUP(platemap!$I56,samples!$E:$E,samples!M:M,""),IF(_xlpm.x="","",_xlpm.x))</f>
        <v>125CAG_20230331</v>
      </c>
      <c r="R56" t="str">
        <f>_xlfn.LET(_xlpm.x,_xlfn.XLOOKUP(platemap!$I56,samples!$E:$E,samples!N:N,""),IF(_xlpm.x="","",_xlpm.x))</f>
        <v>10 uM</v>
      </c>
      <c r="S56" t="str">
        <f>_xlfn.LET(_xlpm.x,_xlfn.XLOOKUP(platemap!$I56,samples!$E:$E,samples!O:O,""),IF(_xlpm.x="","",_xlpm.x))</f>
        <v>589546</v>
      </c>
      <c r="T56">
        <f>_xlfn.LET(_xlpm.x,_xlfn.XLOOKUP(platemap!$I56,samples!$E:$E,samples!P:P,""),IF(_xlpm.x="","",_xlpm.x))</f>
        <v>2000</v>
      </c>
      <c r="U56" t="str">
        <f>_xlfn.LET(_xlpm.x,_xlfn.XLOOKUP(platemap!$I56,samples!$E:$E,samples!Q:Q,""),IF(_xlpm.x="","",_xlpm.x))</f>
        <v/>
      </c>
      <c r="V56" t="str">
        <f>_xlfn.LET(_xlpm.x,_xlfn.XLOOKUP(platemap!$I56,samples!$E:$E,samples!R:R,""),IF(_xlpm.x="","",_xlpm.x))</f>
        <v>RNA</v>
      </c>
      <c r="W56">
        <f>_xlfn.LET(_xlpm.x,_xlfn.XLOOKUP(platemap!$I56,samples!$E:$E,samples!S:S,""),IF(_xlpm.x="","",_xlpm.x))</f>
        <v>9.6999999999999993</v>
      </c>
      <c r="X56">
        <f>_xlfn.LET(_xlpm.x,_xlfn.XLOOKUP(platemap!$I56,samples!$E:$E,samples!T:T,""),IF(_xlpm.x="","",_xlpm.x))</f>
        <v>2.2000000000000002</v>
      </c>
      <c r="Y56">
        <f>_xlfn.LET(_xlpm.x,_xlfn.XLOOKUP(platemap!$I56,samples!$E:$E,samples!U:U,""),IF(_xlpm.x="","",_xlpm.x))</f>
        <v>22</v>
      </c>
      <c r="Z56">
        <f>_xlfn.LET(_xlpm.x,_xlfn.XLOOKUP(platemap!$I56,samples!$E:$E,samples!V:V,""),IF(_xlpm.x="","",_xlpm.x))</f>
        <v>54</v>
      </c>
      <c r="AA56">
        <f>_xlfn.LET(_xlpm.x,_xlfn.XLOOKUP(platemap!$I56,samples!$E:$E,samples!W:W,""),IF(_xlpm.x="","",_xlpm.x))</f>
        <v>1188</v>
      </c>
      <c r="AB56" t="str">
        <f>_xlfn.LET(_xlpm.x,_xlfn.XLOOKUP(platemap!$I56,samples!$E:$E,samples!X:X,""),IF(_xlpm.x="","",_xlpm.x))</f>
        <v>125CAG_20230331</v>
      </c>
      <c r="AC56" t="str">
        <f>_xlfn.LET(_xlpm.x,_xlfn.XLOOKUP(platemap!$I56,samples!$E:$E,samples!Y:Y,""),IF(_xlpm.x="","",_xlpm.x))</f>
        <v/>
      </c>
      <c r="AD56" t="str">
        <f>_xlfn.LET(_xlpm.x,_xlfn.XLOOKUP(platemap!$I56,samples!$E:$E,samples!Z:Z,""),IF(_xlpm.x="","",_xlpm.x))</f>
        <v/>
      </c>
      <c r="AF56">
        <v>20</v>
      </c>
      <c r="AG56" s="3" t="s">
        <v>308</v>
      </c>
      <c r="AH56" s="3"/>
    </row>
    <row r="57" spans="1:34" x14ac:dyDescent="0.2">
      <c r="A57" s="3">
        <v>1</v>
      </c>
      <c r="B57" t="str">
        <f>INDEX(filenames!B:B,MATCH(platemap!A57,filenames!A:A,0))</f>
        <v>2023-06-07_123746_TMrs362331_20ul.xls</v>
      </c>
      <c r="C57" t="s">
        <v>82</v>
      </c>
      <c r="D57" t="s">
        <v>223</v>
      </c>
      <c r="E57" t="s">
        <v>224</v>
      </c>
      <c r="F57" t="s">
        <v>303</v>
      </c>
      <c r="G57" t="s">
        <v>304</v>
      </c>
      <c r="I57" t="str">
        <f>_xlfn.XLOOKUP(C57,samples!D:D,samples!E:E,"")</f>
        <v>20230413_0242</v>
      </c>
      <c r="J57" t="str">
        <f>_xlfn.LET(_xlpm.x,_xlfn.XLOOKUP(platemap!$I57,samples!$E:$E,samples!F:F,""),IF(_xlpm.x="","",_xlpm.x))</f>
        <v>125CAG</v>
      </c>
      <c r="K57" t="str">
        <f>_xlfn.LET(_xlpm.x,_xlfn.XLOOKUP(platemap!$I57,samples!$E:$E,samples!G:G,""),IF(_xlpm.x="","",_xlpm.x))</f>
        <v>31/34</v>
      </c>
      <c r="L57" t="str">
        <f>_xlfn.LET(_xlpm.x,_xlfn.XLOOKUP(platemap!$I57,samples!$E:$E,samples!H:H,""),IF(_xlpm.x="","",_xlpm.x))</f>
        <v>RF/LC</v>
      </c>
      <c r="M57" s="7">
        <f>_xlfn.LET(_xlpm.x,_xlfn.XLOOKUP(platemap!$I57,samples!$E:$E,samples!I:I,""),IF(_xlpm.x="","",_xlpm.x))</f>
        <v>45016</v>
      </c>
      <c r="N57" t="str">
        <f>_xlfn.LET(_xlpm.x,_xlfn.XLOOKUP(platemap!$I57,samples!$E:$E,samples!J:J,""),IF(_xlpm.x="","",_xlpm.x))</f>
        <v>572772 10 µM (LTX 3000)</v>
      </c>
      <c r="O57" s="7">
        <f>_xlfn.LET(_xlpm.x,_xlfn.XLOOKUP(platemap!$I57,samples!$E:$E,samples!K:K,""),IF(_xlpm.x="","",_xlpm.x))</f>
        <v>45013</v>
      </c>
      <c r="P57">
        <f>_xlfn.LET(_xlpm.x,_xlfn.XLOOKUP(platemap!$I57,samples!$E:$E,samples!L:L,""),IF(_xlpm.x="","",_xlpm.x))</f>
        <v>3</v>
      </c>
      <c r="Q57" t="str">
        <f>_xlfn.LET(_xlpm.x,_xlfn.XLOOKUP(platemap!$I57,samples!$E:$E,samples!M:M,""),IF(_xlpm.x="","",_xlpm.x))</f>
        <v>125CAG_20230331</v>
      </c>
      <c r="R57" t="str">
        <f>_xlfn.LET(_xlpm.x,_xlfn.XLOOKUP(platemap!$I57,samples!$E:$E,samples!N:N,""),IF(_xlpm.x="","",_xlpm.x))</f>
        <v>10 uM</v>
      </c>
      <c r="S57" t="str">
        <f>_xlfn.LET(_xlpm.x,_xlfn.XLOOKUP(platemap!$I57,samples!$E:$E,samples!O:O,""),IF(_xlpm.x="","",_xlpm.x))</f>
        <v>572772</v>
      </c>
      <c r="T57">
        <f>_xlfn.LET(_xlpm.x,_xlfn.XLOOKUP(platemap!$I57,samples!$E:$E,samples!P:P,""),IF(_xlpm.x="","",_xlpm.x))</f>
        <v>3000</v>
      </c>
      <c r="U57" t="str">
        <f>_xlfn.LET(_xlpm.x,_xlfn.XLOOKUP(platemap!$I57,samples!$E:$E,samples!Q:Q,""),IF(_xlpm.x="","",_xlpm.x))</f>
        <v/>
      </c>
      <c r="V57" t="str">
        <f>_xlfn.LET(_xlpm.x,_xlfn.XLOOKUP(platemap!$I57,samples!$E:$E,samples!R:R,""),IF(_xlpm.x="","",_xlpm.x))</f>
        <v>RNA</v>
      </c>
      <c r="W57" t="str">
        <f>_xlfn.LET(_xlpm.x,_xlfn.XLOOKUP(platemap!$I57,samples!$E:$E,samples!S:S,""),IF(_xlpm.x="","",_xlpm.x))</f>
        <v>-</v>
      </c>
      <c r="X57" t="str">
        <f>_xlfn.LET(_xlpm.x,_xlfn.XLOOKUP(platemap!$I57,samples!$E:$E,samples!T:T,""),IF(_xlpm.x="","",_xlpm.x))</f>
        <v>-</v>
      </c>
      <c r="Y57">
        <f>_xlfn.LET(_xlpm.x,_xlfn.XLOOKUP(platemap!$I57,samples!$E:$E,samples!U:U,""),IF(_xlpm.x="","",_xlpm.x))</f>
        <v>3.45</v>
      </c>
      <c r="Z57">
        <f>_xlfn.LET(_xlpm.x,_xlfn.XLOOKUP(platemap!$I57,samples!$E:$E,samples!V:V,""),IF(_xlpm.x="","",_xlpm.x))</f>
        <v>54</v>
      </c>
      <c r="AA57">
        <f>_xlfn.LET(_xlpm.x,_xlfn.XLOOKUP(platemap!$I57,samples!$E:$E,samples!W:W,""),IF(_xlpm.x="","",_xlpm.x))</f>
        <v>186.3</v>
      </c>
      <c r="AB57" t="str">
        <f>_xlfn.LET(_xlpm.x,_xlfn.XLOOKUP(platemap!$I57,samples!$E:$E,samples!X:X,""),IF(_xlpm.x="","",_xlpm.x))</f>
        <v>125CAG_20230331</v>
      </c>
      <c r="AC57" t="str">
        <f>_xlfn.LET(_xlpm.x,_xlfn.XLOOKUP(platemap!$I57,samples!$E:$E,samples!Y:Y,""),IF(_xlpm.x="","",_xlpm.x))</f>
        <v/>
      </c>
      <c r="AD57" t="str">
        <f>_xlfn.LET(_xlpm.x,_xlfn.XLOOKUP(platemap!$I57,samples!$E:$E,samples!Z:Z,""),IF(_xlpm.x="","",_xlpm.x))</f>
        <v/>
      </c>
      <c r="AF57">
        <v>20</v>
      </c>
      <c r="AG57" s="3" t="s">
        <v>308</v>
      </c>
      <c r="AH57" s="3"/>
    </row>
    <row r="58" spans="1:34" x14ac:dyDescent="0.2">
      <c r="A58" s="3">
        <v>1</v>
      </c>
      <c r="B58" t="str">
        <f>INDEX(filenames!B:B,MATCH(platemap!A58,filenames!A:A,0))</f>
        <v>2023-06-07_123746_TMrs362331_20ul.xls</v>
      </c>
      <c r="C58" t="s">
        <v>83</v>
      </c>
      <c r="D58" t="s">
        <v>223</v>
      </c>
      <c r="E58" t="s">
        <v>224</v>
      </c>
      <c r="F58" t="s">
        <v>303</v>
      </c>
      <c r="G58" t="s">
        <v>304</v>
      </c>
      <c r="I58" t="str">
        <f>_xlfn.XLOOKUP(C58,samples!D:D,samples!E:E,"")</f>
        <v>20230413_0243</v>
      </c>
      <c r="J58" t="str">
        <f>_xlfn.LET(_xlpm.x,_xlfn.XLOOKUP(platemap!$I58,samples!$E:$E,samples!F:F,""),IF(_xlpm.x="","",_xlpm.x))</f>
        <v>125CAG</v>
      </c>
      <c r="K58" t="str">
        <f>_xlfn.LET(_xlpm.x,_xlfn.XLOOKUP(platemap!$I58,samples!$E:$E,samples!G:G,""),IF(_xlpm.x="","",_xlpm.x))</f>
        <v>31/34</v>
      </c>
      <c r="L58" t="str">
        <f>_xlfn.LET(_xlpm.x,_xlfn.XLOOKUP(platemap!$I58,samples!$E:$E,samples!H:H,""),IF(_xlpm.x="","",_xlpm.x))</f>
        <v>RF/LC</v>
      </c>
      <c r="M58" s="7">
        <f>_xlfn.LET(_xlpm.x,_xlfn.XLOOKUP(platemap!$I58,samples!$E:$E,samples!I:I,""),IF(_xlpm.x="","",_xlpm.x))</f>
        <v>45016</v>
      </c>
      <c r="N58" t="str">
        <f>_xlfn.LET(_xlpm.x,_xlfn.XLOOKUP(platemap!$I58,samples!$E:$E,samples!J:J,""),IF(_xlpm.x="","",_xlpm.x))</f>
        <v>589546 10 µM (LTX 3000)</v>
      </c>
      <c r="O58" s="7">
        <f>_xlfn.LET(_xlpm.x,_xlfn.XLOOKUP(platemap!$I58,samples!$E:$E,samples!K:K,""),IF(_xlpm.x="","",_xlpm.x))</f>
        <v>45013</v>
      </c>
      <c r="P58">
        <f>_xlfn.LET(_xlpm.x,_xlfn.XLOOKUP(platemap!$I58,samples!$E:$E,samples!L:L,""),IF(_xlpm.x="","",_xlpm.x))</f>
        <v>3</v>
      </c>
      <c r="Q58" t="str">
        <f>_xlfn.LET(_xlpm.x,_xlfn.XLOOKUP(platemap!$I58,samples!$E:$E,samples!M:M,""),IF(_xlpm.x="","",_xlpm.x))</f>
        <v>125CAG_20230331</v>
      </c>
      <c r="R58" t="str">
        <f>_xlfn.LET(_xlpm.x,_xlfn.XLOOKUP(platemap!$I58,samples!$E:$E,samples!N:N,""),IF(_xlpm.x="","",_xlpm.x))</f>
        <v>10 uM</v>
      </c>
      <c r="S58" t="str">
        <f>_xlfn.LET(_xlpm.x,_xlfn.XLOOKUP(platemap!$I58,samples!$E:$E,samples!O:O,""),IF(_xlpm.x="","",_xlpm.x))</f>
        <v>589546</v>
      </c>
      <c r="T58">
        <f>_xlfn.LET(_xlpm.x,_xlfn.XLOOKUP(platemap!$I58,samples!$E:$E,samples!P:P,""),IF(_xlpm.x="","",_xlpm.x))</f>
        <v>3000</v>
      </c>
      <c r="U58" t="str">
        <f>_xlfn.LET(_xlpm.x,_xlfn.XLOOKUP(platemap!$I58,samples!$E:$E,samples!Q:Q,""),IF(_xlpm.x="","",_xlpm.x))</f>
        <v/>
      </c>
      <c r="V58" t="str">
        <f>_xlfn.LET(_xlpm.x,_xlfn.XLOOKUP(platemap!$I58,samples!$E:$E,samples!R:R,""),IF(_xlpm.x="","",_xlpm.x))</f>
        <v>RNA</v>
      </c>
      <c r="W58" t="str">
        <f>_xlfn.LET(_xlpm.x,_xlfn.XLOOKUP(platemap!$I58,samples!$E:$E,samples!S:S,""),IF(_xlpm.x="","",_xlpm.x))</f>
        <v>-</v>
      </c>
      <c r="X58" t="str">
        <f>_xlfn.LET(_xlpm.x,_xlfn.XLOOKUP(platemap!$I58,samples!$E:$E,samples!T:T,""),IF(_xlpm.x="","",_xlpm.x))</f>
        <v>-</v>
      </c>
      <c r="Y58">
        <f>_xlfn.LET(_xlpm.x,_xlfn.XLOOKUP(platemap!$I58,samples!$E:$E,samples!U:U,""),IF(_xlpm.x="","",_xlpm.x))</f>
        <v>7.79</v>
      </c>
      <c r="Z58">
        <f>_xlfn.LET(_xlpm.x,_xlfn.XLOOKUP(platemap!$I58,samples!$E:$E,samples!V:V,""),IF(_xlpm.x="","",_xlpm.x))</f>
        <v>54</v>
      </c>
      <c r="AA58">
        <f>_xlfn.LET(_xlpm.x,_xlfn.XLOOKUP(platemap!$I58,samples!$E:$E,samples!W:W,""),IF(_xlpm.x="","",_xlpm.x))</f>
        <v>420.66</v>
      </c>
      <c r="AB58" t="str">
        <f>_xlfn.LET(_xlpm.x,_xlfn.XLOOKUP(platemap!$I58,samples!$E:$E,samples!X:X,""),IF(_xlpm.x="","",_xlpm.x))</f>
        <v>125CAG_20230331</v>
      </c>
      <c r="AC58" t="str">
        <f>_xlfn.LET(_xlpm.x,_xlfn.XLOOKUP(platemap!$I58,samples!$E:$E,samples!Y:Y,""),IF(_xlpm.x="","",_xlpm.x))</f>
        <v/>
      </c>
      <c r="AD58" t="str">
        <f>_xlfn.LET(_xlpm.x,_xlfn.XLOOKUP(platemap!$I58,samples!$E:$E,samples!Z:Z,""),IF(_xlpm.x="","",_xlpm.x))</f>
        <v/>
      </c>
      <c r="AF58">
        <v>20</v>
      </c>
      <c r="AG58" s="3" t="s">
        <v>308</v>
      </c>
      <c r="AH58" s="3"/>
    </row>
    <row r="59" spans="1:34" x14ac:dyDescent="0.2">
      <c r="A59" s="3">
        <v>1</v>
      </c>
      <c r="B59" t="str">
        <f>INDEX(filenames!B:B,MATCH(platemap!A59,filenames!A:A,0))</f>
        <v>2023-06-07_123746_TMrs362331_20ul.xls</v>
      </c>
      <c r="C59" t="s">
        <v>84</v>
      </c>
      <c r="E59" t="s">
        <v>129</v>
      </c>
      <c r="G59" t="s">
        <v>129</v>
      </c>
      <c r="I59" t="str">
        <f>_xlfn.XLOOKUP(C59,samples!D:D,samples!E:E,"")</f>
        <v/>
      </c>
      <c r="J59" t="str">
        <f>_xlfn.LET(_xlpm.x,_xlfn.XLOOKUP(platemap!$I59,samples!$E:$E,samples!F:F,""),IF(_xlpm.x="","",_xlpm.x))</f>
        <v/>
      </c>
      <c r="K59" t="str">
        <f>_xlfn.LET(_xlpm.x,_xlfn.XLOOKUP(platemap!$I59,samples!$E:$E,samples!G:G,""),IF(_xlpm.x="","",_xlpm.x))</f>
        <v/>
      </c>
      <c r="L59" t="str">
        <f>_xlfn.LET(_xlpm.x,_xlfn.XLOOKUP(platemap!$I59,samples!$E:$E,samples!H:H,""),IF(_xlpm.x="","",_xlpm.x))</f>
        <v/>
      </c>
      <c r="M59" s="7" t="str">
        <f>_xlfn.LET(_xlpm.x,_xlfn.XLOOKUP(platemap!$I59,samples!$E:$E,samples!I:I,""),IF(_xlpm.x="","",_xlpm.x))</f>
        <v/>
      </c>
      <c r="N59" t="str">
        <f>_xlfn.LET(_xlpm.x,_xlfn.XLOOKUP(platemap!$I59,samples!$E:$E,samples!J:J,""),IF(_xlpm.x="","",_xlpm.x))</f>
        <v/>
      </c>
      <c r="O59" s="7" t="str">
        <f>_xlfn.LET(_xlpm.x,_xlfn.XLOOKUP(platemap!$I59,samples!$E:$E,samples!K:K,""),IF(_xlpm.x="","",_xlpm.x))</f>
        <v/>
      </c>
      <c r="P59" t="str">
        <f>_xlfn.LET(_xlpm.x,_xlfn.XLOOKUP(platemap!$I59,samples!$E:$E,samples!L:L,""),IF(_xlpm.x="","",_xlpm.x))</f>
        <v/>
      </c>
      <c r="Q59" t="str">
        <f>_xlfn.LET(_xlpm.x,_xlfn.XLOOKUP(platemap!$I59,samples!$E:$E,samples!M:M,""),IF(_xlpm.x="","",_xlpm.x))</f>
        <v/>
      </c>
      <c r="R59" t="str">
        <f>_xlfn.LET(_xlpm.x,_xlfn.XLOOKUP(platemap!$I59,samples!$E:$E,samples!N:N,""),IF(_xlpm.x="","",_xlpm.x))</f>
        <v/>
      </c>
      <c r="S59" t="str">
        <f>_xlfn.LET(_xlpm.x,_xlfn.XLOOKUP(platemap!$I59,samples!$E:$E,samples!O:O,""),IF(_xlpm.x="","",_xlpm.x))</f>
        <v/>
      </c>
      <c r="T59" t="str">
        <f>_xlfn.LET(_xlpm.x,_xlfn.XLOOKUP(platemap!$I59,samples!$E:$E,samples!P:P,""),IF(_xlpm.x="","",_xlpm.x))</f>
        <v/>
      </c>
      <c r="U59" t="str">
        <f>_xlfn.LET(_xlpm.x,_xlfn.XLOOKUP(platemap!$I59,samples!$E:$E,samples!Q:Q,""),IF(_xlpm.x="","",_xlpm.x))</f>
        <v/>
      </c>
      <c r="V59" t="str">
        <f>_xlfn.LET(_xlpm.x,_xlfn.XLOOKUP(platemap!$I59,samples!$E:$E,samples!R:R,""),IF(_xlpm.x="","",_xlpm.x))</f>
        <v/>
      </c>
      <c r="W59" t="str">
        <f>_xlfn.LET(_xlpm.x,_xlfn.XLOOKUP(platemap!$I59,samples!$E:$E,samples!S:S,""),IF(_xlpm.x="","",_xlpm.x))</f>
        <v/>
      </c>
      <c r="X59" t="str">
        <f>_xlfn.LET(_xlpm.x,_xlfn.XLOOKUP(platemap!$I59,samples!$E:$E,samples!T:T,""),IF(_xlpm.x="","",_xlpm.x))</f>
        <v/>
      </c>
      <c r="Y59" t="str">
        <f>_xlfn.LET(_xlpm.x,_xlfn.XLOOKUP(platemap!$I59,samples!$E:$E,samples!U:U,""),IF(_xlpm.x="","",_xlpm.x))</f>
        <v/>
      </c>
      <c r="Z59" t="str">
        <f>_xlfn.LET(_xlpm.x,_xlfn.XLOOKUP(platemap!$I59,samples!$E:$E,samples!V:V,""),IF(_xlpm.x="","",_xlpm.x))</f>
        <v/>
      </c>
      <c r="AA59" t="str">
        <f>_xlfn.LET(_xlpm.x,_xlfn.XLOOKUP(platemap!$I59,samples!$E:$E,samples!W:W,""),IF(_xlpm.x="","",_xlpm.x))</f>
        <v/>
      </c>
      <c r="AB59" t="str">
        <f>_xlfn.LET(_xlpm.x,_xlfn.XLOOKUP(platemap!$I59,samples!$E:$E,samples!X:X,""),IF(_xlpm.x="","",_xlpm.x))</f>
        <v/>
      </c>
      <c r="AC59" t="str">
        <f>_xlfn.LET(_xlpm.x,_xlfn.XLOOKUP(platemap!$I59,samples!$E:$E,samples!Y:Y,""),IF(_xlpm.x="","",_xlpm.x))</f>
        <v/>
      </c>
      <c r="AD59" t="str">
        <f>_xlfn.LET(_xlpm.x,_xlfn.XLOOKUP(platemap!$I59,samples!$E:$E,samples!Z:Z,""),IF(_xlpm.x="","",_xlpm.x))</f>
        <v/>
      </c>
      <c r="AH59" s="3"/>
    </row>
    <row r="60" spans="1:34" x14ac:dyDescent="0.2">
      <c r="A60" s="3">
        <v>1</v>
      </c>
      <c r="B60" t="str">
        <f>INDEX(filenames!B:B,MATCH(platemap!A60,filenames!A:A,0))</f>
        <v>2023-06-07_123746_TMrs362331_20ul.xls</v>
      </c>
      <c r="C60" t="s">
        <v>85</v>
      </c>
      <c r="E60" t="s">
        <v>129</v>
      </c>
      <c r="G60" t="s">
        <v>129</v>
      </c>
      <c r="I60" t="str">
        <f>_xlfn.XLOOKUP(C60,samples!D:D,samples!E:E,"")</f>
        <v/>
      </c>
      <c r="J60" t="str">
        <f>_xlfn.LET(_xlpm.x,_xlfn.XLOOKUP(platemap!$I60,samples!$E:$E,samples!F:F,""),IF(_xlpm.x="","",_xlpm.x))</f>
        <v/>
      </c>
      <c r="K60" t="str">
        <f>_xlfn.LET(_xlpm.x,_xlfn.XLOOKUP(platemap!$I60,samples!$E:$E,samples!G:G,""),IF(_xlpm.x="","",_xlpm.x))</f>
        <v/>
      </c>
      <c r="L60" t="str">
        <f>_xlfn.LET(_xlpm.x,_xlfn.XLOOKUP(platemap!$I60,samples!$E:$E,samples!H:H,""),IF(_xlpm.x="","",_xlpm.x))</f>
        <v/>
      </c>
      <c r="M60" s="7" t="str">
        <f>_xlfn.LET(_xlpm.x,_xlfn.XLOOKUP(platemap!$I60,samples!$E:$E,samples!I:I,""),IF(_xlpm.x="","",_xlpm.x))</f>
        <v/>
      </c>
      <c r="N60" t="str">
        <f>_xlfn.LET(_xlpm.x,_xlfn.XLOOKUP(platemap!$I60,samples!$E:$E,samples!J:J,""),IF(_xlpm.x="","",_xlpm.x))</f>
        <v/>
      </c>
      <c r="O60" s="7" t="str">
        <f>_xlfn.LET(_xlpm.x,_xlfn.XLOOKUP(platemap!$I60,samples!$E:$E,samples!K:K,""),IF(_xlpm.x="","",_xlpm.x))</f>
        <v/>
      </c>
      <c r="P60" t="str">
        <f>_xlfn.LET(_xlpm.x,_xlfn.XLOOKUP(platemap!$I60,samples!$E:$E,samples!L:L,""),IF(_xlpm.x="","",_xlpm.x))</f>
        <v/>
      </c>
      <c r="Q60" t="str">
        <f>_xlfn.LET(_xlpm.x,_xlfn.XLOOKUP(platemap!$I60,samples!$E:$E,samples!M:M,""),IF(_xlpm.x="","",_xlpm.x))</f>
        <v/>
      </c>
      <c r="R60" t="str">
        <f>_xlfn.LET(_xlpm.x,_xlfn.XLOOKUP(platemap!$I60,samples!$E:$E,samples!N:N,""),IF(_xlpm.x="","",_xlpm.x))</f>
        <v/>
      </c>
      <c r="S60" t="str">
        <f>_xlfn.LET(_xlpm.x,_xlfn.XLOOKUP(platemap!$I60,samples!$E:$E,samples!O:O,""),IF(_xlpm.x="","",_xlpm.x))</f>
        <v/>
      </c>
      <c r="T60" t="str">
        <f>_xlfn.LET(_xlpm.x,_xlfn.XLOOKUP(platemap!$I60,samples!$E:$E,samples!P:P,""),IF(_xlpm.x="","",_xlpm.x))</f>
        <v/>
      </c>
      <c r="U60" t="str">
        <f>_xlfn.LET(_xlpm.x,_xlfn.XLOOKUP(platemap!$I60,samples!$E:$E,samples!Q:Q,""),IF(_xlpm.x="","",_xlpm.x))</f>
        <v/>
      </c>
      <c r="V60" t="str">
        <f>_xlfn.LET(_xlpm.x,_xlfn.XLOOKUP(platemap!$I60,samples!$E:$E,samples!R:R,""),IF(_xlpm.x="","",_xlpm.x))</f>
        <v/>
      </c>
      <c r="W60" t="str">
        <f>_xlfn.LET(_xlpm.x,_xlfn.XLOOKUP(platemap!$I60,samples!$E:$E,samples!S:S,""),IF(_xlpm.x="","",_xlpm.x))</f>
        <v/>
      </c>
      <c r="X60" t="str">
        <f>_xlfn.LET(_xlpm.x,_xlfn.XLOOKUP(platemap!$I60,samples!$E:$E,samples!T:T,""),IF(_xlpm.x="","",_xlpm.x))</f>
        <v/>
      </c>
      <c r="Y60" t="str">
        <f>_xlfn.LET(_xlpm.x,_xlfn.XLOOKUP(platemap!$I60,samples!$E:$E,samples!U:U,""),IF(_xlpm.x="","",_xlpm.x))</f>
        <v/>
      </c>
      <c r="Z60" t="str">
        <f>_xlfn.LET(_xlpm.x,_xlfn.XLOOKUP(platemap!$I60,samples!$E:$E,samples!V:V,""),IF(_xlpm.x="","",_xlpm.x))</f>
        <v/>
      </c>
      <c r="AA60" t="str">
        <f>_xlfn.LET(_xlpm.x,_xlfn.XLOOKUP(platemap!$I60,samples!$E:$E,samples!W:W,""),IF(_xlpm.x="","",_xlpm.x))</f>
        <v/>
      </c>
      <c r="AB60" t="str">
        <f>_xlfn.LET(_xlpm.x,_xlfn.XLOOKUP(platemap!$I60,samples!$E:$E,samples!X:X,""),IF(_xlpm.x="","",_xlpm.x))</f>
        <v/>
      </c>
      <c r="AC60" t="str">
        <f>_xlfn.LET(_xlpm.x,_xlfn.XLOOKUP(platemap!$I60,samples!$E:$E,samples!Y:Y,""),IF(_xlpm.x="","",_xlpm.x))</f>
        <v/>
      </c>
      <c r="AD60" t="str">
        <f>_xlfn.LET(_xlpm.x,_xlfn.XLOOKUP(platemap!$I60,samples!$E:$E,samples!Z:Z,""),IF(_xlpm.x="","",_xlpm.x))</f>
        <v/>
      </c>
      <c r="AH60" s="3"/>
    </row>
    <row r="61" spans="1:34" x14ac:dyDescent="0.2">
      <c r="A61" s="3">
        <v>1</v>
      </c>
      <c r="B61" t="str">
        <f>INDEX(filenames!B:B,MATCH(platemap!A61,filenames!A:A,0))</f>
        <v>2023-06-07_123746_TMrs362331_20ul.xls</v>
      </c>
      <c r="C61" t="s">
        <v>86</v>
      </c>
      <c r="E61" t="s">
        <v>129</v>
      </c>
      <c r="G61" t="s">
        <v>129</v>
      </c>
      <c r="I61" t="str">
        <f>_xlfn.XLOOKUP(C61,samples!D:D,samples!E:E,"")</f>
        <v/>
      </c>
      <c r="J61" t="str">
        <f>_xlfn.LET(_xlpm.x,_xlfn.XLOOKUP(platemap!$I61,samples!$E:$E,samples!F:F,""),IF(_xlpm.x="","",_xlpm.x))</f>
        <v/>
      </c>
      <c r="K61" t="str">
        <f>_xlfn.LET(_xlpm.x,_xlfn.XLOOKUP(platemap!$I61,samples!$E:$E,samples!G:G,""),IF(_xlpm.x="","",_xlpm.x))</f>
        <v/>
      </c>
      <c r="L61" t="str">
        <f>_xlfn.LET(_xlpm.x,_xlfn.XLOOKUP(platemap!$I61,samples!$E:$E,samples!H:H,""),IF(_xlpm.x="","",_xlpm.x))</f>
        <v/>
      </c>
      <c r="M61" s="7" t="str">
        <f>_xlfn.LET(_xlpm.x,_xlfn.XLOOKUP(platemap!$I61,samples!$E:$E,samples!I:I,""),IF(_xlpm.x="","",_xlpm.x))</f>
        <v/>
      </c>
      <c r="N61" t="str">
        <f>_xlfn.LET(_xlpm.x,_xlfn.XLOOKUP(platemap!$I61,samples!$E:$E,samples!J:J,""),IF(_xlpm.x="","",_xlpm.x))</f>
        <v/>
      </c>
      <c r="O61" s="7" t="str">
        <f>_xlfn.LET(_xlpm.x,_xlfn.XLOOKUP(platemap!$I61,samples!$E:$E,samples!K:K,""),IF(_xlpm.x="","",_xlpm.x))</f>
        <v/>
      </c>
      <c r="P61" t="str">
        <f>_xlfn.LET(_xlpm.x,_xlfn.XLOOKUP(platemap!$I61,samples!$E:$E,samples!L:L,""),IF(_xlpm.x="","",_xlpm.x))</f>
        <v/>
      </c>
      <c r="Q61" t="str">
        <f>_xlfn.LET(_xlpm.x,_xlfn.XLOOKUP(platemap!$I61,samples!$E:$E,samples!M:M,""),IF(_xlpm.x="","",_xlpm.x))</f>
        <v/>
      </c>
      <c r="R61" t="str">
        <f>_xlfn.LET(_xlpm.x,_xlfn.XLOOKUP(platemap!$I61,samples!$E:$E,samples!N:N,""),IF(_xlpm.x="","",_xlpm.x))</f>
        <v/>
      </c>
      <c r="S61" t="str">
        <f>_xlfn.LET(_xlpm.x,_xlfn.XLOOKUP(platemap!$I61,samples!$E:$E,samples!O:O,""),IF(_xlpm.x="","",_xlpm.x))</f>
        <v/>
      </c>
      <c r="T61" t="str">
        <f>_xlfn.LET(_xlpm.x,_xlfn.XLOOKUP(platemap!$I61,samples!$E:$E,samples!P:P,""),IF(_xlpm.x="","",_xlpm.x))</f>
        <v/>
      </c>
      <c r="U61" t="str">
        <f>_xlfn.LET(_xlpm.x,_xlfn.XLOOKUP(platemap!$I61,samples!$E:$E,samples!Q:Q,""),IF(_xlpm.x="","",_xlpm.x))</f>
        <v/>
      </c>
      <c r="V61" t="str">
        <f>_xlfn.LET(_xlpm.x,_xlfn.XLOOKUP(platemap!$I61,samples!$E:$E,samples!R:R,""),IF(_xlpm.x="","",_xlpm.x))</f>
        <v/>
      </c>
      <c r="W61" t="str">
        <f>_xlfn.LET(_xlpm.x,_xlfn.XLOOKUP(platemap!$I61,samples!$E:$E,samples!S:S,""),IF(_xlpm.x="","",_xlpm.x))</f>
        <v/>
      </c>
      <c r="X61" t="str">
        <f>_xlfn.LET(_xlpm.x,_xlfn.XLOOKUP(platemap!$I61,samples!$E:$E,samples!T:T,""),IF(_xlpm.x="","",_xlpm.x))</f>
        <v/>
      </c>
      <c r="Y61" t="str">
        <f>_xlfn.LET(_xlpm.x,_xlfn.XLOOKUP(platemap!$I61,samples!$E:$E,samples!U:U,""),IF(_xlpm.x="","",_xlpm.x))</f>
        <v/>
      </c>
      <c r="Z61" t="str">
        <f>_xlfn.LET(_xlpm.x,_xlfn.XLOOKUP(platemap!$I61,samples!$E:$E,samples!V:V,""),IF(_xlpm.x="","",_xlpm.x))</f>
        <v/>
      </c>
      <c r="AA61" t="str">
        <f>_xlfn.LET(_xlpm.x,_xlfn.XLOOKUP(platemap!$I61,samples!$E:$E,samples!W:W,""),IF(_xlpm.x="","",_xlpm.x))</f>
        <v/>
      </c>
      <c r="AB61" t="str">
        <f>_xlfn.LET(_xlpm.x,_xlfn.XLOOKUP(platemap!$I61,samples!$E:$E,samples!X:X,""),IF(_xlpm.x="","",_xlpm.x))</f>
        <v/>
      </c>
      <c r="AC61" t="str">
        <f>_xlfn.LET(_xlpm.x,_xlfn.XLOOKUP(platemap!$I61,samples!$E:$E,samples!Y:Y,""),IF(_xlpm.x="","",_xlpm.x))</f>
        <v/>
      </c>
      <c r="AD61" t="str">
        <f>_xlfn.LET(_xlpm.x,_xlfn.XLOOKUP(platemap!$I61,samples!$E:$E,samples!Z:Z,""),IF(_xlpm.x="","",_xlpm.x))</f>
        <v/>
      </c>
      <c r="AH61" s="3"/>
    </row>
    <row r="62" spans="1:34" x14ac:dyDescent="0.2">
      <c r="A62" s="3">
        <v>1</v>
      </c>
      <c r="B62" t="str">
        <f>INDEX(filenames!B:B,MATCH(platemap!A62,filenames!A:A,0))</f>
        <v>2023-06-07_123746_TMrs362331_20ul.xls</v>
      </c>
      <c r="C62" t="s">
        <v>87</v>
      </c>
      <c r="D62" t="s">
        <v>223</v>
      </c>
      <c r="E62" t="s">
        <v>224</v>
      </c>
      <c r="F62" t="s">
        <v>303</v>
      </c>
      <c r="G62" t="s">
        <v>304</v>
      </c>
      <c r="I62" t="str">
        <f>_xlfn.XLOOKUP(C62,samples!D:D,samples!E:E,"")</f>
        <v>20230413_0244</v>
      </c>
      <c r="J62" t="str">
        <f>_xlfn.LET(_xlpm.x,_xlfn.XLOOKUP(platemap!$I62,samples!$E:$E,samples!F:F,""),IF(_xlpm.x="","",_xlpm.x))</f>
        <v>125CAG</v>
      </c>
      <c r="K62" t="str">
        <f>_xlfn.LET(_xlpm.x,_xlfn.XLOOKUP(platemap!$I62,samples!$E:$E,samples!G:G,""),IF(_xlpm.x="","",_xlpm.x))</f>
        <v>31/34</v>
      </c>
      <c r="L62" t="str">
        <f>_xlfn.LET(_xlpm.x,_xlfn.XLOOKUP(platemap!$I62,samples!$E:$E,samples!H:H,""),IF(_xlpm.x="","",_xlpm.x))</f>
        <v>RF/LC</v>
      </c>
      <c r="M62" s="7">
        <f>_xlfn.LET(_xlpm.x,_xlfn.XLOOKUP(platemap!$I62,samples!$E:$E,samples!I:I,""),IF(_xlpm.x="","",_xlpm.x))</f>
        <v>45016</v>
      </c>
      <c r="N62" t="str">
        <f>_xlfn.LET(_xlpm.x,_xlfn.XLOOKUP(platemap!$I62,samples!$E:$E,samples!J:J,""),IF(_xlpm.x="","",_xlpm.x))</f>
        <v>Control</v>
      </c>
      <c r="O62" s="7" t="str">
        <f>_xlfn.LET(_xlpm.x,_xlfn.XLOOKUP(platemap!$I62,samples!$E:$E,samples!K:K,""),IF(_xlpm.x="","",_xlpm.x))</f>
        <v/>
      </c>
      <c r="P62" t="str">
        <f>_xlfn.LET(_xlpm.x,_xlfn.XLOOKUP(platemap!$I62,samples!$E:$E,samples!L:L,""),IF(_xlpm.x="","",_xlpm.x))</f>
        <v/>
      </c>
      <c r="Q62" t="str">
        <f>_xlfn.LET(_xlpm.x,_xlfn.XLOOKUP(platemap!$I62,samples!$E:$E,samples!M:M,""),IF(_xlpm.x="","",_xlpm.x))</f>
        <v>125CAG_20230331</v>
      </c>
      <c r="R62">
        <f>_xlfn.LET(_xlpm.x,_xlfn.XLOOKUP(platemap!$I62,samples!$E:$E,samples!N:N,""),IF(_xlpm.x="","",_xlpm.x))</f>
        <v>0</v>
      </c>
      <c r="S62" t="str">
        <f>_xlfn.LET(_xlpm.x,_xlfn.XLOOKUP(platemap!$I62,samples!$E:$E,samples!O:O,""),IF(_xlpm.x="","",_xlpm.x))</f>
        <v>Control</v>
      </c>
      <c r="T62" t="str">
        <f>_xlfn.LET(_xlpm.x,_xlfn.XLOOKUP(platemap!$I62,samples!$E:$E,samples!P:P,""),IF(_xlpm.x="","",_xlpm.x))</f>
        <v/>
      </c>
      <c r="U62" t="str">
        <f>_xlfn.LET(_xlpm.x,_xlfn.XLOOKUP(platemap!$I62,samples!$E:$E,samples!Q:Q,""),IF(_xlpm.x="","",_xlpm.x))</f>
        <v/>
      </c>
      <c r="V62" t="str">
        <f>_xlfn.LET(_xlpm.x,_xlfn.XLOOKUP(platemap!$I62,samples!$E:$E,samples!R:R,""),IF(_xlpm.x="","",_xlpm.x))</f>
        <v>RNA</v>
      </c>
      <c r="W62">
        <f>_xlfn.LET(_xlpm.x,_xlfn.XLOOKUP(platemap!$I62,samples!$E:$E,samples!S:S,""),IF(_xlpm.x="","",_xlpm.x))</f>
        <v>9.9</v>
      </c>
      <c r="X62">
        <f>_xlfn.LET(_xlpm.x,_xlfn.XLOOKUP(platemap!$I62,samples!$E:$E,samples!T:T,""),IF(_xlpm.x="","",_xlpm.x))</f>
        <v>2.8</v>
      </c>
      <c r="Y62">
        <f>_xlfn.LET(_xlpm.x,_xlfn.XLOOKUP(platemap!$I62,samples!$E:$E,samples!U:U,""),IF(_xlpm.x="","",_xlpm.x))</f>
        <v>99</v>
      </c>
      <c r="Z62">
        <f>_xlfn.LET(_xlpm.x,_xlfn.XLOOKUP(platemap!$I62,samples!$E:$E,samples!V:V,""),IF(_xlpm.x="","",_xlpm.x))</f>
        <v>54</v>
      </c>
      <c r="AA62">
        <f>_xlfn.LET(_xlpm.x,_xlfn.XLOOKUP(platemap!$I62,samples!$E:$E,samples!W:W,""),IF(_xlpm.x="","",_xlpm.x))</f>
        <v>5346</v>
      </c>
      <c r="AB62" t="str">
        <f>_xlfn.LET(_xlpm.x,_xlfn.XLOOKUP(platemap!$I62,samples!$E:$E,samples!X:X,""),IF(_xlpm.x="","",_xlpm.x))</f>
        <v>125CAG_20230331</v>
      </c>
      <c r="AC62">
        <f>_xlfn.LET(_xlpm.x,_xlfn.XLOOKUP(platemap!$I62,samples!$E:$E,samples!Y:Y,""),IF(_xlpm.x="","",_xlpm.x))</f>
        <v>1</v>
      </c>
      <c r="AD62" t="str">
        <f>_xlfn.LET(_xlpm.x,_xlfn.XLOOKUP(platemap!$I62,samples!$E:$E,samples!Z:Z,""),IF(_xlpm.x="","",_xlpm.x))</f>
        <v/>
      </c>
      <c r="AF62">
        <v>20</v>
      </c>
      <c r="AG62" s="3" t="s">
        <v>308</v>
      </c>
      <c r="AH62" s="3"/>
    </row>
    <row r="63" spans="1:34" x14ac:dyDescent="0.2">
      <c r="A63" s="3">
        <v>1</v>
      </c>
      <c r="B63" t="str">
        <f>INDEX(filenames!B:B,MATCH(platemap!A63,filenames!A:A,0))</f>
        <v>2023-06-07_123746_TMrs362331_20ul.xls</v>
      </c>
      <c r="C63" t="s">
        <v>88</v>
      </c>
      <c r="D63" t="s">
        <v>223</v>
      </c>
      <c r="E63" t="s">
        <v>224</v>
      </c>
      <c r="F63" t="s">
        <v>303</v>
      </c>
      <c r="G63" t="s">
        <v>304</v>
      </c>
      <c r="I63" t="str">
        <f>_xlfn.XLOOKUP(C63,samples!D:D,samples!E:E,"")</f>
        <v>20230413_0245</v>
      </c>
      <c r="J63" t="str">
        <f>_xlfn.LET(_xlpm.x,_xlfn.XLOOKUP(platemap!$I63,samples!$E:$E,samples!F:F,""),IF(_xlpm.x="","",_xlpm.x))</f>
        <v>QS4A3</v>
      </c>
      <c r="K63">
        <f>_xlfn.LET(_xlpm.x,_xlfn.XLOOKUP(platemap!$I63,samples!$E:$E,samples!G:G,""),IF(_xlpm.x="","",_xlpm.x))</f>
        <v>30</v>
      </c>
      <c r="L63" t="str">
        <f>_xlfn.LET(_xlpm.x,_xlfn.XLOOKUP(platemap!$I63,samples!$E:$E,samples!H:H,""),IF(_xlpm.x="","",_xlpm.x))</f>
        <v/>
      </c>
      <c r="M63" s="7">
        <f>_xlfn.LET(_xlpm.x,_xlfn.XLOOKUP(platemap!$I63,samples!$E:$E,samples!I:I,""),IF(_xlpm.x="","",_xlpm.x))</f>
        <v>45016</v>
      </c>
      <c r="N63" t="str">
        <f>_xlfn.LET(_xlpm.x,_xlfn.XLOOKUP(platemap!$I63,samples!$E:$E,samples!J:J,""),IF(_xlpm.x="","",_xlpm.x))</f>
        <v>572772 10 µM (LTX 2000)</v>
      </c>
      <c r="O63" s="7">
        <f>_xlfn.LET(_xlpm.x,_xlfn.XLOOKUP(platemap!$I63,samples!$E:$E,samples!K:K,""),IF(_xlpm.x="","",_xlpm.x))</f>
        <v>45013</v>
      </c>
      <c r="P63">
        <f>_xlfn.LET(_xlpm.x,_xlfn.XLOOKUP(platemap!$I63,samples!$E:$E,samples!L:L,""),IF(_xlpm.x="","",_xlpm.x))</f>
        <v>3</v>
      </c>
      <c r="Q63" t="str">
        <f>_xlfn.LET(_xlpm.x,_xlfn.XLOOKUP(platemap!$I63,samples!$E:$E,samples!M:M,""),IF(_xlpm.x="","",_xlpm.x))</f>
        <v>QS4A3_20230331</v>
      </c>
      <c r="R63" t="str">
        <f>_xlfn.LET(_xlpm.x,_xlfn.XLOOKUP(platemap!$I63,samples!$E:$E,samples!N:N,""),IF(_xlpm.x="","",_xlpm.x))</f>
        <v>10 uM</v>
      </c>
      <c r="S63" t="str">
        <f>_xlfn.LET(_xlpm.x,_xlfn.XLOOKUP(platemap!$I63,samples!$E:$E,samples!O:O,""),IF(_xlpm.x="","",_xlpm.x))</f>
        <v>572772</v>
      </c>
      <c r="T63">
        <f>_xlfn.LET(_xlpm.x,_xlfn.XLOOKUP(platemap!$I63,samples!$E:$E,samples!P:P,""),IF(_xlpm.x="","",_xlpm.x))</f>
        <v>2000</v>
      </c>
      <c r="U63" t="str">
        <f>_xlfn.LET(_xlpm.x,_xlfn.XLOOKUP(platemap!$I63,samples!$E:$E,samples!Q:Q,""),IF(_xlpm.x="","",_xlpm.x))</f>
        <v/>
      </c>
      <c r="V63" t="str">
        <f>_xlfn.LET(_xlpm.x,_xlfn.XLOOKUP(platemap!$I63,samples!$E:$E,samples!R:R,""),IF(_xlpm.x="","",_xlpm.x))</f>
        <v>RNA</v>
      </c>
      <c r="W63">
        <f>_xlfn.LET(_xlpm.x,_xlfn.XLOOKUP(platemap!$I63,samples!$E:$E,samples!S:S,""),IF(_xlpm.x="","",_xlpm.x))</f>
        <v>9.6</v>
      </c>
      <c r="X63">
        <f>_xlfn.LET(_xlpm.x,_xlfn.XLOOKUP(platemap!$I63,samples!$E:$E,samples!T:T,""),IF(_xlpm.x="","",_xlpm.x))</f>
        <v>2.4</v>
      </c>
      <c r="Y63">
        <f>_xlfn.LET(_xlpm.x,_xlfn.XLOOKUP(platemap!$I63,samples!$E:$E,samples!U:U,""),IF(_xlpm.x="","",_xlpm.x))</f>
        <v>53.6</v>
      </c>
      <c r="Z63">
        <f>_xlfn.LET(_xlpm.x,_xlfn.XLOOKUP(platemap!$I63,samples!$E:$E,samples!V:V,""),IF(_xlpm.x="","",_xlpm.x))</f>
        <v>54</v>
      </c>
      <c r="AA63">
        <f>_xlfn.LET(_xlpm.x,_xlfn.XLOOKUP(platemap!$I63,samples!$E:$E,samples!W:W,""),IF(_xlpm.x="","",_xlpm.x))</f>
        <v>2894.4</v>
      </c>
      <c r="AB63" t="str">
        <f>_xlfn.LET(_xlpm.x,_xlfn.XLOOKUP(platemap!$I63,samples!$E:$E,samples!X:X,""),IF(_xlpm.x="","",_xlpm.x))</f>
        <v>QS4A3_20230331</v>
      </c>
      <c r="AC63" t="str">
        <f>_xlfn.LET(_xlpm.x,_xlfn.XLOOKUP(platemap!$I63,samples!$E:$E,samples!Y:Y,""),IF(_xlpm.x="","",_xlpm.x))</f>
        <v/>
      </c>
      <c r="AD63" t="str">
        <f>_xlfn.LET(_xlpm.x,_xlfn.XLOOKUP(platemap!$I63,samples!$E:$E,samples!Z:Z,""),IF(_xlpm.x="","",_xlpm.x))</f>
        <v/>
      </c>
      <c r="AF63">
        <v>20</v>
      </c>
      <c r="AG63" s="3" t="s">
        <v>308</v>
      </c>
      <c r="AH63" s="3"/>
    </row>
    <row r="64" spans="1:34" x14ac:dyDescent="0.2">
      <c r="A64" s="3">
        <v>1</v>
      </c>
      <c r="B64" t="str">
        <f>INDEX(filenames!B:B,MATCH(platemap!A64,filenames!A:A,0))</f>
        <v>2023-06-07_123746_TMrs362331_20ul.xls</v>
      </c>
      <c r="C64" t="s">
        <v>89</v>
      </c>
      <c r="D64" t="s">
        <v>223</v>
      </c>
      <c r="E64" t="s">
        <v>224</v>
      </c>
      <c r="F64" t="s">
        <v>303</v>
      </c>
      <c r="G64" t="s">
        <v>304</v>
      </c>
      <c r="I64" t="str">
        <f>_xlfn.XLOOKUP(C64,samples!D:D,samples!E:E,"")</f>
        <v>20230413_0246</v>
      </c>
      <c r="J64" t="str">
        <f>_xlfn.LET(_xlpm.x,_xlfn.XLOOKUP(platemap!$I64,samples!$E:$E,samples!F:F,""),IF(_xlpm.x="","",_xlpm.x))</f>
        <v>QS4A3</v>
      </c>
      <c r="K64">
        <f>_xlfn.LET(_xlpm.x,_xlfn.XLOOKUP(platemap!$I64,samples!$E:$E,samples!G:G,""),IF(_xlpm.x="","",_xlpm.x))</f>
        <v>30</v>
      </c>
      <c r="L64" t="str">
        <f>_xlfn.LET(_xlpm.x,_xlfn.XLOOKUP(platemap!$I64,samples!$E:$E,samples!H:H,""),IF(_xlpm.x="","",_xlpm.x))</f>
        <v/>
      </c>
      <c r="M64" s="7">
        <f>_xlfn.LET(_xlpm.x,_xlfn.XLOOKUP(platemap!$I64,samples!$E:$E,samples!I:I,""),IF(_xlpm.x="","",_xlpm.x))</f>
        <v>45016</v>
      </c>
      <c r="N64" t="str">
        <f>_xlfn.LET(_xlpm.x,_xlfn.XLOOKUP(platemap!$I64,samples!$E:$E,samples!J:J,""),IF(_xlpm.x="","",_xlpm.x))</f>
        <v>589546 10 µM (LTX 2000)</v>
      </c>
      <c r="O64" s="7">
        <f>_xlfn.LET(_xlpm.x,_xlfn.XLOOKUP(platemap!$I64,samples!$E:$E,samples!K:K,""),IF(_xlpm.x="","",_xlpm.x))</f>
        <v>45013</v>
      </c>
      <c r="P64">
        <f>_xlfn.LET(_xlpm.x,_xlfn.XLOOKUP(platemap!$I64,samples!$E:$E,samples!L:L,""),IF(_xlpm.x="","",_xlpm.x))</f>
        <v>3</v>
      </c>
      <c r="Q64" t="str">
        <f>_xlfn.LET(_xlpm.x,_xlfn.XLOOKUP(platemap!$I64,samples!$E:$E,samples!M:M,""),IF(_xlpm.x="","",_xlpm.x))</f>
        <v>QS4A3_20230331</v>
      </c>
      <c r="R64" t="str">
        <f>_xlfn.LET(_xlpm.x,_xlfn.XLOOKUP(platemap!$I64,samples!$E:$E,samples!N:N,""),IF(_xlpm.x="","",_xlpm.x))</f>
        <v>10 uM</v>
      </c>
      <c r="S64" t="str">
        <f>_xlfn.LET(_xlpm.x,_xlfn.XLOOKUP(platemap!$I64,samples!$E:$E,samples!O:O,""),IF(_xlpm.x="","",_xlpm.x))</f>
        <v>589546</v>
      </c>
      <c r="T64">
        <f>_xlfn.LET(_xlpm.x,_xlfn.XLOOKUP(platemap!$I64,samples!$E:$E,samples!P:P,""),IF(_xlpm.x="","",_xlpm.x))</f>
        <v>2000</v>
      </c>
      <c r="U64" t="str">
        <f>_xlfn.LET(_xlpm.x,_xlfn.XLOOKUP(platemap!$I64,samples!$E:$E,samples!Q:Q,""),IF(_xlpm.x="","",_xlpm.x))</f>
        <v/>
      </c>
      <c r="V64" t="str">
        <f>_xlfn.LET(_xlpm.x,_xlfn.XLOOKUP(platemap!$I64,samples!$E:$E,samples!R:R,""),IF(_xlpm.x="","",_xlpm.x))</f>
        <v>RNA</v>
      </c>
      <c r="W64">
        <f>_xlfn.LET(_xlpm.x,_xlfn.XLOOKUP(platemap!$I64,samples!$E:$E,samples!S:S,""),IF(_xlpm.x="","",_xlpm.x))</f>
        <v>6.1</v>
      </c>
      <c r="X64">
        <f>_xlfn.LET(_xlpm.x,_xlfn.XLOOKUP(platemap!$I64,samples!$E:$E,samples!T:T,""),IF(_xlpm.x="","",_xlpm.x))</f>
        <v>1.3</v>
      </c>
      <c r="Y64">
        <f>_xlfn.LET(_xlpm.x,_xlfn.XLOOKUP(platemap!$I64,samples!$E:$E,samples!U:U,""),IF(_xlpm.x="","",_xlpm.x))</f>
        <v>78.900000000000006</v>
      </c>
      <c r="Z64">
        <f>_xlfn.LET(_xlpm.x,_xlfn.XLOOKUP(platemap!$I64,samples!$E:$E,samples!V:V,""),IF(_xlpm.x="","",_xlpm.x))</f>
        <v>54</v>
      </c>
      <c r="AA64">
        <f>_xlfn.LET(_xlpm.x,_xlfn.XLOOKUP(platemap!$I64,samples!$E:$E,samples!W:W,""),IF(_xlpm.x="","",_xlpm.x))</f>
        <v>4260.6000000000004</v>
      </c>
      <c r="AB64" t="str">
        <f>_xlfn.LET(_xlpm.x,_xlfn.XLOOKUP(platemap!$I64,samples!$E:$E,samples!X:X,""),IF(_xlpm.x="","",_xlpm.x))</f>
        <v>QS4A3_20230331</v>
      </c>
      <c r="AC64" t="str">
        <f>_xlfn.LET(_xlpm.x,_xlfn.XLOOKUP(platemap!$I64,samples!$E:$E,samples!Y:Y,""),IF(_xlpm.x="","",_xlpm.x))</f>
        <v/>
      </c>
      <c r="AD64" t="str">
        <f>_xlfn.LET(_xlpm.x,_xlfn.XLOOKUP(platemap!$I64,samples!$E:$E,samples!Z:Z,""),IF(_xlpm.x="","",_xlpm.x))</f>
        <v/>
      </c>
      <c r="AF64">
        <v>20</v>
      </c>
      <c r="AG64" s="3" t="s">
        <v>308</v>
      </c>
      <c r="AH64" s="3"/>
    </row>
    <row r="65" spans="1:34" x14ac:dyDescent="0.2">
      <c r="A65" s="3">
        <v>1</v>
      </c>
      <c r="B65" t="str">
        <f>INDEX(filenames!B:B,MATCH(platemap!A65,filenames!A:A,0))</f>
        <v>2023-06-07_123746_TMrs362331_20ul.xls</v>
      </c>
      <c r="C65" t="s">
        <v>90</v>
      </c>
      <c r="D65" t="s">
        <v>223</v>
      </c>
      <c r="E65" t="s">
        <v>224</v>
      </c>
      <c r="F65" t="s">
        <v>303</v>
      </c>
      <c r="G65" t="s">
        <v>304</v>
      </c>
      <c r="I65" t="str">
        <f>_xlfn.XLOOKUP(C65,samples!D:D,samples!E:E,"")</f>
        <v>20230413_0247</v>
      </c>
      <c r="J65" t="str">
        <f>_xlfn.LET(_xlpm.x,_xlfn.XLOOKUP(platemap!$I65,samples!$E:$E,samples!F:F,""),IF(_xlpm.x="","",_xlpm.x))</f>
        <v>QS4A3</v>
      </c>
      <c r="K65">
        <f>_xlfn.LET(_xlpm.x,_xlfn.XLOOKUP(platemap!$I65,samples!$E:$E,samples!G:G,""),IF(_xlpm.x="","",_xlpm.x))</f>
        <v>30</v>
      </c>
      <c r="L65" t="str">
        <f>_xlfn.LET(_xlpm.x,_xlfn.XLOOKUP(platemap!$I65,samples!$E:$E,samples!H:H,""),IF(_xlpm.x="","",_xlpm.x))</f>
        <v/>
      </c>
      <c r="M65" s="7">
        <f>_xlfn.LET(_xlpm.x,_xlfn.XLOOKUP(platemap!$I65,samples!$E:$E,samples!I:I,""),IF(_xlpm.x="","",_xlpm.x))</f>
        <v>45016</v>
      </c>
      <c r="N65" t="str">
        <f>_xlfn.LET(_xlpm.x,_xlfn.XLOOKUP(platemap!$I65,samples!$E:$E,samples!J:J,""),IF(_xlpm.x="","",_xlpm.x))</f>
        <v>572772 10 µM (LTX 3000)</v>
      </c>
      <c r="O65" s="7">
        <f>_xlfn.LET(_xlpm.x,_xlfn.XLOOKUP(platemap!$I65,samples!$E:$E,samples!K:K,""),IF(_xlpm.x="","",_xlpm.x))</f>
        <v>45013</v>
      </c>
      <c r="P65">
        <f>_xlfn.LET(_xlpm.x,_xlfn.XLOOKUP(platemap!$I65,samples!$E:$E,samples!L:L,""),IF(_xlpm.x="","",_xlpm.x))</f>
        <v>3</v>
      </c>
      <c r="Q65" t="str">
        <f>_xlfn.LET(_xlpm.x,_xlfn.XLOOKUP(platemap!$I65,samples!$E:$E,samples!M:M,""),IF(_xlpm.x="","",_xlpm.x))</f>
        <v>QS4A3_20230331</v>
      </c>
      <c r="R65" t="str">
        <f>_xlfn.LET(_xlpm.x,_xlfn.XLOOKUP(platemap!$I65,samples!$E:$E,samples!N:N,""),IF(_xlpm.x="","",_xlpm.x))</f>
        <v>10 uM</v>
      </c>
      <c r="S65" t="str">
        <f>_xlfn.LET(_xlpm.x,_xlfn.XLOOKUP(platemap!$I65,samples!$E:$E,samples!O:O,""),IF(_xlpm.x="","",_xlpm.x))</f>
        <v>572772</v>
      </c>
      <c r="T65">
        <f>_xlfn.LET(_xlpm.x,_xlfn.XLOOKUP(platemap!$I65,samples!$E:$E,samples!P:P,""),IF(_xlpm.x="","",_xlpm.x))</f>
        <v>3000</v>
      </c>
      <c r="U65" t="str">
        <f>_xlfn.LET(_xlpm.x,_xlfn.XLOOKUP(platemap!$I65,samples!$E:$E,samples!Q:Q,""),IF(_xlpm.x="","",_xlpm.x))</f>
        <v/>
      </c>
      <c r="V65" t="str">
        <f>_xlfn.LET(_xlpm.x,_xlfn.XLOOKUP(platemap!$I65,samples!$E:$E,samples!R:R,""),IF(_xlpm.x="","",_xlpm.x))</f>
        <v>RNA</v>
      </c>
      <c r="W65">
        <f>_xlfn.LET(_xlpm.x,_xlfn.XLOOKUP(platemap!$I65,samples!$E:$E,samples!S:S,""),IF(_xlpm.x="","",_xlpm.x))</f>
        <v>8.4</v>
      </c>
      <c r="X65">
        <f>_xlfn.LET(_xlpm.x,_xlfn.XLOOKUP(platemap!$I65,samples!$E:$E,samples!T:T,""),IF(_xlpm.x="","",_xlpm.x))</f>
        <v>2.5</v>
      </c>
      <c r="Y65">
        <f>_xlfn.LET(_xlpm.x,_xlfn.XLOOKUP(platemap!$I65,samples!$E:$E,samples!U:U,""),IF(_xlpm.x="","",_xlpm.x))</f>
        <v>215</v>
      </c>
      <c r="Z65">
        <f>_xlfn.LET(_xlpm.x,_xlfn.XLOOKUP(platemap!$I65,samples!$E:$E,samples!V:V,""),IF(_xlpm.x="","",_xlpm.x))</f>
        <v>54</v>
      </c>
      <c r="AA65">
        <f>_xlfn.LET(_xlpm.x,_xlfn.XLOOKUP(platemap!$I65,samples!$E:$E,samples!W:W,""),IF(_xlpm.x="","",_xlpm.x))</f>
        <v>11610</v>
      </c>
      <c r="AB65" t="str">
        <f>_xlfn.LET(_xlpm.x,_xlfn.XLOOKUP(platemap!$I65,samples!$E:$E,samples!X:X,""),IF(_xlpm.x="","",_xlpm.x))</f>
        <v>QS4A3_20230331</v>
      </c>
      <c r="AC65" t="str">
        <f>_xlfn.LET(_xlpm.x,_xlfn.XLOOKUP(platemap!$I65,samples!$E:$E,samples!Y:Y,""),IF(_xlpm.x="","",_xlpm.x))</f>
        <v/>
      </c>
      <c r="AD65" t="str">
        <f>_xlfn.LET(_xlpm.x,_xlfn.XLOOKUP(platemap!$I65,samples!$E:$E,samples!Z:Z,""),IF(_xlpm.x="","",_xlpm.x))</f>
        <v/>
      </c>
      <c r="AF65">
        <v>20</v>
      </c>
      <c r="AG65" s="3" t="s">
        <v>308</v>
      </c>
      <c r="AH65" s="3"/>
    </row>
    <row r="66" spans="1:34" x14ac:dyDescent="0.2">
      <c r="A66" s="3">
        <v>1</v>
      </c>
      <c r="B66" t="str">
        <f>INDEX(filenames!B:B,MATCH(platemap!A66,filenames!A:A,0))</f>
        <v>2023-06-07_123746_TMrs362331_20ul.xls</v>
      </c>
      <c r="C66" t="s">
        <v>91</v>
      </c>
      <c r="D66" t="s">
        <v>223</v>
      </c>
      <c r="E66" t="s">
        <v>224</v>
      </c>
      <c r="F66" t="s">
        <v>303</v>
      </c>
      <c r="G66" t="s">
        <v>304</v>
      </c>
      <c r="I66" t="str">
        <f>_xlfn.XLOOKUP(C66,samples!D:D,samples!E:E,"")</f>
        <v>20230413_0248</v>
      </c>
      <c r="J66" t="str">
        <f>_xlfn.LET(_xlpm.x,_xlfn.XLOOKUP(platemap!$I66,samples!$E:$E,samples!F:F,""),IF(_xlpm.x="","",_xlpm.x))</f>
        <v>QS4A3</v>
      </c>
      <c r="K66">
        <f>_xlfn.LET(_xlpm.x,_xlfn.XLOOKUP(platemap!$I66,samples!$E:$E,samples!G:G,""),IF(_xlpm.x="","",_xlpm.x))</f>
        <v>30</v>
      </c>
      <c r="L66" t="str">
        <f>_xlfn.LET(_xlpm.x,_xlfn.XLOOKUP(platemap!$I66,samples!$E:$E,samples!H:H,""),IF(_xlpm.x="","",_xlpm.x))</f>
        <v/>
      </c>
      <c r="M66" s="7">
        <f>_xlfn.LET(_xlpm.x,_xlfn.XLOOKUP(platemap!$I66,samples!$E:$E,samples!I:I,""),IF(_xlpm.x="","",_xlpm.x))</f>
        <v>45016</v>
      </c>
      <c r="N66" t="str">
        <f>_xlfn.LET(_xlpm.x,_xlfn.XLOOKUP(platemap!$I66,samples!$E:$E,samples!J:J,""),IF(_xlpm.x="","",_xlpm.x))</f>
        <v>589546 10 µM (LTX 3000)</v>
      </c>
      <c r="O66" s="7">
        <f>_xlfn.LET(_xlpm.x,_xlfn.XLOOKUP(platemap!$I66,samples!$E:$E,samples!K:K,""),IF(_xlpm.x="","",_xlpm.x))</f>
        <v>45013</v>
      </c>
      <c r="P66">
        <f>_xlfn.LET(_xlpm.x,_xlfn.XLOOKUP(platemap!$I66,samples!$E:$E,samples!L:L,""),IF(_xlpm.x="","",_xlpm.x))</f>
        <v>3</v>
      </c>
      <c r="Q66" t="str">
        <f>_xlfn.LET(_xlpm.x,_xlfn.XLOOKUP(platemap!$I66,samples!$E:$E,samples!M:M,""),IF(_xlpm.x="","",_xlpm.x))</f>
        <v>QS4A3_20230331</v>
      </c>
      <c r="R66" t="str">
        <f>_xlfn.LET(_xlpm.x,_xlfn.XLOOKUP(platemap!$I66,samples!$E:$E,samples!N:N,""),IF(_xlpm.x="","",_xlpm.x))</f>
        <v>10 uM</v>
      </c>
      <c r="S66" t="str">
        <f>_xlfn.LET(_xlpm.x,_xlfn.XLOOKUP(platemap!$I66,samples!$E:$E,samples!O:O,""),IF(_xlpm.x="","",_xlpm.x))</f>
        <v>589546</v>
      </c>
      <c r="T66">
        <f>_xlfn.LET(_xlpm.x,_xlfn.XLOOKUP(platemap!$I66,samples!$E:$E,samples!P:P,""),IF(_xlpm.x="","",_xlpm.x))</f>
        <v>3000</v>
      </c>
      <c r="U66" t="str">
        <f>_xlfn.LET(_xlpm.x,_xlfn.XLOOKUP(platemap!$I66,samples!$E:$E,samples!Q:Q,""),IF(_xlpm.x="","",_xlpm.x))</f>
        <v/>
      </c>
      <c r="V66" t="str">
        <f>_xlfn.LET(_xlpm.x,_xlfn.XLOOKUP(platemap!$I66,samples!$E:$E,samples!R:R,""),IF(_xlpm.x="","",_xlpm.x))</f>
        <v>RNA</v>
      </c>
      <c r="W66">
        <f>_xlfn.LET(_xlpm.x,_xlfn.XLOOKUP(platemap!$I66,samples!$E:$E,samples!S:S,""),IF(_xlpm.x="","",_xlpm.x))</f>
        <v>9.4</v>
      </c>
      <c r="X66">
        <f>_xlfn.LET(_xlpm.x,_xlfn.XLOOKUP(platemap!$I66,samples!$E:$E,samples!T:T,""),IF(_xlpm.x="","",_xlpm.x))</f>
        <v>2.9</v>
      </c>
      <c r="Y66">
        <f>_xlfn.LET(_xlpm.x,_xlfn.XLOOKUP(platemap!$I66,samples!$E:$E,samples!U:U,""),IF(_xlpm.x="","",_xlpm.x))</f>
        <v>88.6</v>
      </c>
      <c r="Z66">
        <f>_xlfn.LET(_xlpm.x,_xlfn.XLOOKUP(platemap!$I66,samples!$E:$E,samples!V:V,""),IF(_xlpm.x="","",_xlpm.x))</f>
        <v>54</v>
      </c>
      <c r="AA66">
        <f>_xlfn.LET(_xlpm.x,_xlfn.XLOOKUP(platemap!$I66,samples!$E:$E,samples!W:W,""),IF(_xlpm.x="","",_xlpm.x))</f>
        <v>4784.3999999999996</v>
      </c>
      <c r="AB66" t="str">
        <f>_xlfn.LET(_xlpm.x,_xlfn.XLOOKUP(platemap!$I66,samples!$E:$E,samples!X:X,""),IF(_xlpm.x="","",_xlpm.x))</f>
        <v>QS4A3_20230331</v>
      </c>
      <c r="AC66" t="str">
        <f>_xlfn.LET(_xlpm.x,_xlfn.XLOOKUP(platemap!$I66,samples!$E:$E,samples!Y:Y,""),IF(_xlpm.x="","",_xlpm.x))</f>
        <v/>
      </c>
      <c r="AD66" t="str">
        <f>_xlfn.LET(_xlpm.x,_xlfn.XLOOKUP(platemap!$I66,samples!$E:$E,samples!Z:Z,""),IF(_xlpm.x="","",_xlpm.x))</f>
        <v/>
      </c>
      <c r="AF66">
        <v>20</v>
      </c>
      <c r="AG66" s="3" t="s">
        <v>308</v>
      </c>
      <c r="AH66" s="3"/>
    </row>
    <row r="67" spans="1:34" x14ac:dyDescent="0.2">
      <c r="A67" s="3">
        <v>1</v>
      </c>
      <c r="B67" t="str">
        <f>INDEX(filenames!B:B,MATCH(platemap!A67,filenames!A:A,0))</f>
        <v>2023-06-07_123746_TMrs362331_20ul.xls</v>
      </c>
      <c r="C67" t="s">
        <v>92</v>
      </c>
      <c r="D67" t="s">
        <v>223</v>
      </c>
      <c r="E67" t="s">
        <v>224</v>
      </c>
      <c r="F67" t="s">
        <v>303</v>
      </c>
      <c r="G67" t="s">
        <v>304</v>
      </c>
      <c r="I67" t="str">
        <f>_xlfn.XLOOKUP(C67,samples!D:D,samples!E:E,"")</f>
        <v>20230413_0249</v>
      </c>
      <c r="J67" t="str">
        <f>_xlfn.LET(_xlpm.x,_xlfn.XLOOKUP(platemap!$I67,samples!$E:$E,samples!F:F,""),IF(_xlpm.x="","",_xlpm.x))</f>
        <v>QS4A3</v>
      </c>
      <c r="K67">
        <f>_xlfn.LET(_xlpm.x,_xlfn.XLOOKUP(platemap!$I67,samples!$E:$E,samples!G:G,""),IF(_xlpm.x="","",_xlpm.x))</f>
        <v>30</v>
      </c>
      <c r="L67" t="str">
        <f>_xlfn.LET(_xlpm.x,_xlfn.XLOOKUP(platemap!$I67,samples!$E:$E,samples!H:H,""),IF(_xlpm.x="","",_xlpm.x))</f>
        <v/>
      </c>
      <c r="M67" s="7">
        <f>_xlfn.LET(_xlpm.x,_xlfn.XLOOKUP(platemap!$I67,samples!$E:$E,samples!I:I,""),IF(_xlpm.x="","",_xlpm.x))</f>
        <v>45016</v>
      </c>
      <c r="N67" t="str">
        <f>_xlfn.LET(_xlpm.x,_xlfn.XLOOKUP(platemap!$I67,samples!$E:$E,samples!J:J,""),IF(_xlpm.x="","",_xlpm.x))</f>
        <v>Control</v>
      </c>
      <c r="O67" s="7" t="str">
        <f>_xlfn.LET(_xlpm.x,_xlfn.XLOOKUP(platemap!$I67,samples!$E:$E,samples!K:K,""),IF(_xlpm.x="","",_xlpm.x))</f>
        <v/>
      </c>
      <c r="P67" t="str">
        <f>_xlfn.LET(_xlpm.x,_xlfn.XLOOKUP(platemap!$I67,samples!$E:$E,samples!L:L,""),IF(_xlpm.x="","",_xlpm.x))</f>
        <v/>
      </c>
      <c r="Q67" t="str">
        <f>_xlfn.LET(_xlpm.x,_xlfn.XLOOKUP(platemap!$I67,samples!$E:$E,samples!M:M,""),IF(_xlpm.x="","",_xlpm.x))</f>
        <v>QS4A3_20230331</v>
      </c>
      <c r="R67">
        <f>_xlfn.LET(_xlpm.x,_xlfn.XLOOKUP(platemap!$I67,samples!$E:$E,samples!N:N,""),IF(_xlpm.x="","",_xlpm.x))</f>
        <v>0</v>
      </c>
      <c r="S67" t="str">
        <f>_xlfn.LET(_xlpm.x,_xlfn.XLOOKUP(platemap!$I67,samples!$E:$E,samples!O:O,""),IF(_xlpm.x="","",_xlpm.x))</f>
        <v>Control</v>
      </c>
      <c r="T67" t="str">
        <f>_xlfn.LET(_xlpm.x,_xlfn.XLOOKUP(platemap!$I67,samples!$E:$E,samples!P:P,""),IF(_xlpm.x="","",_xlpm.x))</f>
        <v/>
      </c>
      <c r="U67" t="str">
        <f>_xlfn.LET(_xlpm.x,_xlfn.XLOOKUP(platemap!$I67,samples!$E:$E,samples!Q:Q,""),IF(_xlpm.x="","",_xlpm.x))</f>
        <v/>
      </c>
      <c r="V67" t="str">
        <f>_xlfn.LET(_xlpm.x,_xlfn.XLOOKUP(platemap!$I67,samples!$E:$E,samples!R:R,""),IF(_xlpm.x="","",_xlpm.x))</f>
        <v>RNA</v>
      </c>
      <c r="W67">
        <f>_xlfn.LET(_xlpm.x,_xlfn.XLOOKUP(platemap!$I67,samples!$E:$E,samples!S:S,""),IF(_xlpm.x="","",_xlpm.x))</f>
        <v>10</v>
      </c>
      <c r="X67">
        <f>_xlfn.LET(_xlpm.x,_xlfn.XLOOKUP(platemap!$I67,samples!$E:$E,samples!T:T,""),IF(_xlpm.x="","",_xlpm.x))</f>
        <v>2</v>
      </c>
      <c r="Y67">
        <f>_xlfn.LET(_xlpm.x,_xlfn.XLOOKUP(platemap!$I67,samples!$E:$E,samples!U:U,""),IF(_xlpm.x="","",_xlpm.x))</f>
        <v>626</v>
      </c>
      <c r="Z67">
        <f>_xlfn.LET(_xlpm.x,_xlfn.XLOOKUP(platemap!$I67,samples!$E:$E,samples!V:V,""),IF(_xlpm.x="","",_xlpm.x))</f>
        <v>54</v>
      </c>
      <c r="AA67">
        <f>_xlfn.LET(_xlpm.x,_xlfn.XLOOKUP(platemap!$I67,samples!$E:$E,samples!W:W,""),IF(_xlpm.x="","",_xlpm.x))</f>
        <v>33804</v>
      </c>
      <c r="AB67" t="str">
        <f>_xlfn.LET(_xlpm.x,_xlfn.XLOOKUP(platemap!$I67,samples!$E:$E,samples!X:X,""),IF(_xlpm.x="","",_xlpm.x))</f>
        <v>QS4A3_20230331</v>
      </c>
      <c r="AC67">
        <f>_xlfn.LET(_xlpm.x,_xlfn.XLOOKUP(platemap!$I67,samples!$E:$E,samples!Y:Y,""),IF(_xlpm.x="","",_xlpm.x))</f>
        <v>1</v>
      </c>
      <c r="AD67" t="str">
        <f>_xlfn.LET(_xlpm.x,_xlfn.XLOOKUP(platemap!$I67,samples!$E:$E,samples!Z:Z,""),IF(_xlpm.x="","",_xlpm.x))</f>
        <v/>
      </c>
      <c r="AF67">
        <v>20</v>
      </c>
      <c r="AG67" s="3" t="s">
        <v>308</v>
      </c>
      <c r="AH67" s="3"/>
    </row>
    <row r="68" spans="1:34" x14ac:dyDescent="0.2">
      <c r="A68" s="3">
        <v>1</v>
      </c>
      <c r="B68" t="str">
        <f>INDEX(filenames!B:B,MATCH(platemap!A68,filenames!A:A,0))</f>
        <v>2023-06-07_123746_TMrs362331_20ul.xls</v>
      </c>
      <c r="C68" t="s">
        <v>93</v>
      </c>
      <c r="D68" t="s">
        <v>223</v>
      </c>
      <c r="E68" t="s">
        <v>224</v>
      </c>
      <c r="F68" t="s">
        <v>303</v>
      </c>
      <c r="G68" t="s">
        <v>304</v>
      </c>
      <c r="I68" t="str">
        <f>_xlfn.XLOOKUP(C68,samples!D:D,samples!E:E,"")</f>
        <v>20230413_0250</v>
      </c>
      <c r="J68" t="str">
        <f>_xlfn.LET(_xlpm.x,_xlfn.XLOOKUP(platemap!$I68,samples!$E:$E,samples!F:F,""),IF(_xlpm.x="","",_xlpm.x))</f>
        <v>QS3.1</v>
      </c>
      <c r="K68">
        <f>_xlfn.LET(_xlpm.x,_xlfn.XLOOKUP(platemap!$I68,samples!$E:$E,samples!G:G,""),IF(_xlpm.x="","",_xlpm.x))</f>
        <v>10</v>
      </c>
      <c r="L68" t="str">
        <f>_xlfn.LET(_xlpm.x,_xlfn.XLOOKUP(platemap!$I68,samples!$E:$E,samples!H:H,""),IF(_xlpm.x="","",_xlpm.x))</f>
        <v/>
      </c>
      <c r="M68" s="7">
        <f>_xlfn.LET(_xlpm.x,_xlfn.XLOOKUP(platemap!$I68,samples!$E:$E,samples!I:I,""),IF(_xlpm.x="","",_xlpm.x))</f>
        <v>45016</v>
      </c>
      <c r="N68" t="str">
        <f>_xlfn.LET(_xlpm.x,_xlfn.XLOOKUP(platemap!$I68,samples!$E:$E,samples!J:J,""),IF(_xlpm.x="","",_xlpm.x))</f>
        <v>572772 10 µM (LTX 2000)</v>
      </c>
      <c r="O68" s="7">
        <f>_xlfn.LET(_xlpm.x,_xlfn.XLOOKUP(platemap!$I68,samples!$E:$E,samples!K:K,""),IF(_xlpm.x="","",_xlpm.x))</f>
        <v>45013</v>
      </c>
      <c r="P68">
        <f>_xlfn.LET(_xlpm.x,_xlfn.XLOOKUP(platemap!$I68,samples!$E:$E,samples!L:L,""),IF(_xlpm.x="","",_xlpm.x))</f>
        <v>3</v>
      </c>
      <c r="Q68" t="str">
        <f>_xlfn.LET(_xlpm.x,_xlfn.XLOOKUP(platemap!$I68,samples!$E:$E,samples!M:M,""),IF(_xlpm.x="","",_xlpm.x))</f>
        <v>QS3.1_20230331</v>
      </c>
      <c r="R68" t="str">
        <f>_xlfn.LET(_xlpm.x,_xlfn.XLOOKUP(platemap!$I68,samples!$E:$E,samples!N:N,""),IF(_xlpm.x="","",_xlpm.x))</f>
        <v>10 uM</v>
      </c>
      <c r="S68" t="str">
        <f>_xlfn.LET(_xlpm.x,_xlfn.XLOOKUP(platemap!$I68,samples!$E:$E,samples!O:O,""),IF(_xlpm.x="","",_xlpm.x))</f>
        <v>572772</v>
      </c>
      <c r="T68">
        <f>_xlfn.LET(_xlpm.x,_xlfn.XLOOKUP(platemap!$I68,samples!$E:$E,samples!P:P,""),IF(_xlpm.x="","",_xlpm.x))</f>
        <v>2000</v>
      </c>
      <c r="U68" t="str">
        <f>_xlfn.LET(_xlpm.x,_xlfn.XLOOKUP(platemap!$I68,samples!$E:$E,samples!Q:Q,""),IF(_xlpm.x="","",_xlpm.x))</f>
        <v/>
      </c>
      <c r="V68" t="str">
        <f>_xlfn.LET(_xlpm.x,_xlfn.XLOOKUP(platemap!$I68,samples!$E:$E,samples!R:R,""),IF(_xlpm.x="","",_xlpm.x))</f>
        <v>RNA</v>
      </c>
      <c r="W68">
        <f>_xlfn.LET(_xlpm.x,_xlfn.XLOOKUP(platemap!$I68,samples!$E:$E,samples!S:S,""),IF(_xlpm.x="","",_xlpm.x))</f>
        <v>9.6999999999999993</v>
      </c>
      <c r="X68">
        <f>_xlfn.LET(_xlpm.x,_xlfn.XLOOKUP(platemap!$I68,samples!$E:$E,samples!T:T,""),IF(_xlpm.x="","",_xlpm.x))</f>
        <v>2.8</v>
      </c>
      <c r="Y68">
        <f>_xlfn.LET(_xlpm.x,_xlfn.XLOOKUP(platemap!$I68,samples!$E:$E,samples!U:U,""),IF(_xlpm.x="","",_xlpm.x))</f>
        <v>139</v>
      </c>
      <c r="Z68">
        <f>_xlfn.LET(_xlpm.x,_xlfn.XLOOKUP(platemap!$I68,samples!$E:$E,samples!V:V,""),IF(_xlpm.x="","",_xlpm.x))</f>
        <v>54</v>
      </c>
      <c r="AA68">
        <f>_xlfn.LET(_xlpm.x,_xlfn.XLOOKUP(platemap!$I68,samples!$E:$E,samples!W:W,""),IF(_xlpm.x="","",_xlpm.x))</f>
        <v>7506</v>
      </c>
      <c r="AB68" t="str">
        <f>_xlfn.LET(_xlpm.x,_xlfn.XLOOKUP(platemap!$I68,samples!$E:$E,samples!X:X,""),IF(_xlpm.x="","",_xlpm.x))</f>
        <v>QS3.1_20230331</v>
      </c>
      <c r="AC68" t="str">
        <f>_xlfn.LET(_xlpm.x,_xlfn.XLOOKUP(platemap!$I68,samples!$E:$E,samples!Y:Y,""),IF(_xlpm.x="","",_xlpm.x))</f>
        <v/>
      </c>
      <c r="AD68" t="str">
        <f>_xlfn.LET(_xlpm.x,_xlfn.XLOOKUP(platemap!$I68,samples!$E:$E,samples!Z:Z,""),IF(_xlpm.x="","",_xlpm.x))</f>
        <v/>
      </c>
      <c r="AF68">
        <v>20</v>
      </c>
      <c r="AG68" s="3" t="s">
        <v>308</v>
      </c>
      <c r="AH68" s="3"/>
    </row>
    <row r="69" spans="1:34" x14ac:dyDescent="0.2">
      <c r="A69" s="3">
        <v>1</v>
      </c>
      <c r="B69" t="str">
        <f>INDEX(filenames!B:B,MATCH(platemap!A69,filenames!A:A,0))</f>
        <v>2023-06-07_123746_TMrs362331_20ul.xls</v>
      </c>
      <c r="C69" t="s">
        <v>94</v>
      </c>
      <c r="D69" t="s">
        <v>223</v>
      </c>
      <c r="E69" t="s">
        <v>224</v>
      </c>
      <c r="F69" t="s">
        <v>303</v>
      </c>
      <c r="G69" t="s">
        <v>304</v>
      </c>
      <c r="I69" t="str">
        <f>_xlfn.XLOOKUP(C69,samples!D:D,samples!E:E,"")</f>
        <v>20230413_0251</v>
      </c>
      <c r="J69" t="str">
        <f>_xlfn.LET(_xlpm.x,_xlfn.XLOOKUP(platemap!$I69,samples!$E:$E,samples!F:F,""),IF(_xlpm.x="","",_xlpm.x))</f>
        <v>QS3.1</v>
      </c>
      <c r="K69">
        <f>_xlfn.LET(_xlpm.x,_xlfn.XLOOKUP(platemap!$I69,samples!$E:$E,samples!G:G,""),IF(_xlpm.x="","",_xlpm.x))</f>
        <v>10</v>
      </c>
      <c r="L69" t="str">
        <f>_xlfn.LET(_xlpm.x,_xlfn.XLOOKUP(platemap!$I69,samples!$E:$E,samples!H:H,""),IF(_xlpm.x="","",_xlpm.x))</f>
        <v/>
      </c>
      <c r="M69" s="7">
        <f>_xlfn.LET(_xlpm.x,_xlfn.XLOOKUP(platemap!$I69,samples!$E:$E,samples!I:I,""),IF(_xlpm.x="","",_xlpm.x))</f>
        <v>45016</v>
      </c>
      <c r="N69" t="str">
        <f>_xlfn.LET(_xlpm.x,_xlfn.XLOOKUP(platemap!$I69,samples!$E:$E,samples!J:J,""),IF(_xlpm.x="","",_xlpm.x))</f>
        <v>589546 10 µM (LTX 2000)</v>
      </c>
      <c r="O69" s="7">
        <f>_xlfn.LET(_xlpm.x,_xlfn.XLOOKUP(platemap!$I69,samples!$E:$E,samples!K:K,""),IF(_xlpm.x="","",_xlpm.x))</f>
        <v>45013</v>
      </c>
      <c r="P69">
        <f>_xlfn.LET(_xlpm.x,_xlfn.XLOOKUP(platemap!$I69,samples!$E:$E,samples!L:L,""),IF(_xlpm.x="","",_xlpm.x))</f>
        <v>3</v>
      </c>
      <c r="Q69" t="str">
        <f>_xlfn.LET(_xlpm.x,_xlfn.XLOOKUP(platemap!$I69,samples!$E:$E,samples!M:M,""),IF(_xlpm.x="","",_xlpm.x))</f>
        <v>QS3.1_20230331</v>
      </c>
      <c r="R69" t="str">
        <f>_xlfn.LET(_xlpm.x,_xlfn.XLOOKUP(platemap!$I69,samples!$E:$E,samples!N:N,""),IF(_xlpm.x="","",_xlpm.x))</f>
        <v>10 uM</v>
      </c>
      <c r="S69" t="str">
        <f>_xlfn.LET(_xlpm.x,_xlfn.XLOOKUP(platemap!$I69,samples!$E:$E,samples!O:O,""),IF(_xlpm.x="","",_xlpm.x))</f>
        <v>589546</v>
      </c>
      <c r="T69">
        <f>_xlfn.LET(_xlpm.x,_xlfn.XLOOKUP(platemap!$I69,samples!$E:$E,samples!P:P,""),IF(_xlpm.x="","",_xlpm.x))</f>
        <v>2000</v>
      </c>
      <c r="U69" t="str">
        <f>_xlfn.LET(_xlpm.x,_xlfn.XLOOKUP(platemap!$I69,samples!$E:$E,samples!Q:Q,""),IF(_xlpm.x="","",_xlpm.x))</f>
        <v/>
      </c>
      <c r="V69" t="str">
        <f>_xlfn.LET(_xlpm.x,_xlfn.XLOOKUP(platemap!$I69,samples!$E:$E,samples!R:R,""),IF(_xlpm.x="","",_xlpm.x))</f>
        <v>RNA</v>
      </c>
      <c r="W69">
        <f>_xlfn.LET(_xlpm.x,_xlfn.XLOOKUP(platemap!$I69,samples!$E:$E,samples!S:S,""),IF(_xlpm.x="","",_xlpm.x))</f>
        <v>10</v>
      </c>
      <c r="X69">
        <f>_xlfn.LET(_xlpm.x,_xlfn.XLOOKUP(platemap!$I69,samples!$E:$E,samples!T:T,""),IF(_xlpm.x="","",_xlpm.x))</f>
        <v>3.1</v>
      </c>
      <c r="Y69">
        <f>_xlfn.LET(_xlpm.x,_xlfn.XLOOKUP(platemap!$I69,samples!$E:$E,samples!U:U,""),IF(_xlpm.x="","",_xlpm.x))</f>
        <v>101</v>
      </c>
      <c r="Z69">
        <f>_xlfn.LET(_xlpm.x,_xlfn.XLOOKUP(platemap!$I69,samples!$E:$E,samples!V:V,""),IF(_xlpm.x="","",_xlpm.x))</f>
        <v>54</v>
      </c>
      <c r="AA69">
        <f>_xlfn.LET(_xlpm.x,_xlfn.XLOOKUP(platemap!$I69,samples!$E:$E,samples!W:W,""),IF(_xlpm.x="","",_xlpm.x))</f>
        <v>5454</v>
      </c>
      <c r="AB69" t="str">
        <f>_xlfn.LET(_xlpm.x,_xlfn.XLOOKUP(platemap!$I69,samples!$E:$E,samples!X:X,""),IF(_xlpm.x="","",_xlpm.x))</f>
        <v>QS3.1_20230331</v>
      </c>
      <c r="AC69" t="str">
        <f>_xlfn.LET(_xlpm.x,_xlfn.XLOOKUP(platemap!$I69,samples!$E:$E,samples!Y:Y,""),IF(_xlpm.x="","",_xlpm.x))</f>
        <v/>
      </c>
      <c r="AD69" t="str">
        <f>_xlfn.LET(_xlpm.x,_xlfn.XLOOKUP(platemap!$I69,samples!$E:$E,samples!Z:Z,""),IF(_xlpm.x="","",_xlpm.x))</f>
        <v/>
      </c>
      <c r="AF69">
        <v>20</v>
      </c>
      <c r="AG69" s="3" t="s">
        <v>308</v>
      </c>
      <c r="AH69" s="3"/>
    </row>
    <row r="70" spans="1:34" x14ac:dyDescent="0.2">
      <c r="A70" s="3">
        <v>1</v>
      </c>
      <c r="B70" t="str">
        <f>INDEX(filenames!B:B,MATCH(platemap!A70,filenames!A:A,0))</f>
        <v>2023-06-07_123746_TMrs362331_20ul.xls</v>
      </c>
      <c r="C70" t="s">
        <v>95</v>
      </c>
      <c r="D70" t="s">
        <v>223</v>
      </c>
      <c r="E70" t="s">
        <v>224</v>
      </c>
      <c r="F70" t="s">
        <v>303</v>
      </c>
      <c r="G70" t="s">
        <v>304</v>
      </c>
      <c r="I70" t="str">
        <f>_xlfn.XLOOKUP(C70,samples!D:D,samples!E:E,"")</f>
        <v>20230413_0252</v>
      </c>
      <c r="J70" t="str">
        <f>_xlfn.LET(_xlpm.x,_xlfn.XLOOKUP(platemap!$I70,samples!$E:$E,samples!F:F,""),IF(_xlpm.x="","",_xlpm.x))</f>
        <v>QS3.1</v>
      </c>
      <c r="K70">
        <f>_xlfn.LET(_xlpm.x,_xlfn.XLOOKUP(platemap!$I70,samples!$E:$E,samples!G:G,""),IF(_xlpm.x="","",_xlpm.x))</f>
        <v>10</v>
      </c>
      <c r="L70" t="str">
        <f>_xlfn.LET(_xlpm.x,_xlfn.XLOOKUP(platemap!$I70,samples!$E:$E,samples!H:H,""),IF(_xlpm.x="","",_xlpm.x))</f>
        <v/>
      </c>
      <c r="M70" s="7">
        <f>_xlfn.LET(_xlpm.x,_xlfn.XLOOKUP(platemap!$I70,samples!$E:$E,samples!I:I,""),IF(_xlpm.x="","",_xlpm.x))</f>
        <v>45016</v>
      </c>
      <c r="N70" t="str">
        <f>_xlfn.LET(_xlpm.x,_xlfn.XLOOKUP(platemap!$I70,samples!$E:$E,samples!J:J,""),IF(_xlpm.x="","",_xlpm.x))</f>
        <v>572772 10 µM (LTX 3000)</v>
      </c>
      <c r="O70" s="7">
        <f>_xlfn.LET(_xlpm.x,_xlfn.XLOOKUP(platemap!$I70,samples!$E:$E,samples!K:K,""),IF(_xlpm.x="","",_xlpm.x))</f>
        <v>45013</v>
      </c>
      <c r="P70">
        <f>_xlfn.LET(_xlpm.x,_xlfn.XLOOKUP(platemap!$I70,samples!$E:$E,samples!L:L,""),IF(_xlpm.x="","",_xlpm.x))</f>
        <v>3</v>
      </c>
      <c r="Q70" t="str">
        <f>_xlfn.LET(_xlpm.x,_xlfn.XLOOKUP(platemap!$I70,samples!$E:$E,samples!M:M,""),IF(_xlpm.x="","",_xlpm.x))</f>
        <v>QS3.1_20230331</v>
      </c>
      <c r="R70" t="str">
        <f>_xlfn.LET(_xlpm.x,_xlfn.XLOOKUP(platemap!$I70,samples!$E:$E,samples!N:N,""),IF(_xlpm.x="","",_xlpm.x))</f>
        <v>10 uM</v>
      </c>
      <c r="S70" t="str">
        <f>_xlfn.LET(_xlpm.x,_xlfn.XLOOKUP(platemap!$I70,samples!$E:$E,samples!O:O,""),IF(_xlpm.x="","",_xlpm.x))</f>
        <v>572772</v>
      </c>
      <c r="T70">
        <f>_xlfn.LET(_xlpm.x,_xlfn.XLOOKUP(platemap!$I70,samples!$E:$E,samples!P:P,""),IF(_xlpm.x="","",_xlpm.x))</f>
        <v>3000</v>
      </c>
      <c r="U70" t="str">
        <f>_xlfn.LET(_xlpm.x,_xlfn.XLOOKUP(platemap!$I70,samples!$E:$E,samples!Q:Q,""),IF(_xlpm.x="","",_xlpm.x))</f>
        <v/>
      </c>
      <c r="V70" t="str">
        <f>_xlfn.LET(_xlpm.x,_xlfn.XLOOKUP(platemap!$I70,samples!$E:$E,samples!R:R,""),IF(_xlpm.x="","",_xlpm.x))</f>
        <v>RNA</v>
      </c>
      <c r="W70">
        <f>_xlfn.LET(_xlpm.x,_xlfn.XLOOKUP(platemap!$I70,samples!$E:$E,samples!S:S,""),IF(_xlpm.x="","",_xlpm.x))</f>
        <v>10</v>
      </c>
      <c r="X70">
        <f>_xlfn.LET(_xlpm.x,_xlfn.XLOOKUP(platemap!$I70,samples!$E:$E,samples!T:T,""),IF(_xlpm.x="","",_xlpm.x))</f>
        <v>2.5</v>
      </c>
      <c r="Y70">
        <f>_xlfn.LET(_xlpm.x,_xlfn.XLOOKUP(platemap!$I70,samples!$E:$E,samples!U:U,""),IF(_xlpm.x="","",_xlpm.x))</f>
        <v>288</v>
      </c>
      <c r="Z70">
        <f>_xlfn.LET(_xlpm.x,_xlfn.XLOOKUP(platemap!$I70,samples!$E:$E,samples!V:V,""),IF(_xlpm.x="","",_xlpm.x))</f>
        <v>54</v>
      </c>
      <c r="AA70">
        <f>_xlfn.LET(_xlpm.x,_xlfn.XLOOKUP(platemap!$I70,samples!$E:$E,samples!W:W,""),IF(_xlpm.x="","",_xlpm.x))</f>
        <v>15552</v>
      </c>
      <c r="AB70" t="str">
        <f>_xlfn.LET(_xlpm.x,_xlfn.XLOOKUP(platemap!$I70,samples!$E:$E,samples!X:X,""),IF(_xlpm.x="","",_xlpm.x))</f>
        <v>QS3.1_20230331</v>
      </c>
      <c r="AC70" t="str">
        <f>_xlfn.LET(_xlpm.x,_xlfn.XLOOKUP(platemap!$I70,samples!$E:$E,samples!Y:Y,""),IF(_xlpm.x="","",_xlpm.x))</f>
        <v/>
      </c>
      <c r="AD70" t="str">
        <f>_xlfn.LET(_xlpm.x,_xlfn.XLOOKUP(platemap!$I70,samples!$E:$E,samples!Z:Z,""),IF(_xlpm.x="","",_xlpm.x))</f>
        <v/>
      </c>
      <c r="AF70">
        <v>20</v>
      </c>
      <c r="AG70" s="3" t="s">
        <v>308</v>
      </c>
      <c r="AH70" s="3"/>
    </row>
    <row r="71" spans="1:34" x14ac:dyDescent="0.2">
      <c r="A71" s="3">
        <v>1</v>
      </c>
      <c r="B71" t="str">
        <f>INDEX(filenames!B:B,MATCH(platemap!A71,filenames!A:A,0))</f>
        <v>2023-06-07_123746_TMrs362331_20ul.xls</v>
      </c>
      <c r="C71" t="s">
        <v>96</v>
      </c>
      <c r="E71" t="s">
        <v>129</v>
      </c>
      <c r="G71" t="s">
        <v>129</v>
      </c>
      <c r="I71" t="str">
        <f>_xlfn.XLOOKUP(C71,samples!D:D,samples!E:E,"")</f>
        <v/>
      </c>
      <c r="J71" t="str">
        <f>_xlfn.LET(_xlpm.x,_xlfn.XLOOKUP(platemap!$I71,samples!$E:$E,samples!F:F,""),IF(_xlpm.x="","",_xlpm.x))</f>
        <v/>
      </c>
      <c r="K71" t="str">
        <f>_xlfn.LET(_xlpm.x,_xlfn.XLOOKUP(platemap!$I71,samples!$E:$E,samples!G:G,""),IF(_xlpm.x="","",_xlpm.x))</f>
        <v/>
      </c>
      <c r="L71" t="str">
        <f>_xlfn.LET(_xlpm.x,_xlfn.XLOOKUP(platemap!$I71,samples!$E:$E,samples!H:H,""),IF(_xlpm.x="","",_xlpm.x))</f>
        <v/>
      </c>
      <c r="M71" s="7" t="str">
        <f>_xlfn.LET(_xlpm.x,_xlfn.XLOOKUP(platemap!$I71,samples!$E:$E,samples!I:I,""),IF(_xlpm.x="","",_xlpm.x))</f>
        <v/>
      </c>
      <c r="N71" t="str">
        <f>_xlfn.LET(_xlpm.x,_xlfn.XLOOKUP(platemap!$I71,samples!$E:$E,samples!J:J,""),IF(_xlpm.x="","",_xlpm.x))</f>
        <v/>
      </c>
      <c r="O71" s="7" t="str">
        <f>_xlfn.LET(_xlpm.x,_xlfn.XLOOKUP(platemap!$I71,samples!$E:$E,samples!K:K,""),IF(_xlpm.x="","",_xlpm.x))</f>
        <v/>
      </c>
      <c r="P71" t="str">
        <f>_xlfn.LET(_xlpm.x,_xlfn.XLOOKUP(platemap!$I71,samples!$E:$E,samples!L:L,""),IF(_xlpm.x="","",_xlpm.x))</f>
        <v/>
      </c>
      <c r="Q71" t="str">
        <f>_xlfn.LET(_xlpm.x,_xlfn.XLOOKUP(platemap!$I71,samples!$E:$E,samples!M:M,""),IF(_xlpm.x="","",_xlpm.x))</f>
        <v/>
      </c>
      <c r="R71" t="str">
        <f>_xlfn.LET(_xlpm.x,_xlfn.XLOOKUP(platemap!$I71,samples!$E:$E,samples!N:N,""),IF(_xlpm.x="","",_xlpm.x))</f>
        <v/>
      </c>
      <c r="S71" t="str">
        <f>_xlfn.LET(_xlpm.x,_xlfn.XLOOKUP(platemap!$I71,samples!$E:$E,samples!O:O,""),IF(_xlpm.x="","",_xlpm.x))</f>
        <v/>
      </c>
      <c r="T71" t="str">
        <f>_xlfn.LET(_xlpm.x,_xlfn.XLOOKUP(platemap!$I71,samples!$E:$E,samples!P:P,""),IF(_xlpm.x="","",_xlpm.x))</f>
        <v/>
      </c>
      <c r="U71" t="str">
        <f>_xlfn.LET(_xlpm.x,_xlfn.XLOOKUP(platemap!$I71,samples!$E:$E,samples!Q:Q,""),IF(_xlpm.x="","",_xlpm.x))</f>
        <v/>
      </c>
      <c r="V71" t="str">
        <f>_xlfn.LET(_xlpm.x,_xlfn.XLOOKUP(platemap!$I71,samples!$E:$E,samples!R:R,""),IF(_xlpm.x="","",_xlpm.x))</f>
        <v/>
      </c>
      <c r="W71" t="str">
        <f>_xlfn.LET(_xlpm.x,_xlfn.XLOOKUP(platemap!$I71,samples!$E:$E,samples!S:S,""),IF(_xlpm.x="","",_xlpm.x))</f>
        <v/>
      </c>
      <c r="X71" t="str">
        <f>_xlfn.LET(_xlpm.x,_xlfn.XLOOKUP(platemap!$I71,samples!$E:$E,samples!T:T,""),IF(_xlpm.x="","",_xlpm.x))</f>
        <v/>
      </c>
      <c r="Y71" t="str">
        <f>_xlfn.LET(_xlpm.x,_xlfn.XLOOKUP(platemap!$I71,samples!$E:$E,samples!U:U,""),IF(_xlpm.x="","",_xlpm.x))</f>
        <v/>
      </c>
      <c r="Z71" t="str">
        <f>_xlfn.LET(_xlpm.x,_xlfn.XLOOKUP(platemap!$I71,samples!$E:$E,samples!V:V,""),IF(_xlpm.x="","",_xlpm.x))</f>
        <v/>
      </c>
      <c r="AA71" t="str">
        <f>_xlfn.LET(_xlpm.x,_xlfn.XLOOKUP(platemap!$I71,samples!$E:$E,samples!W:W,""),IF(_xlpm.x="","",_xlpm.x))</f>
        <v/>
      </c>
      <c r="AB71" t="str">
        <f>_xlfn.LET(_xlpm.x,_xlfn.XLOOKUP(platemap!$I71,samples!$E:$E,samples!X:X,""),IF(_xlpm.x="","",_xlpm.x))</f>
        <v/>
      </c>
      <c r="AC71" t="str">
        <f>_xlfn.LET(_xlpm.x,_xlfn.XLOOKUP(platemap!$I71,samples!$E:$E,samples!Y:Y,""),IF(_xlpm.x="","",_xlpm.x))</f>
        <v/>
      </c>
      <c r="AD71" t="str">
        <f>_xlfn.LET(_xlpm.x,_xlfn.XLOOKUP(platemap!$I71,samples!$E:$E,samples!Z:Z,""),IF(_xlpm.x="","",_xlpm.x))</f>
        <v/>
      </c>
      <c r="AH71" s="3"/>
    </row>
    <row r="72" spans="1:34" x14ac:dyDescent="0.2">
      <c r="A72" s="3">
        <v>1</v>
      </c>
      <c r="B72" t="str">
        <f>INDEX(filenames!B:B,MATCH(platemap!A72,filenames!A:A,0))</f>
        <v>2023-06-07_123746_TMrs362331_20ul.xls</v>
      </c>
      <c r="C72" t="s">
        <v>97</v>
      </c>
      <c r="E72" t="s">
        <v>129</v>
      </c>
      <c r="G72" t="s">
        <v>129</v>
      </c>
      <c r="I72" t="str">
        <f>_xlfn.XLOOKUP(C72,samples!D:D,samples!E:E,"")</f>
        <v/>
      </c>
      <c r="J72" t="str">
        <f>_xlfn.LET(_xlpm.x,_xlfn.XLOOKUP(platemap!$I72,samples!$E:$E,samples!F:F,""),IF(_xlpm.x="","",_xlpm.x))</f>
        <v/>
      </c>
      <c r="K72" t="str">
        <f>_xlfn.LET(_xlpm.x,_xlfn.XLOOKUP(platemap!$I72,samples!$E:$E,samples!G:G,""),IF(_xlpm.x="","",_xlpm.x))</f>
        <v/>
      </c>
      <c r="L72" t="str">
        <f>_xlfn.LET(_xlpm.x,_xlfn.XLOOKUP(platemap!$I72,samples!$E:$E,samples!H:H,""),IF(_xlpm.x="","",_xlpm.x))</f>
        <v/>
      </c>
      <c r="M72" s="7" t="str">
        <f>_xlfn.LET(_xlpm.x,_xlfn.XLOOKUP(platemap!$I72,samples!$E:$E,samples!I:I,""),IF(_xlpm.x="","",_xlpm.x))</f>
        <v/>
      </c>
      <c r="N72" t="str">
        <f>_xlfn.LET(_xlpm.x,_xlfn.XLOOKUP(platemap!$I72,samples!$E:$E,samples!J:J,""),IF(_xlpm.x="","",_xlpm.x))</f>
        <v/>
      </c>
      <c r="O72" s="7" t="str">
        <f>_xlfn.LET(_xlpm.x,_xlfn.XLOOKUP(platemap!$I72,samples!$E:$E,samples!K:K,""),IF(_xlpm.x="","",_xlpm.x))</f>
        <v/>
      </c>
      <c r="P72" t="str">
        <f>_xlfn.LET(_xlpm.x,_xlfn.XLOOKUP(platemap!$I72,samples!$E:$E,samples!L:L,""),IF(_xlpm.x="","",_xlpm.x))</f>
        <v/>
      </c>
      <c r="Q72" t="str">
        <f>_xlfn.LET(_xlpm.x,_xlfn.XLOOKUP(platemap!$I72,samples!$E:$E,samples!M:M,""),IF(_xlpm.x="","",_xlpm.x))</f>
        <v/>
      </c>
      <c r="R72" t="str">
        <f>_xlfn.LET(_xlpm.x,_xlfn.XLOOKUP(platemap!$I72,samples!$E:$E,samples!N:N,""),IF(_xlpm.x="","",_xlpm.x))</f>
        <v/>
      </c>
      <c r="S72" t="str">
        <f>_xlfn.LET(_xlpm.x,_xlfn.XLOOKUP(platemap!$I72,samples!$E:$E,samples!O:O,""),IF(_xlpm.x="","",_xlpm.x))</f>
        <v/>
      </c>
      <c r="T72" t="str">
        <f>_xlfn.LET(_xlpm.x,_xlfn.XLOOKUP(platemap!$I72,samples!$E:$E,samples!P:P,""),IF(_xlpm.x="","",_xlpm.x))</f>
        <v/>
      </c>
      <c r="U72" t="str">
        <f>_xlfn.LET(_xlpm.x,_xlfn.XLOOKUP(platemap!$I72,samples!$E:$E,samples!Q:Q,""),IF(_xlpm.x="","",_xlpm.x))</f>
        <v/>
      </c>
      <c r="V72" t="str">
        <f>_xlfn.LET(_xlpm.x,_xlfn.XLOOKUP(platemap!$I72,samples!$E:$E,samples!R:R,""),IF(_xlpm.x="","",_xlpm.x))</f>
        <v/>
      </c>
      <c r="W72" t="str">
        <f>_xlfn.LET(_xlpm.x,_xlfn.XLOOKUP(platemap!$I72,samples!$E:$E,samples!S:S,""),IF(_xlpm.x="","",_xlpm.x))</f>
        <v/>
      </c>
      <c r="X72" t="str">
        <f>_xlfn.LET(_xlpm.x,_xlfn.XLOOKUP(platemap!$I72,samples!$E:$E,samples!T:T,""),IF(_xlpm.x="","",_xlpm.x))</f>
        <v/>
      </c>
      <c r="Y72" t="str">
        <f>_xlfn.LET(_xlpm.x,_xlfn.XLOOKUP(platemap!$I72,samples!$E:$E,samples!U:U,""),IF(_xlpm.x="","",_xlpm.x))</f>
        <v/>
      </c>
      <c r="Z72" t="str">
        <f>_xlfn.LET(_xlpm.x,_xlfn.XLOOKUP(platemap!$I72,samples!$E:$E,samples!V:V,""),IF(_xlpm.x="","",_xlpm.x))</f>
        <v/>
      </c>
      <c r="AA72" t="str">
        <f>_xlfn.LET(_xlpm.x,_xlfn.XLOOKUP(platemap!$I72,samples!$E:$E,samples!W:W,""),IF(_xlpm.x="","",_xlpm.x))</f>
        <v/>
      </c>
      <c r="AB72" t="str">
        <f>_xlfn.LET(_xlpm.x,_xlfn.XLOOKUP(platemap!$I72,samples!$E:$E,samples!X:X,""),IF(_xlpm.x="","",_xlpm.x))</f>
        <v/>
      </c>
      <c r="AC72" t="str">
        <f>_xlfn.LET(_xlpm.x,_xlfn.XLOOKUP(platemap!$I72,samples!$E:$E,samples!Y:Y,""),IF(_xlpm.x="","",_xlpm.x))</f>
        <v/>
      </c>
      <c r="AD72" t="str">
        <f>_xlfn.LET(_xlpm.x,_xlfn.XLOOKUP(platemap!$I72,samples!$E:$E,samples!Z:Z,""),IF(_xlpm.x="","",_xlpm.x))</f>
        <v/>
      </c>
      <c r="AH72" s="3"/>
    </row>
    <row r="73" spans="1:34" x14ac:dyDescent="0.2">
      <c r="A73" s="3">
        <v>1</v>
      </c>
      <c r="B73" t="str">
        <f>INDEX(filenames!B:B,MATCH(platemap!A73,filenames!A:A,0))</f>
        <v>2023-06-07_123746_TMrs362331_20ul.xls</v>
      </c>
      <c r="C73" t="s">
        <v>98</v>
      </c>
      <c r="E73" t="s">
        <v>129</v>
      </c>
      <c r="G73" t="s">
        <v>129</v>
      </c>
      <c r="I73" t="str">
        <f>_xlfn.XLOOKUP(C73,samples!D:D,samples!E:E,"")</f>
        <v/>
      </c>
      <c r="J73" t="str">
        <f>_xlfn.LET(_xlpm.x,_xlfn.XLOOKUP(platemap!$I73,samples!$E:$E,samples!F:F,""),IF(_xlpm.x="","",_xlpm.x))</f>
        <v/>
      </c>
      <c r="K73" t="str">
        <f>_xlfn.LET(_xlpm.x,_xlfn.XLOOKUP(platemap!$I73,samples!$E:$E,samples!G:G,""),IF(_xlpm.x="","",_xlpm.x))</f>
        <v/>
      </c>
      <c r="L73" t="str">
        <f>_xlfn.LET(_xlpm.x,_xlfn.XLOOKUP(platemap!$I73,samples!$E:$E,samples!H:H,""),IF(_xlpm.x="","",_xlpm.x))</f>
        <v/>
      </c>
      <c r="M73" s="7" t="str">
        <f>_xlfn.LET(_xlpm.x,_xlfn.XLOOKUP(platemap!$I73,samples!$E:$E,samples!I:I,""),IF(_xlpm.x="","",_xlpm.x))</f>
        <v/>
      </c>
      <c r="N73" t="str">
        <f>_xlfn.LET(_xlpm.x,_xlfn.XLOOKUP(platemap!$I73,samples!$E:$E,samples!J:J,""),IF(_xlpm.x="","",_xlpm.x))</f>
        <v/>
      </c>
      <c r="O73" s="7" t="str">
        <f>_xlfn.LET(_xlpm.x,_xlfn.XLOOKUP(platemap!$I73,samples!$E:$E,samples!K:K,""),IF(_xlpm.x="","",_xlpm.x))</f>
        <v/>
      </c>
      <c r="P73" t="str">
        <f>_xlfn.LET(_xlpm.x,_xlfn.XLOOKUP(platemap!$I73,samples!$E:$E,samples!L:L,""),IF(_xlpm.x="","",_xlpm.x))</f>
        <v/>
      </c>
      <c r="Q73" t="str">
        <f>_xlfn.LET(_xlpm.x,_xlfn.XLOOKUP(platemap!$I73,samples!$E:$E,samples!M:M,""),IF(_xlpm.x="","",_xlpm.x))</f>
        <v/>
      </c>
      <c r="R73" t="str">
        <f>_xlfn.LET(_xlpm.x,_xlfn.XLOOKUP(platemap!$I73,samples!$E:$E,samples!N:N,""),IF(_xlpm.x="","",_xlpm.x))</f>
        <v/>
      </c>
      <c r="S73" t="str">
        <f>_xlfn.LET(_xlpm.x,_xlfn.XLOOKUP(platemap!$I73,samples!$E:$E,samples!O:O,""),IF(_xlpm.x="","",_xlpm.x))</f>
        <v/>
      </c>
      <c r="T73" t="str">
        <f>_xlfn.LET(_xlpm.x,_xlfn.XLOOKUP(platemap!$I73,samples!$E:$E,samples!P:P,""),IF(_xlpm.x="","",_xlpm.x))</f>
        <v/>
      </c>
      <c r="U73" t="str">
        <f>_xlfn.LET(_xlpm.x,_xlfn.XLOOKUP(platemap!$I73,samples!$E:$E,samples!Q:Q,""),IF(_xlpm.x="","",_xlpm.x))</f>
        <v/>
      </c>
      <c r="V73" t="str">
        <f>_xlfn.LET(_xlpm.x,_xlfn.XLOOKUP(platemap!$I73,samples!$E:$E,samples!R:R,""),IF(_xlpm.x="","",_xlpm.x))</f>
        <v/>
      </c>
      <c r="W73" t="str">
        <f>_xlfn.LET(_xlpm.x,_xlfn.XLOOKUP(platemap!$I73,samples!$E:$E,samples!S:S,""),IF(_xlpm.x="","",_xlpm.x))</f>
        <v/>
      </c>
      <c r="X73" t="str">
        <f>_xlfn.LET(_xlpm.x,_xlfn.XLOOKUP(platemap!$I73,samples!$E:$E,samples!T:T,""),IF(_xlpm.x="","",_xlpm.x))</f>
        <v/>
      </c>
      <c r="Y73" t="str">
        <f>_xlfn.LET(_xlpm.x,_xlfn.XLOOKUP(platemap!$I73,samples!$E:$E,samples!U:U,""),IF(_xlpm.x="","",_xlpm.x))</f>
        <v/>
      </c>
      <c r="Z73" t="str">
        <f>_xlfn.LET(_xlpm.x,_xlfn.XLOOKUP(platemap!$I73,samples!$E:$E,samples!V:V,""),IF(_xlpm.x="","",_xlpm.x))</f>
        <v/>
      </c>
      <c r="AA73" t="str">
        <f>_xlfn.LET(_xlpm.x,_xlfn.XLOOKUP(platemap!$I73,samples!$E:$E,samples!W:W,""),IF(_xlpm.x="","",_xlpm.x))</f>
        <v/>
      </c>
      <c r="AB73" t="str">
        <f>_xlfn.LET(_xlpm.x,_xlfn.XLOOKUP(platemap!$I73,samples!$E:$E,samples!X:X,""),IF(_xlpm.x="","",_xlpm.x))</f>
        <v/>
      </c>
      <c r="AC73" t="str">
        <f>_xlfn.LET(_xlpm.x,_xlfn.XLOOKUP(platemap!$I73,samples!$E:$E,samples!Y:Y,""),IF(_xlpm.x="","",_xlpm.x))</f>
        <v/>
      </c>
      <c r="AD73" t="str">
        <f>_xlfn.LET(_xlpm.x,_xlfn.XLOOKUP(platemap!$I73,samples!$E:$E,samples!Z:Z,""),IF(_xlpm.x="","",_xlpm.x))</f>
        <v/>
      </c>
      <c r="AH73" s="3"/>
    </row>
    <row r="74" spans="1:34" x14ac:dyDescent="0.2">
      <c r="A74" s="3">
        <v>1</v>
      </c>
      <c r="B74" t="str">
        <f>INDEX(filenames!B:B,MATCH(platemap!A74,filenames!A:A,0))</f>
        <v>2023-06-07_123746_TMrs362331_20ul.xls</v>
      </c>
      <c r="C74" t="s">
        <v>99</v>
      </c>
      <c r="D74" t="s">
        <v>223</v>
      </c>
      <c r="E74" t="s">
        <v>224</v>
      </c>
      <c r="F74" t="s">
        <v>303</v>
      </c>
      <c r="G74" t="s">
        <v>304</v>
      </c>
      <c r="I74" t="str">
        <f>_xlfn.XLOOKUP(C74,samples!D:D,samples!E:E,"")</f>
        <v>20230413_0253</v>
      </c>
      <c r="J74" t="str">
        <f>_xlfn.LET(_xlpm.x,_xlfn.XLOOKUP(platemap!$I74,samples!$E:$E,samples!F:F,""),IF(_xlpm.x="","",_xlpm.x))</f>
        <v>QS3.1</v>
      </c>
      <c r="K74">
        <f>_xlfn.LET(_xlpm.x,_xlfn.XLOOKUP(platemap!$I74,samples!$E:$E,samples!G:G,""),IF(_xlpm.x="","",_xlpm.x))</f>
        <v>10</v>
      </c>
      <c r="L74" t="str">
        <f>_xlfn.LET(_xlpm.x,_xlfn.XLOOKUP(platemap!$I74,samples!$E:$E,samples!H:H,""),IF(_xlpm.x="","",_xlpm.x))</f>
        <v/>
      </c>
      <c r="M74" s="7">
        <f>_xlfn.LET(_xlpm.x,_xlfn.XLOOKUP(platemap!$I74,samples!$E:$E,samples!I:I,""),IF(_xlpm.x="","",_xlpm.x))</f>
        <v>45016</v>
      </c>
      <c r="N74" t="str">
        <f>_xlfn.LET(_xlpm.x,_xlfn.XLOOKUP(platemap!$I74,samples!$E:$E,samples!J:J,""),IF(_xlpm.x="","",_xlpm.x))</f>
        <v>589546 10 µM (LTX 3000)</v>
      </c>
      <c r="O74" s="7">
        <f>_xlfn.LET(_xlpm.x,_xlfn.XLOOKUP(platemap!$I74,samples!$E:$E,samples!K:K,""),IF(_xlpm.x="","",_xlpm.x))</f>
        <v>45013</v>
      </c>
      <c r="P74">
        <f>_xlfn.LET(_xlpm.x,_xlfn.XLOOKUP(platemap!$I74,samples!$E:$E,samples!L:L,""),IF(_xlpm.x="","",_xlpm.x))</f>
        <v>3</v>
      </c>
      <c r="Q74" t="str">
        <f>_xlfn.LET(_xlpm.x,_xlfn.XLOOKUP(platemap!$I74,samples!$E:$E,samples!M:M,""),IF(_xlpm.x="","",_xlpm.x))</f>
        <v>QS3.1_20230331</v>
      </c>
      <c r="R74" t="str">
        <f>_xlfn.LET(_xlpm.x,_xlfn.XLOOKUP(platemap!$I74,samples!$E:$E,samples!N:N,""),IF(_xlpm.x="","",_xlpm.x))</f>
        <v>10 uM</v>
      </c>
      <c r="S74" t="str">
        <f>_xlfn.LET(_xlpm.x,_xlfn.XLOOKUP(platemap!$I74,samples!$E:$E,samples!O:O,""),IF(_xlpm.x="","",_xlpm.x))</f>
        <v>589546</v>
      </c>
      <c r="T74">
        <f>_xlfn.LET(_xlpm.x,_xlfn.XLOOKUP(platemap!$I74,samples!$E:$E,samples!P:P,""),IF(_xlpm.x="","",_xlpm.x))</f>
        <v>3000</v>
      </c>
      <c r="U74" t="str">
        <f>_xlfn.LET(_xlpm.x,_xlfn.XLOOKUP(platemap!$I74,samples!$E:$E,samples!Q:Q,""),IF(_xlpm.x="","",_xlpm.x))</f>
        <v/>
      </c>
      <c r="V74" t="str">
        <f>_xlfn.LET(_xlpm.x,_xlfn.XLOOKUP(platemap!$I74,samples!$E:$E,samples!R:R,""),IF(_xlpm.x="","",_xlpm.x))</f>
        <v>RNA</v>
      </c>
      <c r="W74">
        <f>_xlfn.LET(_xlpm.x,_xlfn.XLOOKUP(platemap!$I74,samples!$E:$E,samples!S:S,""),IF(_xlpm.x="","",_xlpm.x))</f>
        <v>10</v>
      </c>
      <c r="X74">
        <f>_xlfn.LET(_xlpm.x,_xlfn.XLOOKUP(platemap!$I74,samples!$E:$E,samples!T:T,""),IF(_xlpm.x="","",_xlpm.x))</f>
        <v>2.5</v>
      </c>
      <c r="Y74">
        <f>_xlfn.LET(_xlpm.x,_xlfn.XLOOKUP(platemap!$I74,samples!$E:$E,samples!U:U,""),IF(_xlpm.x="","",_xlpm.x))</f>
        <v>30.8</v>
      </c>
      <c r="Z74">
        <f>_xlfn.LET(_xlpm.x,_xlfn.XLOOKUP(platemap!$I74,samples!$E:$E,samples!V:V,""),IF(_xlpm.x="","",_xlpm.x))</f>
        <v>54</v>
      </c>
      <c r="AA74">
        <f>_xlfn.LET(_xlpm.x,_xlfn.XLOOKUP(platemap!$I74,samples!$E:$E,samples!W:W,""),IF(_xlpm.x="","",_xlpm.x))</f>
        <v>1663.2</v>
      </c>
      <c r="AB74" t="str">
        <f>_xlfn.LET(_xlpm.x,_xlfn.XLOOKUP(platemap!$I74,samples!$E:$E,samples!X:X,""),IF(_xlpm.x="","",_xlpm.x))</f>
        <v>QS3.1_20230331</v>
      </c>
      <c r="AC74" t="str">
        <f>_xlfn.LET(_xlpm.x,_xlfn.XLOOKUP(platemap!$I74,samples!$E:$E,samples!Y:Y,""),IF(_xlpm.x="","",_xlpm.x))</f>
        <v/>
      </c>
      <c r="AD74" t="str">
        <f>_xlfn.LET(_xlpm.x,_xlfn.XLOOKUP(platemap!$I74,samples!$E:$E,samples!Z:Z,""),IF(_xlpm.x="","",_xlpm.x))</f>
        <v/>
      </c>
      <c r="AF74">
        <v>20</v>
      </c>
      <c r="AG74" s="3" t="s">
        <v>308</v>
      </c>
      <c r="AH74" s="3"/>
    </row>
    <row r="75" spans="1:34" x14ac:dyDescent="0.2">
      <c r="A75" s="3">
        <v>1</v>
      </c>
      <c r="B75" t="str">
        <f>INDEX(filenames!B:B,MATCH(platemap!A75,filenames!A:A,0))</f>
        <v>2023-06-07_123746_TMrs362331_20ul.xls</v>
      </c>
      <c r="C75" t="s">
        <v>100</v>
      </c>
      <c r="D75" t="s">
        <v>223</v>
      </c>
      <c r="E75" t="s">
        <v>224</v>
      </c>
      <c r="F75" t="s">
        <v>303</v>
      </c>
      <c r="G75" t="s">
        <v>304</v>
      </c>
      <c r="I75" t="str">
        <f>_xlfn.XLOOKUP(C75,samples!D:D,samples!E:E,"")</f>
        <v>20230413_0254</v>
      </c>
      <c r="J75" t="str">
        <f>_xlfn.LET(_xlpm.x,_xlfn.XLOOKUP(platemap!$I75,samples!$E:$E,samples!F:F,""),IF(_xlpm.x="","",_xlpm.x))</f>
        <v>QS3.1</v>
      </c>
      <c r="K75">
        <f>_xlfn.LET(_xlpm.x,_xlfn.XLOOKUP(platemap!$I75,samples!$E:$E,samples!G:G,""),IF(_xlpm.x="","",_xlpm.x))</f>
        <v>10</v>
      </c>
      <c r="L75" t="str">
        <f>_xlfn.LET(_xlpm.x,_xlfn.XLOOKUP(platemap!$I75,samples!$E:$E,samples!H:H,""),IF(_xlpm.x="","",_xlpm.x))</f>
        <v/>
      </c>
      <c r="M75" s="7">
        <f>_xlfn.LET(_xlpm.x,_xlfn.XLOOKUP(platemap!$I75,samples!$E:$E,samples!I:I,""),IF(_xlpm.x="","",_xlpm.x))</f>
        <v>45016</v>
      </c>
      <c r="N75" t="str">
        <f>_xlfn.LET(_xlpm.x,_xlfn.XLOOKUP(platemap!$I75,samples!$E:$E,samples!J:J,""),IF(_xlpm.x="","",_xlpm.x))</f>
        <v>Control</v>
      </c>
      <c r="O75" s="7" t="str">
        <f>_xlfn.LET(_xlpm.x,_xlfn.XLOOKUP(platemap!$I75,samples!$E:$E,samples!K:K,""),IF(_xlpm.x="","",_xlpm.x))</f>
        <v/>
      </c>
      <c r="P75" t="str">
        <f>_xlfn.LET(_xlpm.x,_xlfn.XLOOKUP(platemap!$I75,samples!$E:$E,samples!L:L,""),IF(_xlpm.x="","",_xlpm.x))</f>
        <v/>
      </c>
      <c r="Q75" t="str">
        <f>_xlfn.LET(_xlpm.x,_xlfn.XLOOKUP(platemap!$I75,samples!$E:$E,samples!M:M,""),IF(_xlpm.x="","",_xlpm.x))</f>
        <v>QS3.1_20230331</v>
      </c>
      <c r="R75">
        <f>_xlfn.LET(_xlpm.x,_xlfn.XLOOKUP(platemap!$I75,samples!$E:$E,samples!N:N,""),IF(_xlpm.x="","",_xlpm.x))</f>
        <v>0</v>
      </c>
      <c r="S75" t="str">
        <f>_xlfn.LET(_xlpm.x,_xlfn.XLOOKUP(platemap!$I75,samples!$E:$E,samples!O:O,""),IF(_xlpm.x="","",_xlpm.x))</f>
        <v>Control</v>
      </c>
      <c r="T75" t="str">
        <f>_xlfn.LET(_xlpm.x,_xlfn.XLOOKUP(platemap!$I75,samples!$E:$E,samples!P:P,""),IF(_xlpm.x="","",_xlpm.x))</f>
        <v/>
      </c>
      <c r="U75" t="str">
        <f>_xlfn.LET(_xlpm.x,_xlfn.XLOOKUP(platemap!$I75,samples!$E:$E,samples!Q:Q,""),IF(_xlpm.x="","",_xlpm.x))</f>
        <v/>
      </c>
      <c r="V75" t="str">
        <f>_xlfn.LET(_xlpm.x,_xlfn.XLOOKUP(platemap!$I75,samples!$E:$E,samples!R:R,""),IF(_xlpm.x="","",_xlpm.x))</f>
        <v>RNA</v>
      </c>
      <c r="W75">
        <f>_xlfn.LET(_xlpm.x,_xlfn.XLOOKUP(platemap!$I75,samples!$E:$E,samples!S:S,""),IF(_xlpm.x="","",_xlpm.x))</f>
        <v>9.8000000000000007</v>
      </c>
      <c r="X75">
        <f>_xlfn.LET(_xlpm.x,_xlfn.XLOOKUP(platemap!$I75,samples!$E:$E,samples!T:T,""),IF(_xlpm.x="","",_xlpm.x))</f>
        <v>2.2000000000000002</v>
      </c>
      <c r="Y75">
        <f>_xlfn.LET(_xlpm.x,_xlfn.XLOOKUP(platemap!$I75,samples!$E:$E,samples!U:U,""),IF(_xlpm.x="","",_xlpm.x))</f>
        <v>475</v>
      </c>
      <c r="Z75">
        <f>_xlfn.LET(_xlpm.x,_xlfn.XLOOKUP(platemap!$I75,samples!$E:$E,samples!V:V,""),IF(_xlpm.x="","",_xlpm.x))</f>
        <v>54</v>
      </c>
      <c r="AA75">
        <f>_xlfn.LET(_xlpm.x,_xlfn.XLOOKUP(platemap!$I75,samples!$E:$E,samples!W:W,""),IF(_xlpm.x="","",_xlpm.x))</f>
        <v>25650</v>
      </c>
      <c r="AB75" t="str">
        <f>_xlfn.LET(_xlpm.x,_xlfn.XLOOKUP(platemap!$I75,samples!$E:$E,samples!X:X,""),IF(_xlpm.x="","",_xlpm.x))</f>
        <v>QS3.1_20230331</v>
      </c>
      <c r="AC75">
        <f>_xlfn.LET(_xlpm.x,_xlfn.XLOOKUP(platemap!$I75,samples!$E:$E,samples!Y:Y,""),IF(_xlpm.x="","",_xlpm.x))</f>
        <v>1</v>
      </c>
      <c r="AD75" t="str">
        <f>_xlfn.LET(_xlpm.x,_xlfn.XLOOKUP(platemap!$I75,samples!$E:$E,samples!Z:Z,""),IF(_xlpm.x="","",_xlpm.x))</f>
        <v/>
      </c>
      <c r="AF75">
        <v>20</v>
      </c>
      <c r="AG75" s="3" t="s">
        <v>308</v>
      </c>
      <c r="AH75" s="3"/>
    </row>
    <row r="76" spans="1:34" x14ac:dyDescent="0.2">
      <c r="A76" s="3">
        <v>1</v>
      </c>
      <c r="B76" t="str">
        <f>INDEX(filenames!B:B,MATCH(platemap!A76,filenames!A:A,0))</f>
        <v>2023-06-07_123746_TMrs362331_20ul.xls</v>
      </c>
      <c r="C76" t="s">
        <v>101</v>
      </c>
      <c r="D76" t="s">
        <v>223</v>
      </c>
      <c r="E76" t="s">
        <v>224</v>
      </c>
      <c r="F76" t="s">
        <v>303</v>
      </c>
      <c r="G76" t="s">
        <v>304</v>
      </c>
      <c r="I76" t="str">
        <f>_xlfn.XLOOKUP(C76,samples!D:D,samples!E:E,"")</f>
        <v>20230413_0255</v>
      </c>
      <c r="J76" t="str">
        <f>_xlfn.LET(_xlpm.x,_xlfn.XLOOKUP(platemap!$I76,samples!$E:$E,samples!F:F,""),IF(_xlpm.x="","",_xlpm.x))</f>
        <v>QS3.2</v>
      </c>
      <c r="K76" t="str">
        <f>_xlfn.LET(_xlpm.x,_xlfn.XLOOKUP(platemap!$I76,samples!$E:$E,samples!G:G,""),IF(_xlpm.x="","",_xlpm.x))</f>
        <v/>
      </c>
      <c r="L76" t="str">
        <f>_xlfn.LET(_xlpm.x,_xlfn.XLOOKUP(platemap!$I76,samples!$E:$E,samples!H:H,""),IF(_xlpm.x="","",_xlpm.x))</f>
        <v/>
      </c>
      <c r="M76" s="7">
        <f>_xlfn.LET(_xlpm.x,_xlfn.XLOOKUP(platemap!$I76,samples!$E:$E,samples!I:I,""),IF(_xlpm.x="","",_xlpm.x))</f>
        <v>45016</v>
      </c>
      <c r="N76" t="str">
        <f>_xlfn.LET(_xlpm.x,_xlfn.XLOOKUP(platemap!$I76,samples!$E:$E,samples!J:J,""),IF(_xlpm.x="","",_xlpm.x))</f>
        <v>572772 10 µM (LTX 2000)</v>
      </c>
      <c r="O76" s="7">
        <f>_xlfn.LET(_xlpm.x,_xlfn.XLOOKUP(platemap!$I76,samples!$E:$E,samples!K:K,""),IF(_xlpm.x="","",_xlpm.x))</f>
        <v>45013</v>
      </c>
      <c r="P76">
        <f>_xlfn.LET(_xlpm.x,_xlfn.XLOOKUP(platemap!$I76,samples!$E:$E,samples!L:L,""),IF(_xlpm.x="","",_xlpm.x))</f>
        <v>3</v>
      </c>
      <c r="Q76" t="str">
        <f>_xlfn.LET(_xlpm.x,_xlfn.XLOOKUP(platemap!$I76,samples!$E:$E,samples!M:M,""),IF(_xlpm.x="","",_xlpm.x))</f>
        <v>QS3.2_20230331</v>
      </c>
      <c r="R76" t="str">
        <f>_xlfn.LET(_xlpm.x,_xlfn.XLOOKUP(platemap!$I76,samples!$E:$E,samples!N:N,""),IF(_xlpm.x="","",_xlpm.x))</f>
        <v>10 uM</v>
      </c>
      <c r="S76" t="str">
        <f>_xlfn.LET(_xlpm.x,_xlfn.XLOOKUP(platemap!$I76,samples!$E:$E,samples!O:O,""),IF(_xlpm.x="","",_xlpm.x))</f>
        <v>572772</v>
      </c>
      <c r="T76">
        <f>_xlfn.LET(_xlpm.x,_xlfn.XLOOKUP(platemap!$I76,samples!$E:$E,samples!P:P,""),IF(_xlpm.x="","",_xlpm.x))</f>
        <v>2000</v>
      </c>
      <c r="U76" t="str">
        <f>_xlfn.LET(_xlpm.x,_xlfn.XLOOKUP(platemap!$I76,samples!$E:$E,samples!Q:Q,""),IF(_xlpm.x="","",_xlpm.x))</f>
        <v>No control</v>
      </c>
      <c r="V76" t="str">
        <f>_xlfn.LET(_xlpm.x,_xlfn.XLOOKUP(platemap!$I76,samples!$E:$E,samples!R:R,""),IF(_xlpm.x="","",_xlpm.x))</f>
        <v>RNA</v>
      </c>
      <c r="W76">
        <f>_xlfn.LET(_xlpm.x,_xlfn.XLOOKUP(platemap!$I76,samples!$E:$E,samples!S:S,""),IF(_xlpm.x="","",_xlpm.x))</f>
        <v>9.8000000000000007</v>
      </c>
      <c r="X76">
        <f>_xlfn.LET(_xlpm.x,_xlfn.XLOOKUP(platemap!$I76,samples!$E:$E,samples!T:T,""),IF(_xlpm.x="","",_xlpm.x))</f>
        <v>2.9</v>
      </c>
      <c r="Y76">
        <f>_xlfn.LET(_xlpm.x,_xlfn.XLOOKUP(platemap!$I76,samples!$E:$E,samples!U:U,""),IF(_xlpm.x="","",_xlpm.x))</f>
        <v>183</v>
      </c>
      <c r="Z76">
        <f>_xlfn.LET(_xlpm.x,_xlfn.XLOOKUP(platemap!$I76,samples!$E:$E,samples!V:V,""),IF(_xlpm.x="","",_xlpm.x))</f>
        <v>54</v>
      </c>
      <c r="AA76">
        <f>_xlfn.LET(_xlpm.x,_xlfn.XLOOKUP(platemap!$I76,samples!$E:$E,samples!W:W,""),IF(_xlpm.x="","",_xlpm.x))</f>
        <v>9882</v>
      </c>
      <c r="AB76" t="str">
        <f>_xlfn.LET(_xlpm.x,_xlfn.XLOOKUP(platemap!$I76,samples!$E:$E,samples!X:X,""),IF(_xlpm.x="","",_xlpm.x))</f>
        <v>QS3.2_20230331</v>
      </c>
      <c r="AC76" t="str">
        <f>_xlfn.LET(_xlpm.x,_xlfn.XLOOKUP(platemap!$I76,samples!$E:$E,samples!Y:Y,""),IF(_xlpm.x="","",_xlpm.x))</f>
        <v/>
      </c>
      <c r="AD76" t="str">
        <f>_xlfn.LET(_xlpm.x,_xlfn.XLOOKUP(platemap!$I76,samples!$E:$E,samples!Z:Z,""),IF(_xlpm.x="","",_xlpm.x))</f>
        <v/>
      </c>
      <c r="AF76">
        <v>20</v>
      </c>
      <c r="AG76" s="3" t="s">
        <v>308</v>
      </c>
      <c r="AH76" s="3"/>
    </row>
    <row r="77" spans="1:34" x14ac:dyDescent="0.2">
      <c r="A77" s="3">
        <v>1</v>
      </c>
      <c r="B77" t="str">
        <f>INDEX(filenames!B:B,MATCH(platemap!A77,filenames!A:A,0))</f>
        <v>2023-06-07_123746_TMrs362331_20ul.xls</v>
      </c>
      <c r="C77" t="s">
        <v>102</v>
      </c>
      <c r="D77" t="s">
        <v>223</v>
      </c>
      <c r="E77" t="s">
        <v>224</v>
      </c>
      <c r="F77" t="s">
        <v>303</v>
      </c>
      <c r="G77" t="s">
        <v>304</v>
      </c>
      <c r="I77" t="str">
        <f>_xlfn.XLOOKUP(C77,samples!D:D,samples!E:E,"")</f>
        <v>20230413_0256</v>
      </c>
      <c r="J77" t="str">
        <f>_xlfn.LET(_xlpm.x,_xlfn.XLOOKUP(platemap!$I77,samples!$E:$E,samples!F:F,""),IF(_xlpm.x="","",_xlpm.x))</f>
        <v>QS3.2</v>
      </c>
      <c r="K77" t="str">
        <f>_xlfn.LET(_xlpm.x,_xlfn.XLOOKUP(platemap!$I77,samples!$E:$E,samples!G:G,""),IF(_xlpm.x="","",_xlpm.x))</f>
        <v/>
      </c>
      <c r="L77" t="str">
        <f>_xlfn.LET(_xlpm.x,_xlfn.XLOOKUP(platemap!$I77,samples!$E:$E,samples!H:H,""),IF(_xlpm.x="","",_xlpm.x))</f>
        <v/>
      </c>
      <c r="M77" s="7">
        <f>_xlfn.LET(_xlpm.x,_xlfn.XLOOKUP(platemap!$I77,samples!$E:$E,samples!I:I,""),IF(_xlpm.x="","",_xlpm.x))</f>
        <v>45016</v>
      </c>
      <c r="N77" t="str">
        <f>_xlfn.LET(_xlpm.x,_xlfn.XLOOKUP(platemap!$I77,samples!$E:$E,samples!J:J,""),IF(_xlpm.x="","",_xlpm.x))</f>
        <v>589546 10 µM (LTX 2000)</v>
      </c>
      <c r="O77" s="7">
        <f>_xlfn.LET(_xlpm.x,_xlfn.XLOOKUP(platemap!$I77,samples!$E:$E,samples!K:K,""),IF(_xlpm.x="","",_xlpm.x))</f>
        <v>45013</v>
      </c>
      <c r="P77">
        <f>_xlfn.LET(_xlpm.x,_xlfn.XLOOKUP(platemap!$I77,samples!$E:$E,samples!L:L,""),IF(_xlpm.x="","",_xlpm.x))</f>
        <v>3</v>
      </c>
      <c r="Q77" t="str">
        <f>_xlfn.LET(_xlpm.x,_xlfn.XLOOKUP(platemap!$I77,samples!$E:$E,samples!M:M,""),IF(_xlpm.x="","",_xlpm.x))</f>
        <v>QS3.2_20230331</v>
      </c>
      <c r="R77" t="str">
        <f>_xlfn.LET(_xlpm.x,_xlfn.XLOOKUP(platemap!$I77,samples!$E:$E,samples!N:N,""),IF(_xlpm.x="","",_xlpm.x))</f>
        <v>10 uM</v>
      </c>
      <c r="S77" t="str">
        <f>_xlfn.LET(_xlpm.x,_xlfn.XLOOKUP(platemap!$I77,samples!$E:$E,samples!O:O,""),IF(_xlpm.x="","",_xlpm.x))</f>
        <v>589546</v>
      </c>
      <c r="T77">
        <f>_xlfn.LET(_xlpm.x,_xlfn.XLOOKUP(platemap!$I77,samples!$E:$E,samples!P:P,""),IF(_xlpm.x="","",_xlpm.x))</f>
        <v>2000</v>
      </c>
      <c r="U77" t="str">
        <f>_xlfn.LET(_xlpm.x,_xlfn.XLOOKUP(platemap!$I77,samples!$E:$E,samples!Q:Q,""),IF(_xlpm.x="","",_xlpm.x))</f>
        <v>No control</v>
      </c>
      <c r="V77" t="str">
        <f>_xlfn.LET(_xlpm.x,_xlfn.XLOOKUP(platemap!$I77,samples!$E:$E,samples!R:R,""),IF(_xlpm.x="","",_xlpm.x))</f>
        <v>RNA</v>
      </c>
      <c r="W77">
        <f>_xlfn.LET(_xlpm.x,_xlfn.XLOOKUP(platemap!$I77,samples!$E:$E,samples!S:S,""),IF(_xlpm.x="","",_xlpm.x))</f>
        <v>9.6</v>
      </c>
      <c r="X77">
        <f>_xlfn.LET(_xlpm.x,_xlfn.XLOOKUP(platemap!$I77,samples!$E:$E,samples!T:T,""),IF(_xlpm.x="","",_xlpm.x))</f>
        <v>1.9</v>
      </c>
      <c r="Y77">
        <f>_xlfn.LET(_xlpm.x,_xlfn.XLOOKUP(platemap!$I77,samples!$E:$E,samples!U:U,""),IF(_xlpm.x="","",_xlpm.x))</f>
        <v>330</v>
      </c>
      <c r="Z77">
        <f>_xlfn.LET(_xlpm.x,_xlfn.XLOOKUP(platemap!$I77,samples!$E:$E,samples!V:V,""),IF(_xlpm.x="","",_xlpm.x))</f>
        <v>54</v>
      </c>
      <c r="AA77">
        <f>_xlfn.LET(_xlpm.x,_xlfn.XLOOKUP(platemap!$I77,samples!$E:$E,samples!W:W,""),IF(_xlpm.x="","",_xlpm.x))</f>
        <v>17820</v>
      </c>
      <c r="AB77" t="str">
        <f>_xlfn.LET(_xlpm.x,_xlfn.XLOOKUP(platemap!$I77,samples!$E:$E,samples!X:X,""),IF(_xlpm.x="","",_xlpm.x))</f>
        <v>QS3.2_20230331</v>
      </c>
      <c r="AC77" t="str">
        <f>_xlfn.LET(_xlpm.x,_xlfn.XLOOKUP(platemap!$I77,samples!$E:$E,samples!Y:Y,""),IF(_xlpm.x="","",_xlpm.x))</f>
        <v/>
      </c>
      <c r="AD77" t="str">
        <f>_xlfn.LET(_xlpm.x,_xlfn.XLOOKUP(platemap!$I77,samples!$E:$E,samples!Z:Z,""),IF(_xlpm.x="","",_xlpm.x))</f>
        <v/>
      </c>
      <c r="AF77">
        <v>20</v>
      </c>
      <c r="AG77" s="3" t="s">
        <v>308</v>
      </c>
      <c r="AH77" s="3"/>
    </row>
    <row r="78" spans="1:34" x14ac:dyDescent="0.2">
      <c r="A78" s="3">
        <v>1</v>
      </c>
      <c r="B78" t="str">
        <f>INDEX(filenames!B:B,MATCH(platemap!A78,filenames!A:A,0))</f>
        <v>2023-06-07_123746_TMrs362331_20ul.xls</v>
      </c>
      <c r="C78" t="s">
        <v>103</v>
      </c>
      <c r="D78" t="s">
        <v>223</v>
      </c>
      <c r="E78" t="s">
        <v>224</v>
      </c>
      <c r="F78" t="s">
        <v>303</v>
      </c>
      <c r="G78" t="s">
        <v>304</v>
      </c>
      <c r="I78" t="str">
        <f>_xlfn.XLOOKUP(C78,samples!D:D,samples!E:E,"")</f>
        <v>20230413_0257</v>
      </c>
      <c r="J78" t="str">
        <f>_xlfn.LET(_xlpm.x,_xlfn.XLOOKUP(platemap!$I78,samples!$E:$E,samples!F:F,""),IF(_xlpm.x="","",_xlpm.x))</f>
        <v>QS3.2</v>
      </c>
      <c r="K78" t="str">
        <f>_xlfn.LET(_xlpm.x,_xlfn.XLOOKUP(platemap!$I78,samples!$E:$E,samples!G:G,""),IF(_xlpm.x="","",_xlpm.x))</f>
        <v/>
      </c>
      <c r="L78" t="str">
        <f>_xlfn.LET(_xlpm.x,_xlfn.XLOOKUP(platemap!$I78,samples!$E:$E,samples!H:H,""),IF(_xlpm.x="","",_xlpm.x))</f>
        <v/>
      </c>
      <c r="M78" s="7">
        <f>_xlfn.LET(_xlpm.x,_xlfn.XLOOKUP(platemap!$I78,samples!$E:$E,samples!I:I,""),IF(_xlpm.x="","",_xlpm.x))</f>
        <v>45016</v>
      </c>
      <c r="N78" t="str">
        <f>_xlfn.LET(_xlpm.x,_xlfn.XLOOKUP(platemap!$I78,samples!$E:$E,samples!J:J,""),IF(_xlpm.x="","",_xlpm.x))</f>
        <v>572772 10 µM (LTX 3000)</v>
      </c>
      <c r="O78" s="7">
        <f>_xlfn.LET(_xlpm.x,_xlfn.XLOOKUP(platemap!$I78,samples!$E:$E,samples!K:K,""),IF(_xlpm.x="","",_xlpm.x))</f>
        <v>45013</v>
      </c>
      <c r="P78">
        <f>_xlfn.LET(_xlpm.x,_xlfn.XLOOKUP(platemap!$I78,samples!$E:$E,samples!L:L,""),IF(_xlpm.x="","",_xlpm.x))</f>
        <v>3</v>
      </c>
      <c r="Q78" t="str">
        <f>_xlfn.LET(_xlpm.x,_xlfn.XLOOKUP(platemap!$I78,samples!$E:$E,samples!M:M,""),IF(_xlpm.x="","",_xlpm.x))</f>
        <v>QS3.2_20230331</v>
      </c>
      <c r="R78" t="str">
        <f>_xlfn.LET(_xlpm.x,_xlfn.XLOOKUP(platemap!$I78,samples!$E:$E,samples!N:N,""),IF(_xlpm.x="","",_xlpm.x))</f>
        <v>10 uM</v>
      </c>
      <c r="S78" t="str">
        <f>_xlfn.LET(_xlpm.x,_xlfn.XLOOKUP(platemap!$I78,samples!$E:$E,samples!O:O,""),IF(_xlpm.x="","",_xlpm.x))</f>
        <v>572772</v>
      </c>
      <c r="T78">
        <f>_xlfn.LET(_xlpm.x,_xlfn.XLOOKUP(platemap!$I78,samples!$E:$E,samples!P:P,""),IF(_xlpm.x="","",_xlpm.x))</f>
        <v>3000</v>
      </c>
      <c r="U78" t="str">
        <f>_xlfn.LET(_xlpm.x,_xlfn.XLOOKUP(platemap!$I78,samples!$E:$E,samples!Q:Q,""),IF(_xlpm.x="","",_xlpm.x))</f>
        <v>No control</v>
      </c>
      <c r="V78" t="str">
        <f>_xlfn.LET(_xlpm.x,_xlfn.XLOOKUP(platemap!$I78,samples!$E:$E,samples!R:R,""),IF(_xlpm.x="","",_xlpm.x))</f>
        <v>RNA</v>
      </c>
      <c r="W78" t="str">
        <f>_xlfn.LET(_xlpm.x,_xlfn.XLOOKUP(platemap!$I78,samples!$E:$E,samples!S:S,""),IF(_xlpm.x="","",_xlpm.x))</f>
        <v>-</v>
      </c>
      <c r="X78" t="str">
        <f>_xlfn.LET(_xlpm.x,_xlfn.XLOOKUP(platemap!$I78,samples!$E:$E,samples!T:T,""),IF(_xlpm.x="","",_xlpm.x))</f>
        <v>-</v>
      </c>
      <c r="Y78">
        <f>_xlfn.LET(_xlpm.x,_xlfn.XLOOKUP(platemap!$I78,samples!$E:$E,samples!U:U,""),IF(_xlpm.x="","",_xlpm.x))</f>
        <v>8.0299999999999994</v>
      </c>
      <c r="Z78">
        <f>_xlfn.LET(_xlpm.x,_xlfn.XLOOKUP(platemap!$I78,samples!$E:$E,samples!V:V,""),IF(_xlpm.x="","",_xlpm.x))</f>
        <v>54</v>
      </c>
      <c r="AA78">
        <f>_xlfn.LET(_xlpm.x,_xlfn.XLOOKUP(platemap!$I78,samples!$E:$E,samples!W:W,""),IF(_xlpm.x="","",_xlpm.x))</f>
        <v>433.61999999999995</v>
      </c>
      <c r="AB78" t="str">
        <f>_xlfn.LET(_xlpm.x,_xlfn.XLOOKUP(platemap!$I78,samples!$E:$E,samples!X:X,""),IF(_xlpm.x="","",_xlpm.x))</f>
        <v>QS3.2_20230331</v>
      </c>
      <c r="AC78" t="str">
        <f>_xlfn.LET(_xlpm.x,_xlfn.XLOOKUP(platemap!$I78,samples!$E:$E,samples!Y:Y,""),IF(_xlpm.x="","",_xlpm.x))</f>
        <v/>
      </c>
      <c r="AD78" t="str">
        <f>_xlfn.LET(_xlpm.x,_xlfn.XLOOKUP(platemap!$I78,samples!$E:$E,samples!Z:Z,""),IF(_xlpm.x="","",_xlpm.x))</f>
        <v/>
      </c>
      <c r="AF78">
        <v>20</v>
      </c>
      <c r="AG78" s="3" t="s">
        <v>308</v>
      </c>
      <c r="AH78" s="3"/>
    </row>
    <row r="79" spans="1:34" x14ac:dyDescent="0.2">
      <c r="A79" s="3">
        <v>1</v>
      </c>
      <c r="B79" t="str">
        <f>INDEX(filenames!B:B,MATCH(platemap!A79,filenames!A:A,0))</f>
        <v>2023-06-07_123746_TMrs362331_20ul.xls</v>
      </c>
      <c r="C79" t="s">
        <v>104</v>
      </c>
      <c r="D79" t="s">
        <v>223</v>
      </c>
      <c r="E79" t="s">
        <v>224</v>
      </c>
      <c r="F79" t="s">
        <v>303</v>
      </c>
      <c r="G79" t="s">
        <v>304</v>
      </c>
      <c r="I79" t="str">
        <f>_xlfn.XLOOKUP(C79,samples!D:D,samples!E:E,"")</f>
        <v>20230413_0258</v>
      </c>
      <c r="J79" t="str">
        <f>_xlfn.LET(_xlpm.x,_xlfn.XLOOKUP(platemap!$I79,samples!$E:$E,samples!F:F,""),IF(_xlpm.x="","",_xlpm.x))</f>
        <v>QS3.2</v>
      </c>
      <c r="K79" t="str">
        <f>_xlfn.LET(_xlpm.x,_xlfn.XLOOKUP(platemap!$I79,samples!$E:$E,samples!G:G,""),IF(_xlpm.x="","",_xlpm.x))</f>
        <v/>
      </c>
      <c r="L79" t="str">
        <f>_xlfn.LET(_xlpm.x,_xlfn.XLOOKUP(platemap!$I79,samples!$E:$E,samples!H:H,""),IF(_xlpm.x="","",_xlpm.x))</f>
        <v/>
      </c>
      <c r="M79" s="7">
        <f>_xlfn.LET(_xlpm.x,_xlfn.XLOOKUP(platemap!$I79,samples!$E:$E,samples!I:I,""),IF(_xlpm.x="","",_xlpm.x))</f>
        <v>45016</v>
      </c>
      <c r="N79" t="str">
        <f>_xlfn.LET(_xlpm.x,_xlfn.XLOOKUP(platemap!$I79,samples!$E:$E,samples!J:J,""),IF(_xlpm.x="","",_xlpm.x))</f>
        <v>589546 10 µM (LTX 3000)</v>
      </c>
      <c r="O79" s="7">
        <f>_xlfn.LET(_xlpm.x,_xlfn.XLOOKUP(platemap!$I79,samples!$E:$E,samples!K:K,""),IF(_xlpm.x="","",_xlpm.x))</f>
        <v>45013</v>
      </c>
      <c r="P79">
        <f>_xlfn.LET(_xlpm.x,_xlfn.XLOOKUP(platemap!$I79,samples!$E:$E,samples!L:L,""),IF(_xlpm.x="","",_xlpm.x))</f>
        <v>3</v>
      </c>
      <c r="Q79" t="str">
        <f>_xlfn.LET(_xlpm.x,_xlfn.XLOOKUP(platemap!$I79,samples!$E:$E,samples!M:M,""),IF(_xlpm.x="","",_xlpm.x))</f>
        <v>QS3.2_20230331</v>
      </c>
      <c r="R79" t="str">
        <f>_xlfn.LET(_xlpm.x,_xlfn.XLOOKUP(platemap!$I79,samples!$E:$E,samples!N:N,""),IF(_xlpm.x="","",_xlpm.x))</f>
        <v>10 uM</v>
      </c>
      <c r="S79" t="str">
        <f>_xlfn.LET(_xlpm.x,_xlfn.XLOOKUP(platemap!$I79,samples!$E:$E,samples!O:O,""),IF(_xlpm.x="","",_xlpm.x))</f>
        <v>589546</v>
      </c>
      <c r="T79">
        <f>_xlfn.LET(_xlpm.x,_xlfn.XLOOKUP(platemap!$I79,samples!$E:$E,samples!P:P,""),IF(_xlpm.x="","",_xlpm.x))</f>
        <v>3000</v>
      </c>
      <c r="U79" t="str">
        <f>_xlfn.LET(_xlpm.x,_xlfn.XLOOKUP(platemap!$I79,samples!$E:$E,samples!Q:Q,""),IF(_xlpm.x="","",_xlpm.x))</f>
        <v>No control</v>
      </c>
      <c r="V79" t="str">
        <f>_xlfn.LET(_xlpm.x,_xlfn.XLOOKUP(platemap!$I79,samples!$E:$E,samples!R:R,""),IF(_xlpm.x="","",_xlpm.x))</f>
        <v>RNA</v>
      </c>
      <c r="W79">
        <f>_xlfn.LET(_xlpm.x,_xlfn.XLOOKUP(platemap!$I79,samples!$E:$E,samples!S:S,""),IF(_xlpm.x="","",_xlpm.x))</f>
        <v>9.5</v>
      </c>
      <c r="X79">
        <f>_xlfn.LET(_xlpm.x,_xlfn.XLOOKUP(platemap!$I79,samples!$E:$E,samples!T:T,""),IF(_xlpm.x="","",_xlpm.x))</f>
        <v>2.1</v>
      </c>
      <c r="Y79">
        <f>_xlfn.LET(_xlpm.x,_xlfn.XLOOKUP(platemap!$I79,samples!$E:$E,samples!U:U,""),IF(_xlpm.x="","",_xlpm.x))</f>
        <v>288</v>
      </c>
      <c r="Z79">
        <f>_xlfn.LET(_xlpm.x,_xlfn.XLOOKUP(platemap!$I79,samples!$E:$E,samples!V:V,""),IF(_xlpm.x="","",_xlpm.x))</f>
        <v>54</v>
      </c>
      <c r="AA79">
        <f>_xlfn.LET(_xlpm.x,_xlfn.XLOOKUP(platemap!$I79,samples!$E:$E,samples!W:W,""),IF(_xlpm.x="","",_xlpm.x))</f>
        <v>15552</v>
      </c>
      <c r="AB79" t="str">
        <f>_xlfn.LET(_xlpm.x,_xlfn.XLOOKUP(platemap!$I79,samples!$E:$E,samples!X:X,""),IF(_xlpm.x="","",_xlpm.x))</f>
        <v>QS3.2_20230331</v>
      </c>
      <c r="AC79" t="str">
        <f>_xlfn.LET(_xlpm.x,_xlfn.XLOOKUP(platemap!$I79,samples!$E:$E,samples!Y:Y,""),IF(_xlpm.x="","",_xlpm.x))</f>
        <v/>
      </c>
      <c r="AD79" t="str">
        <f>_xlfn.LET(_xlpm.x,_xlfn.XLOOKUP(platemap!$I79,samples!$E:$E,samples!Z:Z,""),IF(_xlpm.x="","",_xlpm.x))</f>
        <v/>
      </c>
      <c r="AF79">
        <v>20</v>
      </c>
      <c r="AG79" s="3" t="s">
        <v>308</v>
      </c>
      <c r="AH79" s="3"/>
    </row>
    <row r="80" spans="1:34" x14ac:dyDescent="0.2">
      <c r="A80" s="3">
        <v>1</v>
      </c>
      <c r="B80" t="str">
        <f>INDEX(filenames!B:B,MATCH(platemap!A80,filenames!A:A,0))</f>
        <v>2023-06-07_123746_TMrs362331_20ul.xls</v>
      </c>
      <c r="C80" t="s">
        <v>105</v>
      </c>
      <c r="D80" t="s">
        <v>223</v>
      </c>
      <c r="E80" t="s">
        <v>224</v>
      </c>
      <c r="F80" t="s">
        <v>303</v>
      </c>
      <c r="G80" t="s">
        <v>304</v>
      </c>
      <c r="I80" t="str">
        <f>_xlfn.XLOOKUP(C80,samples!D:D,samples!E:E,"")</f>
        <v>20230413_0259</v>
      </c>
      <c r="J80" t="str">
        <f>_xlfn.LET(_xlpm.x,_xlfn.XLOOKUP(platemap!$I80,samples!$E:$E,samples!F:F,""),IF(_xlpm.x="","",_xlpm.x))</f>
        <v>QS2A</v>
      </c>
      <c r="K80" t="str">
        <f>_xlfn.LET(_xlpm.x,_xlfn.XLOOKUP(platemap!$I80,samples!$E:$E,samples!G:G,""),IF(_xlpm.x="","",_xlpm.x))</f>
        <v>P+11</v>
      </c>
      <c r="L80" t="str">
        <f>_xlfn.LET(_xlpm.x,_xlfn.XLOOKUP(platemap!$I80,samples!$E:$E,samples!H:H,""),IF(_xlpm.x="","",_xlpm.x))</f>
        <v/>
      </c>
      <c r="M80" s="7">
        <f>_xlfn.LET(_xlpm.x,_xlfn.XLOOKUP(platemap!$I80,samples!$E:$E,samples!I:I,""),IF(_xlpm.x="","",_xlpm.x))</f>
        <v>45016</v>
      </c>
      <c r="N80" t="str">
        <f>_xlfn.LET(_xlpm.x,_xlfn.XLOOKUP(platemap!$I80,samples!$E:$E,samples!J:J,""),IF(_xlpm.x="","",_xlpm.x))</f>
        <v>572772 10 µM (LTX 2000)</v>
      </c>
      <c r="O80" s="7">
        <f>_xlfn.LET(_xlpm.x,_xlfn.XLOOKUP(platemap!$I80,samples!$E:$E,samples!K:K,""),IF(_xlpm.x="","",_xlpm.x))</f>
        <v>45013</v>
      </c>
      <c r="P80">
        <f>_xlfn.LET(_xlpm.x,_xlfn.XLOOKUP(platemap!$I80,samples!$E:$E,samples!L:L,""),IF(_xlpm.x="","",_xlpm.x))</f>
        <v>3</v>
      </c>
      <c r="Q80" t="str">
        <f>_xlfn.LET(_xlpm.x,_xlfn.XLOOKUP(platemap!$I80,samples!$E:$E,samples!M:M,""),IF(_xlpm.x="","",_xlpm.x))</f>
        <v>QS2A_20230331</v>
      </c>
      <c r="R80" t="str">
        <f>_xlfn.LET(_xlpm.x,_xlfn.XLOOKUP(platemap!$I80,samples!$E:$E,samples!N:N,""),IF(_xlpm.x="","",_xlpm.x))</f>
        <v>10 uM</v>
      </c>
      <c r="S80" t="str">
        <f>_xlfn.LET(_xlpm.x,_xlfn.XLOOKUP(platemap!$I80,samples!$E:$E,samples!O:O,""),IF(_xlpm.x="","",_xlpm.x))</f>
        <v>572772</v>
      </c>
      <c r="T80">
        <f>_xlfn.LET(_xlpm.x,_xlfn.XLOOKUP(platemap!$I80,samples!$E:$E,samples!P:P,""),IF(_xlpm.x="","",_xlpm.x))</f>
        <v>2000</v>
      </c>
      <c r="U80" t="str">
        <f>_xlfn.LET(_xlpm.x,_xlfn.XLOOKUP(platemap!$I80,samples!$E:$E,samples!Q:Q,""),IF(_xlpm.x="","",_xlpm.x))</f>
        <v>Ridiculous ct</v>
      </c>
      <c r="V80" t="str">
        <f>_xlfn.LET(_xlpm.x,_xlfn.XLOOKUP(platemap!$I80,samples!$E:$E,samples!R:R,""),IF(_xlpm.x="","",_xlpm.x))</f>
        <v>RNA</v>
      </c>
      <c r="W80">
        <f>_xlfn.LET(_xlpm.x,_xlfn.XLOOKUP(platemap!$I80,samples!$E:$E,samples!S:S,""),IF(_xlpm.x="","",_xlpm.x))</f>
        <v>10</v>
      </c>
      <c r="X80">
        <f>_xlfn.LET(_xlpm.x,_xlfn.XLOOKUP(platemap!$I80,samples!$E:$E,samples!T:T,""),IF(_xlpm.x="","",_xlpm.x))</f>
        <v>4.5</v>
      </c>
      <c r="Y80">
        <f>_xlfn.LET(_xlpm.x,_xlfn.XLOOKUP(platemap!$I80,samples!$E:$E,samples!U:U,""),IF(_xlpm.x="","",_xlpm.x))</f>
        <v>138</v>
      </c>
      <c r="Z80">
        <f>_xlfn.LET(_xlpm.x,_xlfn.XLOOKUP(platemap!$I80,samples!$E:$E,samples!V:V,""),IF(_xlpm.x="","",_xlpm.x))</f>
        <v>54</v>
      </c>
      <c r="AA80">
        <f>_xlfn.LET(_xlpm.x,_xlfn.XLOOKUP(platemap!$I80,samples!$E:$E,samples!W:W,""),IF(_xlpm.x="","",_xlpm.x))</f>
        <v>7452</v>
      </c>
      <c r="AB80" t="str">
        <f>_xlfn.LET(_xlpm.x,_xlfn.XLOOKUP(platemap!$I80,samples!$E:$E,samples!X:X,""),IF(_xlpm.x="","",_xlpm.x))</f>
        <v>QS2A_20230331</v>
      </c>
      <c r="AC80" t="str">
        <f>_xlfn.LET(_xlpm.x,_xlfn.XLOOKUP(platemap!$I80,samples!$E:$E,samples!Y:Y,""),IF(_xlpm.x="","",_xlpm.x))</f>
        <v/>
      </c>
      <c r="AD80">
        <f>_xlfn.LET(_xlpm.x,_xlfn.XLOOKUP(platemap!$I80,samples!$E:$E,samples!Z:Z,""),IF(_xlpm.x="","",_xlpm.x))</f>
        <v>1</v>
      </c>
      <c r="AF80">
        <v>20</v>
      </c>
      <c r="AG80" s="3" t="s">
        <v>308</v>
      </c>
      <c r="AH80" s="3"/>
    </row>
    <row r="81" spans="1:34" x14ac:dyDescent="0.2">
      <c r="A81" s="3">
        <v>1</v>
      </c>
      <c r="B81" t="str">
        <f>INDEX(filenames!B:B,MATCH(platemap!A81,filenames!A:A,0))</f>
        <v>2023-06-07_123746_TMrs362331_20ul.xls</v>
      </c>
      <c r="C81" t="s">
        <v>106</v>
      </c>
      <c r="D81" t="s">
        <v>223</v>
      </c>
      <c r="E81" t="s">
        <v>224</v>
      </c>
      <c r="F81" t="s">
        <v>303</v>
      </c>
      <c r="G81" t="s">
        <v>304</v>
      </c>
      <c r="I81" t="str">
        <f>_xlfn.XLOOKUP(C81,samples!D:D,samples!E:E,"")</f>
        <v>20230413_0260</v>
      </c>
      <c r="J81" t="str">
        <f>_xlfn.LET(_xlpm.x,_xlfn.XLOOKUP(platemap!$I81,samples!$E:$E,samples!F:F,""),IF(_xlpm.x="","",_xlpm.x))</f>
        <v>QS2A</v>
      </c>
      <c r="K81" t="str">
        <f>_xlfn.LET(_xlpm.x,_xlfn.XLOOKUP(platemap!$I81,samples!$E:$E,samples!G:G,""),IF(_xlpm.x="","",_xlpm.x))</f>
        <v>P+11</v>
      </c>
      <c r="L81" t="str">
        <f>_xlfn.LET(_xlpm.x,_xlfn.XLOOKUP(platemap!$I81,samples!$E:$E,samples!H:H,""),IF(_xlpm.x="","",_xlpm.x))</f>
        <v/>
      </c>
      <c r="M81" s="7">
        <f>_xlfn.LET(_xlpm.x,_xlfn.XLOOKUP(platemap!$I81,samples!$E:$E,samples!I:I,""),IF(_xlpm.x="","",_xlpm.x))</f>
        <v>45016</v>
      </c>
      <c r="N81" t="str">
        <f>_xlfn.LET(_xlpm.x,_xlfn.XLOOKUP(platemap!$I81,samples!$E:$E,samples!J:J,""),IF(_xlpm.x="","",_xlpm.x))</f>
        <v>589546 10 µM (LTX 2000)</v>
      </c>
      <c r="O81" s="7">
        <f>_xlfn.LET(_xlpm.x,_xlfn.XLOOKUP(platemap!$I81,samples!$E:$E,samples!K:K,""),IF(_xlpm.x="","",_xlpm.x))</f>
        <v>45013</v>
      </c>
      <c r="P81">
        <f>_xlfn.LET(_xlpm.x,_xlfn.XLOOKUP(platemap!$I81,samples!$E:$E,samples!L:L,""),IF(_xlpm.x="","",_xlpm.x))</f>
        <v>3</v>
      </c>
      <c r="Q81" t="str">
        <f>_xlfn.LET(_xlpm.x,_xlfn.XLOOKUP(platemap!$I81,samples!$E:$E,samples!M:M,""),IF(_xlpm.x="","",_xlpm.x))</f>
        <v>QS2A_20230331</v>
      </c>
      <c r="R81" t="str">
        <f>_xlfn.LET(_xlpm.x,_xlfn.XLOOKUP(platemap!$I81,samples!$E:$E,samples!N:N,""),IF(_xlpm.x="","",_xlpm.x))</f>
        <v>10 uM</v>
      </c>
      <c r="S81" t="str">
        <f>_xlfn.LET(_xlpm.x,_xlfn.XLOOKUP(platemap!$I81,samples!$E:$E,samples!O:O,""),IF(_xlpm.x="","",_xlpm.x))</f>
        <v>589546</v>
      </c>
      <c r="T81">
        <f>_xlfn.LET(_xlpm.x,_xlfn.XLOOKUP(platemap!$I81,samples!$E:$E,samples!P:P,""),IF(_xlpm.x="","",_xlpm.x))</f>
        <v>2000</v>
      </c>
      <c r="U81" t="str">
        <f>_xlfn.LET(_xlpm.x,_xlfn.XLOOKUP(platemap!$I81,samples!$E:$E,samples!Q:Q,""),IF(_xlpm.x="","",_xlpm.x))</f>
        <v>Ridiculous ct</v>
      </c>
      <c r="V81" t="str">
        <f>_xlfn.LET(_xlpm.x,_xlfn.XLOOKUP(platemap!$I81,samples!$E:$E,samples!R:R,""),IF(_xlpm.x="","",_xlpm.x))</f>
        <v>RNA</v>
      </c>
      <c r="W81">
        <f>_xlfn.LET(_xlpm.x,_xlfn.XLOOKUP(platemap!$I81,samples!$E:$E,samples!S:S,""),IF(_xlpm.x="","",_xlpm.x))</f>
        <v>10</v>
      </c>
      <c r="X81">
        <f>_xlfn.LET(_xlpm.x,_xlfn.XLOOKUP(platemap!$I81,samples!$E:$E,samples!T:T,""),IF(_xlpm.x="","",_xlpm.x))</f>
        <v>2.8</v>
      </c>
      <c r="Y81">
        <f>_xlfn.LET(_xlpm.x,_xlfn.XLOOKUP(platemap!$I81,samples!$E:$E,samples!U:U,""),IF(_xlpm.x="","",_xlpm.x))</f>
        <v>51.3</v>
      </c>
      <c r="Z81">
        <f>_xlfn.LET(_xlpm.x,_xlfn.XLOOKUP(platemap!$I81,samples!$E:$E,samples!V:V,""),IF(_xlpm.x="","",_xlpm.x))</f>
        <v>54</v>
      </c>
      <c r="AA81">
        <f>_xlfn.LET(_xlpm.x,_xlfn.XLOOKUP(platemap!$I81,samples!$E:$E,samples!W:W,""),IF(_xlpm.x="","",_xlpm.x))</f>
        <v>2770.2</v>
      </c>
      <c r="AB81" t="str">
        <f>_xlfn.LET(_xlpm.x,_xlfn.XLOOKUP(platemap!$I81,samples!$E:$E,samples!X:X,""),IF(_xlpm.x="","",_xlpm.x))</f>
        <v>QS2A_20230331</v>
      </c>
      <c r="AC81" t="str">
        <f>_xlfn.LET(_xlpm.x,_xlfn.XLOOKUP(platemap!$I81,samples!$E:$E,samples!Y:Y,""),IF(_xlpm.x="","",_xlpm.x))</f>
        <v/>
      </c>
      <c r="AD81">
        <f>_xlfn.LET(_xlpm.x,_xlfn.XLOOKUP(platemap!$I81,samples!$E:$E,samples!Z:Z,""),IF(_xlpm.x="","",_xlpm.x))</f>
        <v>1</v>
      </c>
      <c r="AF81">
        <v>20</v>
      </c>
      <c r="AG81" s="3" t="s">
        <v>308</v>
      </c>
      <c r="AH81" s="3"/>
    </row>
    <row r="82" spans="1:34" x14ac:dyDescent="0.2">
      <c r="A82" s="3">
        <v>1</v>
      </c>
      <c r="B82" t="str">
        <f>INDEX(filenames!B:B,MATCH(platemap!A82,filenames!A:A,0))</f>
        <v>2023-06-07_123746_TMrs362331_20ul.xls</v>
      </c>
      <c r="C82" t="s">
        <v>107</v>
      </c>
      <c r="D82" t="s">
        <v>223</v>
      </c>
      <c r="E82" t="s">
        <v>224</v>
      </c>
      <c r="F82" t="s">
        <v>303</v>
      </c>
      <c r="G82" t="s">
        <v>304</v>
      </c>
      <c r="I82" t="str">
        <f>_xlfn.XLOOKUP(C82,samples!D:D,samples!E:E,"")</f>
        <v>20230413_0261</v>
      </c>
      <c r="J82" t="str">
        <f>_xlfn.LET(_xlpm.x,_xlfn.XLOOKUP(platemap!$I82,samples!$E:$E,samples!F:F,""),IF(_xlpm.x="","",_xlpm.x))</f>
        <v>QS2A</v>
      </c>
      <c r="K82" t="str">
        <f>_xlfn.LET(_xlpm.x,_xlfn.XLOOKUP(platemap!$I82,samples!$E:$E,samples!G:G,""),IF(_xlpm.x="","",_xlpm.x))</f>
        <v>P+11</v>
      </c>
      <c r="L82" t="str">
        <f>_xlfn.LET(_xlpm.x,_xlfn.XLOOKUP(platemap!$I82,samples!$E:$E,samples!H:H,""),IF(_xlpm.x="","",_xlpm.x))</f>
        <v/>
      </c>
      <c r="M82" s="7">
        <f>_xlfn.LET(_xlpm.x,_xlfn.XLOOKUP(platemap!$I82,samples!$E:$E,samples!I:I,""),IF(_xlpm.x="","",_xlpm.x))</f>
        <v>45016</v>
      </c>
      <c r="N82" t="str">
        <f>_xlfn.LET(_xlpm.x,_xlfn.XLOOKUP(platemap!$I82,samples!$E:$E,samples!J:J,""),IF(_xlpm.x="","",_xlpm.x))</f>
        <v>572772 10 µM (LTX 3000)</v>
      </c>
      <c r="O82" s="7">
        <f>_xlfn.LET(_xlpm.x,_xlfn.XLOOKUP(platemap!$I82,samples!$E:$E,samples!K:K,""),IF(_xlpm.x="","",_xlpm.x))</f>
        <v>45013</v>
      </c>
      <c r="P82">
        <f>_xlfn.LET(_xlpm.x,_xlfn.XLOOKUP(platemap!$I82,samples!$E:$E,samples!L:L,""),IF(_xlpm.x="","",_xlpm.x))</f>
        <v>3</v>
      </c>
      <c r="Q82" t="str">
        <f>_xlfn.LET(_xlpm.x,_xlfn.XLOOKUP(platemap!$I82,samples!$E:$E,samples!M:M,""),IF(_xlpm.x="","",_xlpm.x))</f>
        <v>QS2A_20230331</v>
      </c>
      <c r="R82" t="str">
        <f>_xlfn.LET(_xlpm.x,_xlfn.XLOOKUP(platemap!$I82,samples!$E:$E,samples!N:N,""),IF(_xlpm.x="","",_xlpm.x))</f>
        <v>10 uM</v>
      </c>
      <c r="S82" t="str">
        <f>_xlfn.LET(_xlpm.x,_xlfn.XLOOKUP(platemap!$I82,samples!$E:$E,samples!O:O,""),IF(_xlpm.x="","",_xlpm.x))</f>
        <v>572772</v>
      </c>
      <c r="T82">
        <f>_xlfn.LET(_xlpm.x,_xlfn.XLOOKUP(platemap!$I82,samples!$E:$E,samples!P:P,""),IF(_xlpm.x="","",_xlpm.x))</f>
        <v>3000</v>
      </c>
      <c r="U82" t="str">
        <f>_xlfn.LET(_xlpm.x,_xlfn.XLOOKUP(platemap!$I82,samples!$E:$E,samples!Q:Q,""),IF(_xlpm.x="","",_xlpm.x))</f>
        <v>Ridiculous ct</v>
      </c>
      <c r="V82" t="str">
        <f>_xlfn.LET(_xlpm.x,_xlfn.XLOOKUP(platemap!$I82,samples!$E:$E,samples!R:R,""),IF(_xlpm.x="","",_xlpm.x))</f>
        <v>RNA</v>
      </c>
      <c r="W82">
        <f>_xlfn.LET(_xlpm.x,_xlfn.XLOOKUP(platemap!$I82,samples!$E:$E,samples!S:S,""),IF(_xlpm.x="","",_xlpm.x))</f>
        <v>10</v>
      </c>
      <c r="X82">
        <f>_xlfn.LET(_xlpm.x,_xlfn.XLOOKUP(platemap!$I82,samples!$E:$E,samples!T:T,""),IF(_xlpm.x="","",_xlpm.x))</f>
        <v>2.6</v>
      </c>
      <c r="Y82">
        <f>_xlfn.LET(_xlpm.x,_xlfn.XLOOKUP(platemap!$I82,samples!$E:$E,samples!U:U,""),IF(_xlpm.x="","",_xlpm.x))</f>
        <v>36.4</v>
      </c>
      <c r="Z82">
        <f>_xlfn.LET(_xlpm.x,_xlfn.XLOOKUP(platemap!$I82,samples!$E:$E,samples!V:V,""),IF(_xlpm.x="","",_xlpm.x))</f>
        <v>54</v>
      </c>
      <c r="AA82">
        <f>_xlfn.LET(_xlpm.x,_xlfn.XLOOKUP(platemap!$I82,samples!$E:$E,samples!W:W,""),IF(_xlpm.x="","",_xlpm.x))</f>
        <v>1965.6</v>
      </c>
      <c r="AB82" t="str">
        <f>_xlfn.LET(_xlpm.x,_xlfn.XLOOKUP(platemap!$I82,samples!$E:$E,samples!X:X,""),IF(_xlpm.x="","",_xlpm.x))</f>
        <v>QS2A_20230331</v>
      </c>
      <c r="AC82" t="str">
        <f>_xlfn.LET(_xlpm.x,_xlfn.XLOOKUP(platemap!$I82,samples!$E:$E,samples!Y:Y,""),IF(_xlpm.x="","",_xlpm.x))</f>
        <v/>
      </c>
      <c r="AD82">
        <f>_xlfn.LET(_xlpm.x,_xlfn.XLOOKUP(platemap!$I82,samples!$E:$E,samples!Z:Z,""),IF(_xlpm.x="","",_xlpm.x))</f>
        <v>1</v>
      </c>
      <c r="AF82">
        <v>20</v>
      </c>
      <c r="AG82" s="3" t="s">
        <v>308</v>
      </c>
      <c r="AH82" s="3"/>
    </row>
    <row r="83" spans="1:34" x14ac:dyDescent="0.2">
      <c r="A83" s="3">
        <v>1</v>
      </c>
      <c r="B83" t="str">
        <f>INDEX(filenames!B:B,MATCH(platemap!A83,filenames!A:A,0))</f>
        <v>2023-06-07_123746_TMrs362331_20ul.xls</v>
      </c>
      <c r="C83" t="s">
        <v>108</v>
      </c>
      <c r="E83" t="s">
        <v>129</v>
      </c>
      <c r="G83" t="s">
        <v>129</v>
      </c>
      <c r="I83" t="str">
        <f>_xlfn.XLOOKUP(C83,samples!D:D,samples!E:E,"")</f>
        <v/>
      </c>
      <c r="J83" t="str">
        <f>_xlfn.LET(_xlpm.x,_xlfn.XLOOKUP(platemap!$I83,samples!$E:$E,samples!F:F,""),IF(_xlpm.x="","",_xlpm.x))</f>
        <v/>
      </c>
      <c r="K83" t="str">
        <f>_xlfn.LET(_xlpm.x,_xlfn.XLOOKUP(platemap!$I83,samples!$E:$E,samples!G:G,""),IF(_xlpm.x="","",_xlpm.x))</f>
        <v/>
      </c>
      <c r="L83" t="str">
        <f>_xlfn.LET(_xlpm.x,_xlfn.XLOOKUP(platemap!$I83,samples!$E:$E,samples!H:H,""),IF(_xlpm.x="","",_xlpm.x))</f>
        <v/>
      </c>
      <c r="M83" s="7" t="str">
        <f>_xlfn.LET(_xlpm.x,_xlfn.XLOOKUP(platemap!$I83,samples!$E:$E,samples!I:I,""),IF(_xlpm.x="","",_xlpm.x))</f>
        <v/>
      </c>
      <c r="N83" t="str">
        <f>_xlfn.LET(_xlpm.x,_xlfn.XLOOKUP(platemap!$I83,samples!$E:$E,samples!J:J,""),IF(_xlpm.x="","",_xlpm.x))</f>
        <v/>
      </c>
      <c r="O83" s="7" t="str">
        <f>_xlfn.LET(_xlpm.x,_xlfn.XLOOKUP(platemap!$I83,samples!$E:$E,samples!K:K,""),IF(_xlpm.x="","",_xlpm.x))</f>
        <v/>
      </c>
      <c r="P83" t="str">
        <f>_xlfn.LET(_xlpm.x,_xlfn.XLOOKUP(platemap!$I83,samples!$E:$E,samples!L:L,""),IF(_xlpm.x="","",_xlpm.x))</f>
        <v/>
      </c>
      <c r="Q83" t="str">
        <f>_xlfn.LET(_xlpm.x,_xlfn.XLOOKUP(platemap!$I83,samples!$E:$E,samples!M:M,""),IF(_xlpm.x="","",_xlpm.x))</f>
        <v/>
      </c>
      <c r="R83" t="str">
        <f>_xlfn.LET(_xlpm.x,_xlfn.XLOOKUP(platemap!$I83,samples!$E:$E,samples!N:N,""),IF(_xlpm.x="","",_xlpm.x))</f>
        <v/>
      </c>
      <c r="S83" t="str">
        <f>_xlfn.LET(_xlpm.x,_xlfn.XLOOKUP(platemap!$I83,samples!$E:$E,samples!O:O,""),IF(_xlpm.x="","",_xlpm.x))</f>
        <v/>
      </c>
      <c r="T83" t="str">
        <f>_xlfn.LET(_xlpm.x,_xlfn.XLOOKUP(platemap!$I83,samples!$E:$E,samples!P:P,""),IF(_xlpm.x="","",_xlpm.x))</f>
        <v/>
      </c>
      <c r="U83" t="str">
        <f>_xlfn.LET(_xlpm.x,_xlfn.XLOOKUP(platemap!$I83,samples!$E:$E,samples!Q:Q,""),IF(_xlpm.x="","",_xlpm.x))</f>
        <v/>
      </c>
      <c r="V83" t="str">
        <f>_xlfn.LET(_xlpm.x,_xlfn.XLOOKUP(platemap!$I83,samples!$E:$E,samples!R:R,""),IF(_xlpm.x="","",_xlpm.x))</f>
        <v/>
      </c>
      <c r="W83" t="str">
        <f>_xlfn.LET(_xlpm.x,_xlfn.XLOOKUP(platemap!$I83,samples!$E:$E,samples!S:S,""),IF(_xlpm.x="","",_xlpm.x))</f>
        <v/>
      </c>
      <c r="X83" t="str">
        <f>_xlfn.LET(_xlpm.x,_xlfn.XLOOKUP(platemap!$I83,samples!$E:$E,samples!T:T,""),IF(_xlpm.x="","",_xlpm.x))</f>
        <v/>
      </c>
      <c r="Y83" t="str">
        <f>_xlfn.LET(_xlpm.x,_xlfn.XLOOKUP(platemap!$I83,samples!$E:$E,samples!U:U,""),IF(_xlpm.x="","",_xlpm.x))</f>
        <v/>
      </c>
      <c r="Z83" t="str">
        <f>_xlfn.LET(_xlpm.x,_xlfn.XLOOKUP(platemap!$I83,samples!$E:$E,samples!V:V,""),IF(_xlpm.x="","",_xlpm.x))</f>
        <v/>
      </c>
      <c r="AA83" t="str">
        <f>_xlfn.LET(_xlpm.x,_xlfn.XLOOKUP(platemap!$I83,samples!$E:$E,samples!W:W,""),IF(_xlpm.x="","",_xlpm.x))</f>
        <v/>
      </c>
      <c r="AB83" t="str">
        <f>_xlfn.LET(_xlpm.x,_xlfn.XLOOKUP(platemap!$I83,samples!$E:$E,samples!X:X,""),IF(_xlpm.x="","",_xlpm.x))</f>
        <v/>
      </c>
      <c r="AC83" t="str">
        <f>_xlfn.LET(_xlpm.x,_xlfn.XLOOKUP(platemap!$I83,samples!$E:$E,samples!Y:Y,""),IF(_xlpm.x="","",_xlpm.x))</f>
        <v/>
      </c>
      <c r="AD83" t="str">
        <f>_xlfn.LET(_xlpm.x,_xlfn.XLOOKUP(platemap!$I83,samples!$E:$E,samples!Z:Z,""),IF(_xlpm.x="","",_xlpm.x))</f>
        <v/>
      </c>
      <c r="AH83" s="3"/>
    </row>
    <row r="84" spans="1:34" x14ac:dyDescent="0.2">
      <c r="A84" s="3">
        <v>1</v>
      </c>
      <c r="B84" t="str">
        <f>INDEX(filenames!B:B,MATCH(platemap!A84,filenames!A:A,0))</f>
        <v>2023-06-07_123746_TMrs362331_20ul.xls</v>
      </c>
      <c r="C84" t="s">
        <v>109</v>
      </c>
      <c r="E84" t="s">
        <v>129</v>
      </c>
      <c r="G84" t="s">
        <v>129</v>
      </c>
      <c r="I84" t="str">
        <f>_xlfn.XLOOKUP(C84,samples!D:D,samples!E:E,"")</f>
        <v/>
      </c>
      <c r="J84" t="str">
        <f>_xlfn.LET(_xlpm.x,_xlfn.XLOOKUP(platemap!$I84,samples!$E:$E,samples!F:F,""),IF(_xlpm.x="","",_xlpm.x))</f>
        <v/>
      </c>
      <c r="K84" t="str">
        <f>_xlfn.LET(_xlpm.x,_xlfn.XLOOKUP(platemap!$I84,samples!$E:$E,samples!G:G,""),IF(_xlpm.x="","",_xlpm.x))</f>
        <v/>
      </c>
      <c r="L84" t="str">
        <f>_xlfn.LET(_xlpm.x,_xlfn.XLOOKUP(platemap!$I84,samples!$E:$E,samples!H:H,""),IF(_xlpm.x="","",_xlpm.x))</f>
        <v/>
      </c>
      <c r="M84" s="7" t="str">
        <f>_xlfn.LET(_xlpm.x,_xlfn.XLOOKUP(platemap!$I84,samples!$E:$E,samples!I:I,""),IF(_xlpm.x="","",_xlpm.x))</f>
        <v/>
      </c>
      <c r="N84" t="str">
        <f>_xlfn.LET(_xlpm.x,_xlfn.XLOOKUP(platemap!$I84,samples!$E:$E,samples!J:J,""),IF(_xlpm.x="","",_xlpm.x))</f>
        <v/>
      </c>
      <c r="O84" s="7" t="str">
        <f>_xlfn.LET(_xlpm.x,_xlfn.XLOOKUP(platemap!$I84,samples!$E:$E,samples!K:K,""),IF(_xlpm.x="","",_xlpm.x))</f>
        <v/>
      </c>
      <c r="P84" t="str">
        <f>_xlfn.LET(_xlpm.x,_xlfn.XLOOKUP(platemap!$I84,samples!$E:$E,samples!L:L,""),IF(_xlpm.x="","",_xlpm.x))</f>
        <v/>
      </c>
      <c r="Q84" t="str">
        <f>_xlfn.LET(_xlpm.x,_xlfn.XLOOKUP(platemap!$I84,samples!$E:$E,samples!M:M,""),IF(_xlpm.x="","",_xlpm.x))</f>
        <v/>
      </c>
      <c r="R84" t="str">
        <f>_xlfn.LET(_xlpm.x,_xlfn.XLOOKUP(platemap!$I84,samples!$E:$E,samples!N:N,""),IF(_xlpm.x="","",_xlpm.x))</f>
        <v/>
      </c>
      <c r="S84" t="str">
        <f>_xlfn.LET(_xlpm.x,_xlfn.XLOOKUP(platemap!$I84,samples!$E:$E,samples!O:O,""),IF(_xlpm.x="","",_xlpm.x))</f>
        <v/>
      </c>
      <c r="T84" t="str">
        <f>_xlfn.LET(_xlpm.x,_xlfn.XLOOKUP(platemap!$I84,samples!$E:$E,samples!P:P,""),IF(_xlpm.x="","",_xlpm.x))</f>
        <v/>
      </c>
      <c r="U84" t="str">
        <f>_xlfn.LET(_xlpm.x,_xlfn.XLOOKUP(platemap!$I84,samples!$E:$E,samples!Q:Q,""),IF(_xlpm.x="","",_xlpm.x))</f>
        <v/>
      </c>
      <c r="V84" t="str">
        <f>_xlfn.LET(_xlpm.x,_xlfn.XLOOKUP(platemap!$I84,samples!$E:$E,samples!R:R,""),IF(_xlpm.x="","",_xlpm.x))</f>
        <v/>
      </c>
      <c r="W84" t="str">
        <f>_xlfn.LET(_xlpm.x,_xlfn.XLOOKUP(platemap!$I84,samples!$E:$E,samples!S:S,""),IF(_xlpm.x="","",_xlpm.x))</f>
        <v/>
      </c>
      <c r="X84" t="str">
        <f>_xlfn.LET(_xlpm.x,_xlfn.XLOOKUP(platemap!$I84,samples!$E:$E,samples!T:T,""),IF(_xlpm.x="","",_xlpm.x))</f>
        <v/>
      </c>
      <c r="Y84" t="str">
        <f>_xlfn.LET(_xlpm.x,_xlfn.XLOOKUP(platemap!$I84,samples!$E:$E,samples!U:U,""),IF(_xlpm.x="","",_xlpm.x))</f>
        <v/>
      </c>
      <c r="Z84" t="str">
        <f>_xlfn.LET(_xlpm.x,_xlfn.XLOOKUP(platemap!$I84,samples!$E:$E,samples!V:V,""),IF(_xlpm.x="","",_xlpm.x))</f>
        <v/>
      </c>
      <c r="AA84" t="str">
        <f>_xlfn.LET(_xlpm.x,_xlfn.XLOOKUP(platemap!$I84,samples!$E:$E,samples!W:W,""),IF(_xlpm.x="","",_xlpm.x))</f>
        <v/>
      </c>
      <c r="AB84" t="str">
        <f>_xlfn.LET(_xlpm.x,_xlfn.XLOOKUP(platemap!$I84,samples!$E:$E,samples!X:X,""),IF(_xlpm.x="","",_xlpm.x))</f>
        <v/>
      </c>
      <c r="AC84" t="str">
        <f>_xlfn.LET(_xlpm.x,_xlfn.XLOOKUP(platemap!$I84,samples!$E:$E,samples!Y:Y,""),IF(_xlpm.x="","",_xlpm.x))</f>
        <v/>
      </c>
      <c r="AD84" t="str">
        <f>_xlfn.LET(_xlpm.x,_xlfn.XLOOKUP(platemap!$I84,samples!$E:$E,samples!Z:Z,""),IF(_xlpm.x="","",_xlpm.x))</f>
        <v/>
      </c>
      <c r="AH84" s="3"/>
    </row>
    <row r="85" spans="1:34" x14ac:dyDescent="0.2">
      <c r="A85" s="3">
        <v>1</v>
      </c>
      <c r="B85" t="str">
        <f>INDEX(filenames!B:B,MATCH(platemap!A85,filenames!A:A,0))</f>
        <v>2023-06-07_123746_TMrs362331_20ul.xls</v>
      </c>
      <c r="C85" t="s">
        <v>110</v>
      </c>
      <c r="E85" t="s">
        <v>129</v>
      </c>
      <c r="G85" t="s">
        <v>129</v>
      </c>
      <c r="I85" t="str">
        <f>_xlfn.XLOOKUP(C85,samples!D:D,samples!E:E,"")</f>
        <v/>
      </c>
      <c r="J85" t="str">
        <f>_xlfn.LET(_xlpm.x,_xlfn.XLOOKUP(platemap!$I85,samples!$E:$E,samples!F:F,""),IF(_xlpm.x="","",_xlpm.x))</f>
        <v/>
      </c>
      <c r="K85" t="str">
        <f>_xlfn.LET(_xlpm.x,_xlfn.XLOOKUP(platemap!$I85,samples!$E:$E,samples!G:G,""),IF(_xlpm.x="","",_xlpm.x))</f>
        <v/>
      </c>
      <c r="L85" t="str">
        <f>_xlfn.LET(_xlpm.x,_xlfn.XLOOKUP(platemap!$I85,samples!$E:$E,samples!H:H,""),IF(_xlpm.x="","",_xlpm.x))</f>
        <v/>
      </c>
      <c r="M85" s="7" t="str">
        <f>_xlfn.LET(_xlpm.x,_xlfn.XLOOKUP(platemap!$I85,samples!$E:$E,samples!I:I,""),IF(_xlpm.x="","",_xlpm.x))</f>
        <v/>
      </c>
      <c r="N85" t="str">
        <f>_xlfn.LET(_xlpm.x,_xlfn.XLOOKUP(platemap!$I85,samples!$E:$E,samples!J:J,""),IF(_xlpm.x="","",_xlpm.x))</f>
        <v/>
      </c>
      <c r="O85" s="7" t="str">
        <f>_xlfn.LET(_xlpm.x,_xlfn.XLOOKUP(platemap!$I85,samples!$E:$E,samples!K:K,""),IF(_xlpm.x="","",_xlpm.x))</f>
        <v/>
      </c>
      <c r="P85" t="str">
        <f>_xlfn.LET(_xlpm.x,_xlfn.XLOOKUP(platemap!$I85,samples!$E:$E,samples!L:L,""),IF(_xlpm.x="","",_xlpm.x))</f>
        <v/>
      </c>
      <c r="Q85" t="str">
        <f>_xlfn.LET(_xlpm.x,_xlfn.XLOOKUP(platemap!$I85,samples!$E:$E,samples!M:M,""),IF(_xlpm.x="","",_xlpm.x))</f>
        <v/>
      </c>
      <c r="R85" t="str">
        <f>_xlfn.LET(_xlpm.x,_xlfn.XLOOKUP(platemap!$I85,samples!$E:$E,samples!N:N,""),IF(_xlpm.x="","",_xlpm.x))</f>
        <v/>
      </c>
      <c r="S85" t="str">
        <f>_xlfn.LET(_xlpm.x,_xlfn.XLOOKUP(platemap!$I85,samples!$E:$E,samples!O:O,""),IF(_xlpm.x="","",_xlpm.x))</f>
        <v/>
      </c>
      <c r="T85" t="str">
        <f>_xlfn.LET(_xlpm.x,_xlfn.XLOOKUP(platemap!$I85,samples!$E:$E,samples!P:P,""),IF(_xlpm.x="","",_xlpm.x))</f>
        <v/>
      </c>
      <c r="U85" t="str">
        <f>_xlfn.LET(_xlpm.x,_xlfn.XLOOKUP(platemap!$I85,samples!$E:$E,samples!Q:Q,""),IF(_xlpm.x="","",_xlpm.x))</f>
        <v/>
      </c>
      <c r="V85" t="str">
        <f>_xlfn.LET(_xlpm.x,_xlfn.XLOOKUP(platemap!$I85,samples!$E:$E,samples!R:R,""),IF(_xlpm.x="","",_xlpm.x))</f>
        <v/>
      </c>
      <c r="W85" t="str">
        <f>_xlfn.LET(_xlpm.x,_xlfn.XLOOKUP(platemap!$I85,samples!$E:$E,samples!S:S,""),IF(_xlpm.x="","",_xlpm.x))</f>
        <v/>
      </c>
      <c r="X85" t="str">
        <f>_xlfn.LET(_xlpm.x,_xlfn.XLOOKUP(platemap!$I85,samples!$E:$E,samples!T:T,""),IF(_xlpm.x="","",_xlpm.x))</f>
        <v/>
      </c>
      <c r="Y85" t="str">
        <f>_xlfn.LET(_xlpm.x,_xlfn.XLOOKUP(platemap!$I85,samples!$E:$E,samples!U:U,""),IF(_xlpm.x="","",_xlpm.x))</f>
        <v/>
      </c>
      <c r="Z85" t="str">
        <f>_xlfn.LET(_xlpm.x,_xlfn.XLOOKUP(platemap!$I85,samples!$E:$E,samples!V:V,""),IF(_xlpm.x="","",_xlpm.x))</f>
        <v/>
      </c>
      <c r="AA85" t="str">
        <f>_xlfn.LET(_xlpm.x,_xlfn.XLOOKUP(platemap!$I85,samples!$E:$E,samples!W:W,""),IF(_xlpm.x="","",_xlpm.x))</f>
        <v/>
      </c>
      <c r="AB85" t="str">
        <f>_xlfn.LET(_xlpm.x,_xlfn.XLOOKUP(platemap!$I85,samples!$E:$E,samples!X:X,""),IF(_xlpm.x="","",_xlpm.x))</f>
        <v/>
      </c>
      <c r="AC85" t="str">
        <f>_xlfn.LET(_xlpm.x,_xlfn.XLOOKUP(platemap!$I85,samples!$E:$E,samples!Y:Y,""),IF(_xlpm.x="","",_xlpm.x))</f>
        <v/>
      </c>
      <c r="AD85" t="str">
        <f>_xlfn.LET(_xlpm.x,_xlfn.XLOOKUP(platemap!$I85,samples!$E:$E,samples!Z:Z,""),IF(_xlpm.x="","",_xlpm.x))</f>
        <v/>
      </c>
      <c r="AH85" s="3"/>
    </row>
    <row r="86" spans="1:34" x14ac:dyDescent="0.2">
      <c r="A86" s="3">
        <v>1</v>
      </c>
      <c r="B86" t="str">
        <f>INDEX(filenames!B:B,MATCH(platemap!A86,filenames!A:A,0))</f>
        <v>2023-06-07_123746_TMrs362331_20ul.xls</v>
      </c>
      <c r="C86" t="s">
        <v>111</v>
      </c>
      <c r="D86" t="s">
        <v>223</v>
      </c>
      <c r="E86" t="s">
        <v>224</v>
      </c>
      <c r="F86" t="s">
        <v>303</v>
      </c>
      <c r="G86" t="s">
        <v>304</v>
      </c>
      <c r="I86" t="str">
        <f>_xlfn.XLOOKUP(C86,samples!D:D,samples!E:E,"")</f>
        <v>20230413_0262</v>
      </c>
      <c r="J86" t="str">
        <f>_xlfn.LET(_xlpm.x,_xlfn.XLOOKUP(platemap!$I86,samples!$E:$E,samples!F:F,""),IF(_xlpm.x="","",_xlpm.x))</f>
        <v>QS2A</v>
      </c>
      <c r="K86" t="str">
        <f>_xlfn.LET(_xlpm.x,_xlfn.XLOOKUP(platemap!$I86,samples!$E:$E,samples!G:G,""),IF(_xlpm.x="","",_xlpm.x))</f>
        <v>P+11</v>
      </c>
      <c r="L86" t="str">
        <f>_xlfn.LET(_xlpm.x,_xlfn.XLOOKUP(platemap!$I86,samples!$E:$E,samples!H:H,""),IF(_xlpm.x="","",_xlpm.x))</f>
        <v/>
      </c>
      <c r="M86" s="7">
        <f>_xlfn.LET(_xlpm.x,_xlfn.XLOOKUP(platemap!$I86,samples!$E:$E,samples!I:I,""),IF(_xlpm.x="","",_xlpm.x))</f>
        <v>45016</v>
      </c>
      <c r="N86" t="str">
        <f>_xlfn.LET(_xlpm.x,_xlfn.XLOOKUP(platemap!$I86,samples!$E:$E,samples!J:J,""),IF(_xlpm.x="","",_xlpm.x))</f>
        <v>589546 10 µM (LTX 3000)</v>
      </c>
      <c r="O86" s="7">
        <f>_xlfn.LET(_xlpm.x,_xlfn.XLOOKUP(platemap!$I86,samples!$E:$E,samples!K:K,""),IF(_xlpm.x="","",_xlpm.x))</f>
        <v>45013</v>
      </c>
      <c r="P86">
        <f>_xlfn.LET(_xlpm.x,_xlfn.XLOOKUP(platemap!$I86,samples!$E:$E,samples!L:L,""),IF(_xlpm.x="","",_xlpm.x))</f>
        <v>3</v>
      </c>
      <c r="Q86" t="str">
        <f>_xlfn.LET(_xlpm.x,_xlfn.XLOOKUP(platemap!$I86,samples!$E:$E,samples!M:M,""),IF(_xlpm.x="","",_xlpm.x))</f>
        <v>QS2A_20230331</v>
      </c>
      <c r="R86" t="str">
        <f>_xlfn.LET(_xlpm.x,_xlfn.XLOOKUP(platemap!$I86,samples!$E:$E,samples!N:N,""),IF(_xlpm.x="","",_xlpm.x))</f>
        <v>10 uM</v>
      </c>
      <c r="S86" t="str">
        <f>_xlfn.LET(_xlpm.x,_xlfn.XLOOKUP(platemap!$I86,samples!$E:$E,samples!O:O,""),IF(_xlpm.x="","",_xlpm.x))</f>
        <v>589546</v>
      </c>
      <c r="T86">
        <f>_xlfn.LET(_xlpm.x,_xlfn.XLOOKUP(platemap!$I86,samples!$E:$E,samples!P:P,""),IF(_xlpm.x="","",_xlpm.x))</f>
        <v>3000</v>
      </c>
      <c r="U86" t="str">
        <f>_xlfn.LET(_xlpm.x,_xlfn.XLOOKUP(platemap!$I86,samples!$E:$E,samples!Q:Q,""),IF(_xlpm.x="","",_xlpm.x))</f>
        <v>Ridiculous ct</v>
      </c>
      <c r="V86" t="str">
        <f>_xlfn.LET(_xlpm.x,_xlfn.XLOOKUP(platemap!$I86,samples!$E:$E,samples!R:R,""),IF(_xlpm.x="","",_xlpm.x))</f>
        <v>RNA</v>
      </c>
      <c r="W86">
        <f>_xlfn.LET(_xlpm.x,_xlfn.XLOOKUP(platemap!$I86,samples!$E:$E,samples!S:S,""),IF(_xlpm.x="","",_xlpm.x))</f>
        <v>10</v>
      </c>
      <c r="X86">
        <f>_xlfn.LET(_xlpm.x,_xlfn.XLOOKUP(platemap!$I86,samples!$E:$E,samples!T:T,""),IF(_xlpm.x="","",_xlpm.x))</f>
        <v>2.2000000000000002</v>
      </c>
      <c r="Y86">
        <f>_xlfn.LET(_xlpm.x,_xlfn.XLOOKUP(platemap!$I86,samples!$E:$E,samples!U:U,""),IF(_xlpm.x="","",_xlpm.x))</f>
        <v>14.3</v>
      </c>
      <c r="Z86">
        <f>_xlfn.LET(_xlpm.x,_xlfn.XLOOKUP(platemap!$I86,samples!$E:$E,samples!V:V,""),IF(_xlpm.x="","",_xlpm.x))</f>
        <v>54</v>
      </c>
      <c r="AA86">
        <f>_xlfn.LET(_xlpm.x,_xlfn.XLOOKUP(platemap!$I86,samples!$E:$E,samples!W:W,""),IF(_xlpm.x="","",_xlpm.x))</f>
        <v>772.2</v>
      </c>
      <c r="AB86" t="str">
        <f>_xlfn.LET(_xlpm.x,_xlfn.XLOOKUP(platemap!$I86,samples!$E:$E,samples!X:X,""),IF(_xlpm.x="","",_xlpm.x))</f>
        <v>QS2A_20230331</v>
      </c>
      <c r="AC86" t="str">
        <f>_xlfn.LET(_xlpm.x,_xlfn.XLOOKUP(platemap!$I86,samples!$E:$E,samples!Y:Y,""),IF(_xlpm.x="","",_xlpm.x))</f>
        <v/>
      </c>
      <c r="AD86">
        <f>_xlfn.LET(_xlpm.x,_xlfn.XLOOKUP(platemap!$I86,samples!$E:$E,samples!Z:Z,""),IF(_xlpm.x="","",_xlpm.x))</f>
        <v>1</v>
      </c>
      <c r="AF86">
        <v>20</v>
      </c>
      <c r="AG86" s="3" t="s">
        <v>308</v>
      </c>
      <c r="AH86" s="3"/>
    </row>
    <row r="87" spans="1:34" x14ac:dyDescent="0.2">
      <c r="A87" s="3">
        <v>1</v>
      </c>
      <c r="B87" t="str">
        <f>INDEX(filenames!B:B,MATCH(platemap!A87,filenames!A:A,0))</f>
        <v>2023-06-07_123746_TMrs362331_20ul.xls</v>
      </c>
      <c r="C87" t="s">
        <v>112</v>
      </c>
      <c r="D87" t="s">
        <v>223</v>
      </c>
      <c r="E87" t="s">
        <v>224</v>
      </c>
      <c r="F87" t="s">
        <v>303</v>
      </c>
      <c r="G87" t="s">
        <v>304</v>
      </c>
      <c r="I87" t="str">
        <f>_xlfn.XLOOKUP(C87,samples!D:D,samples!E:E,"")</f>
        <v>20230413_0263</v>
      </c>
      <c r="J87" t="str">
        <f>_xlfn.LET(_xlpm.x,_xlfn.XLOOKUP(platemap!$I87,samples!$E:$E,samples!F:F,""),IF(_xlpm.x="","",_xlpm.x))</f>
        <v>QS2A</v>
      </c>
      <c r="K87" t="str">
        <f>_xlfn.LET(_xlpm.x,_xlfn.XLOOKUP(platemap!$I87,samples!$E:$E,samples!G:G,""),IF(_xlpm.x="","",_xlpm.x))</f>
        <v>P+11</v>
      </c>
      <c r="L87" t="str">
        <f>_xlfn.LET(_xlpm.x,_xlfn.XLOOKUP(platemap!$I87,samples!$E:$E,samples!H:H,""),IF(_xlpm.x="","",_xlpm.x))</f>
        <v/>
      </c>
      <c r="M87" s="7">
        <f>_xlfn.LET(_xlpm.x,_xlfn.XLOOKUP(platemap!$I87,samples!$E:$E,samples!I:I,""),IF(_xlpm.x="","",_xlpm.x))</f>
        <v>45016</v>
      </c>
      <c r="N87" t="str">
        <f>_xlfn.LET(_xlpm.x,_xlfn.XLOOKUP(platemap!$I87,samples!$E:$E,samples!J:J,""),IF(_xlpm.x="","",_xlpm.x))</f>
        <v>Control</v>
      </c>
      <c r="O87" s="7" t="str">
        <f>_xlfn.LET(_xlpm.x,_xlfn.XLOOKUP(platemap!$I87,samples!$E:$E,samples!K:K,""),IF(_xlpm.x="","",_xlpm.x))</f>
        <v/>
      </c>
      <c r="P87" t="str">
        <f>_xlfn.LET(_xlpm.x,_xlfn.XLOOKUP(platemap!$I87,samples!$E:$E,samples!L:L,""),IF(_xlpm.x="","",_xlpm.x))</f>
        <v/>
      </c>
      <c r="Q87" t="str">
        <f>_xlfn.LET(_xlpm.x,_xlfn.XLOOKUP(platemap!$I87,samples!$E:$E,samples!M:M,""),IF(_xlpm.x="","",_xlpm.x))</f>
        <v>QS2A_20230331</v>
      </c>
      <c r="R87">
        <f>_xlfn.LET(_xlpm.x,_xlfn.XLOOKUP(platemap!$I87,samples!$E:$E,samples!N:N,""),IF(_xlpm.x="","",_xlpm.x))</f>
        <v>0</v>
      </c>
      <c r="S87" t="str">
        <f>_xlfn.LET(_xlpm.x,_xlfn.XLOOKUP(platemap!$I87,samples!$E:$E,samples!O:O,""),IF(_xlpm.x="","",_xlpm.x))</f>
        <v>Control</v>
      </c>
      <c r="T87" t="str">
        <f>_xlfn.LET(_xlpm.x,_xlfn.XLOOKUP(platemap!$I87,samples!$E:$E,samples!P:P,""),IF(_xlpm.x="","",_xlpm.x))</f>
        <v/>
      </c>
      <c r="U87" t="str">
        <f>_xlfn.LET(_xlpm.x,_xlfn.XLOOKUP(platemap!$I87,samples!$E:$E,samples!Q:Q,""),IF(_xlpm.x="","",_xlpm.x))</f>
        <v>Ridiculous ct</v>
      </c>
      <c r="V87" t="str">
        <f>_xlfn.LET(_xlpm.x,_xlfn.XLOOKUP(platemap!$I87,samples!$E:$E,samples!R:R,""),IF(_xlpm.x="","",_xlpm.x))</f>
        <v>RNA</v>
      </c>
      <c r="W87">
        <f>_xlfn.LET(_xlpm.x,_xlfn.XLOOKUP(platemap!$I87,samples!$E:$E,samples!S:S,""),IF(_xlpm.x="","",_xlpm.x))</f>
        <v>10</v>
      </c>
      <c r="X87">
        <f>_xlfn.LET(_xlpm.x,_xlfn.XLOOKUP(platemap!$I87,samples!$E:$E,samples!T:T,""),IF(_xlpm.x="","",_xlpm.x))</f>
        <v>3.5</v>
      </c>
      <c r="Y87">
        <f>_xlfn.LET(_xlpm.x,_xlfn.XLOOKUP(platemap!$I87,samples!$E:$E,samples!U:U,""),IF(_xlpm.x="","",_xlpm.x))</f>
        <v>157</v>
      </c>
      <c r="Z87">
        <f>_xlfn.LET(_xlpm.x,_xlfn.XLOOKUP(platemap!$I87,samples!$E:$E,samples!V:V,""),IF(_xlpm.x="","",_xlpm.x))</f>
        <v>54</v>
      </c>
      <c r="AA87">
        <f>_xlfn.LET(_xlpm.x,_xlfn.XLOOKUP(platemap!$I87,samples!$E:$E,samples!W:W,""),IF(_xlpm.x="","",_xlpm.x))</f>
        <v>8478</v>
      </c>
      <c r="AB87" t="str">
        <f>_xlfn.LET(_xlpm.x,_xlfn.XLOOKUP(platemap!$I87,samples!$E:$E,samples!X:X,""),IF(_xlpm.x="","",_xlpm.x))</f>
        <v>QS2A_20230331</v>
      </c>
      <c r="AC87">
        <f>_xlfn.LET(_xlpm.x,_xlfn.XLOOKUP(platemap!$I87,samples!$E:$E,samples!Y:Y,""),IF(_xlpm.x="","",_xlpm.x))</f>
        <v>1</v>
      </c>
      <c r="AD87">
        <f>_xlfn.LET(_xlpm.x,_xlfn.XLOOKUP(platemap!$I87,samples!$E:$E,samples!Z:Z,""),IF(_xlpm.x="","",_xlpm.x))</f>
        <v>1</v>
      </c>
      <c r="AF87">
        <v>20</v>
      </c>
      <c r="AG87" s="3" t="s">
        <v>308</v>
      </c>
      <c r="AH87" s="3"/>
    </row>
    <row r="88" spans="1:34" x14ac:dyDescent="0.2">
      <c r="A88" s="3">
        <v>1</v>
      </c>
      <c r="B88" t="str">
        <f>INDEX(filenames!B:B,MATCH(platemap!A88,filenames!A:A,0))</f>
        <v>2023-06-07_123746_TMrs362331_20ul.xls</v>
      </c>
      <c r="C88" t="s">
        <v>113</v>
      </c>
      <c r="D88" t="s">
        <v>223</v>
      </c>
      <c r="E88" t="s">
        <v>224</v>
      </c>
      <c r="F88" t="s">
        <v>303</v>
      </c>
      <c r="G88" t="s">
        <v>304</v>
      </c>
      <c r="I88" t="str">
        <f>_xlfn.XLOOKUP(C88,samples!D:D,samples!E:E,"")</f>
        <v>20230413_0264</v>
      </c>
      <c r="J88" t="str">
        <f>_xlfn.LET(_xlpm.x,_xlfn.XLOOKUP(platemap!$I88,samples!$E:$E,samples!F:F,""),IF(_xlpm.x="","",_xlpm.x))</f>
        <v>QS3.3</v>
      </c>
      <c r="K88">
        <f>_xlfn.LET(_xlpm.x,_xlfn.XLOOKUP(platemap!$I88,samples!$E:$E,samples!G:G,""),IF(_xlpm.x="","",_xlpm.x))</f>
        <v>21</v>
      </c>
      <c r="L88" t="str">
        <f>_xlfn.LET(_xlpm.x,_xlfn.XLOOKUP(platemap!$I88,samples!$E:$E,samples!H:H,""),IF(_xlpm.x="","",_xlpm.x))</f>
        <v/>
      </c>
      <c r="M88" s="7">
        <f>_xlfn.LET(_xlpm.x,_xlfn.XLOOKUP(platemap!$I88,samples!$E:$E,samples!I:I,""),IF(_xlpm.x="","",_xlpm.x))</f>
        <v>45016</v>
      </c>
      <c r="N88" t="str">
        <f>_xlfn.LET(_xlpm.x,_xlfn.XLOOKUP(platemap!$I88,samples!$E:$E,samples!J:J,""),IF(_xlpm.x="","",_xlpm.x))</f>
        <v>572772 10 µM (LTX 2000)</v>
      </c>
      <c r="O88" s="7">
        <f>_xlfn.LET(_xlpm.x,_xlfn.XLOOKUP(platemap!$I88,samples!$E:$E,samples!K:K,""),IF(_xlpm.x="","",_xlpm.x))</f>
        <v>45013</v>
      </c>
      <c r="P88">
        <f>_xlfn.LET(_xlpm.x,_xlfn.XLOOKUP(platemap!$I88,samples!$E:$E,samples!L:L,""),IF(_xlpm.x="","",_xlpm.x))</f>
        <v>3</v>
      </c>
      <c r="Q88" t="str">
        <f>_xlfn.LET(_xlpm.x,_xlfn.XLOOKUP(platemap!$I88,samples!$E:$E,samples!M:M,""),IF(_xlpm.x="","",_xlpm.x))</f>
        <v>QS3.3_20230331</v>
      </c>
      <c r="R88" t="str">
        <f>_xlfn.LET(_xlpm.x,_xlfn.XLOOKUP(platemap!$I88,samples!$E:$E,samples!N:N,""),IF(_xlpm.x="","",_xlpm.x))</f>
        <v>10 uM</v>
      </c>
      <c r="S88" t="str">
        <f>_xlfn.LET(_xlpm.x,_xlfn.XLOOKUP(platemap!$I88,samples!$E:$E,samples!O:O,""),IF(_xlpm.x="","",_xlpm.x))</f>
        <v>572772</v>
      </c>
      <c r="T88">
        <f>_xlfn.LET(_xlpm.x,_xlfn.XLOOKUP(platemap!$I88,samples!$E:$E,samples!P:P,""),IF(_xlpm.x="","",_xlpm.x))</f>
        <v>2000</v>
      </c>
      <c r="U88" t="str">
        <f>_xlfn.LET(_xlpm.x,_xlfn.XLOOKUP(platemap!$I88,samples!$E:$E,samples!Q:Q,""),IF(_xlpm.x="","",_xlpm.x))</f>
        <v/>
      </c>
      <c r="V88" t="str">
        <f>_xlfn.LET(_xlpm.x,_xlfn.XLOOKUP(platemap!$I88,samples!$E:$E,samples!R:R,""),IF(_xlpm.x="","",_xlpm.x))</f>
        <v>RNA</v>
      </c>
      <c r="W88" t="str">
        <f>_xlfn.LET(_xlpm.x,_xlfn.XLOOKUP(platemap!$I88,samples!$E:$E,samples!S:S,""),IF(_xlpm.x="","",_xlpm.x))</f>
        <v>-</v>
      </c>
      <c r="X88" t="str">
        <f>_xlfn.LET(_xlpm.x,_xlfn.XLOOKUP(platemap!$I88,samples!$E:$E,samples!T:T,""),IF(_xlpm.x="","",_xlpm.x))</f>
        <v>-</v>
      </c>
      <c r="Y88">
        <f>_xlfn.LET(_xlpm.x,_xlfn.XLOOKUP(platemap!$I88,samples!$E:$E,samples!U:U,""),IF(_xlpm.x="","",_xlpm.x))</f>
        <v>8.6</v>
      </c>
      <c r="Z88">
        <f>_xlfn.LET(_xlpm.x,_xlfn.XLOOKUP(platemap!$I88,samples!$E:$E,samples!V:V,""),IF(_xlpm.x="","",_xlpm.x))</f>
        <v>54</v>
      </c>
      <c r="AA88">
        <f>_xlfn.LET(_xlpm.x,_xlfn.XLOOKUP(platemap!$I88,samples!$E:$E,samples!W:W,""),IF(_xlpm.x="","",_xlpm.x))</f>
        <v>464.4</v>
      </c>
      <c r="AB88" t="str">
        <f>_xlfn.LET(_xlpm.x,_xlfn.XLOOKUP(platemap!$I88,samples!$E:$E,samples!X:X,""),IF(_xlpm.x="","",_xlpm.x))</f>
        <v>QS3.3_20230331</v>
      </c>
      <c r="AC88" t="str">
        <f>_xlfn.LET(_xlpm.x,_xlfn.XLOOKUP(platemap!$I88,samples!$E:$E,samples!Y:Y,""),IF(_xlpm.x="","",_xlpm.x))</f>
        <v/>
      </c>
      <c r="AD88" t="str">
        <f>_xlfn.LET(_xlpm.x,_xlfn.XLOOKUP(platemap!$I88,samples!$E:$E,samples!Z:Z,""),IF(_xlpm.x="","",_xlpm.x))</f>
        <v/>
      </c>
      <c r="AF88">
        <v>20</v>
      </c>
      <c r="AG88" s="3" t="s">
        <v>308</v>
      </c>
      <c r="AH88" s="3"/>
    </row>
    <row r="89" spans="1:34" x14ac:dyDescent="0.2">
      <c r="A89" s="3">
        <v>1</v>
      </c>
      <c r="B89" t="str">
        <f>INDEX(filenames!B:B,MATCH(platemap!A89,filenames!A:A,0))</f>
        <v>2023-06-07_123746_TMrs362331_20ul.xls</v>
      </c>
      <c r="C89" t="s">
        <v>114</v>
      </c>
      <c r="D89" t="s">
        <v>223</v>
      </c>
      <c r="E89" t="s">
        <v>224</v>
      </c>
      <c r="F89" t="s">
        <v>303</v>
      </c>
      <c r="G89" t="s">
        <v>304</v>
      </c>
      <c r="I89" t="str">
        <f>_xlfn.XLOOKUP(C89,samples!D:D,samples!E:E,"")</f>
        <v>20230413_0265</v>
      </c>
      <c r="J89" t="str">
        <f>_xlfn.LET(_xlpm.x,_xlfn.XLOOKUP(platemap!$I89,samples!$E:$E,samples!F:F,""),IF(_xlpm.x="","",_xlpm.x))</f>
        <v>QS3.3</v>
      </c>
      <c r="K89">
        <f>_xlfn.LET(_xlpm.x,_xlfn.XLOOKUP(platemap!$I89,samples!$E:$E,samples!G:G,""),IF(_xlpm.x="","",_xlpm.x))</f>
        <v>21</v>
      </c>
      <c r="L89" t="str">
        <f>_xlfn.LET(_xlpm.x,_xlfn.XLOOKUP(platemap!$I89,samples!$E:$E,samples!H:H,""),IF(_xlpm.x="","",_xlpm.x))</f>
        <v/>
      </c>
      <c r="M89" s="7">
        <f>_xlfn.LET(_xlpm.x,_xlfn.XLOOKUP(platemap!$I89,samples!$E:$E,samples!I:I,""),IF(_xlpm.x="","",_xlpm.x))</f>
        <v>45016</v>
      </c>
      <c r="N89" t="str">
        <f>_xlfn.LET(_xlpm.x,_xlfn.XLOOKUP(platemap!$I89,samples!$E:$E,samples!J:J,""),IF(_xlpm.x="","",_xlpm.x))</f>
        <v>589546 10 µM (LTX 2000)</v>
      </c>
      <c r="O89" s="7">
        <f>_xlfn.LET(_xlpm.x,_xlfn.XLOOKUP(platemap!$I89,samples!$E:$E,samples!K:K,""),IF(_xlpm.x="","",_xlpm.x))</f>
        <v>45013</v>
      </c>
      <c r="P89">
        <f>_xlfn.LET(_xlpm.x,_xlfn.XLOOKUP(platemap!$I89,samples!$E:$E,samples!L:L,""),IF(_xlpm.x="","",_xlpm.x))</f>
        <v>3</v>
      </c>
      <c r="Q89" t="str">
        <f>_xlfn.LET(_xlpm.x,_xlfn.XLOOKUP(platemap!$I89,samples!$E:$E,samples!M:M,""),IF(_xlpm.x="","",_xlpm.x))</f>
        <v>QS3.3_20230331</v>
      </c>
      <c r="R89" t="str">
        <f>_xlfn.LET(_xlpm.x,_xlfn.XLOOKUP(platemap!$I89,samples!$E:$E,samples!N:N,""),IF(_xlpm.x="","",_xlpm.x))</f>
        <v>10 uM</v>
      </c>
      <c r="S89" t="str">
        <f>_xlfn.LET(_xlpm.x,_xlfn.XLOOKUP(platemap!$I89,samples!$E:$E,samples!O:O,""),IF(_xlpm.x="","",_xlpm.x))</f>
        <v>589546</v>
      </c>
      <c r="T89">
        <f>_xlfn.LET(_xlpm.x,_xlfn.XLOOKUP(platemap!$I89,samples!$E:$E,samples!P:P,""),IF(_xlpm.x="","",_xlpm.x))</f>
        <v>2000</v>
      </c>
      <c r="U89" t="str">
        <f>_xlfn.LET(_xlpm.x,_xlfn.XLOOKUP(platemap!$I89,samples!$E:$E,samples!Q:Q,""),IF(_xlpm.x="","",_xlpm.x))</f>
        <v/>
      </c>
      <c r="V89" t="str">
        <f>_xlfn.LET(_xlpm.x,_xlfn.XLOOKUP(platemap!$I89,samples!$E:$E,samples!R:R,""),IF(_xlpm.x="","",_xlpm.x))</f>
        <v>RNA</v>
      </c>
      <c r="W89" t="str">
        <f>_xlfn.LET(_xlpm.x,_xlfn.XLOOKUP(platemap!$I89,samples!$E:$E,samples!S:S,""),IF(_xlpm.x="","",_xlpm.x))</f>
        <v>-</v>
      </c>
      <c r="X89" t="str">
        <f>_xlfn.LET(_xlpm.x,_xlfn.XLOOKUP(platemap!$I89,samples!$E:$E,samples!T:T,""),IF(_xlpm.x="","",_xlpm.x))</f>
        <v>-</v>
      </c>
      <c r="Y89">
        <f>_xlfn.LET(_xlpm.x,_xlfn.XLOOKUP(platemap!$I89,samples!$E:$E,samples!U:U,""),IF(_xlpm.x="","",_xlpm.x))</f>
        <v>2.99</v>
      </c>
      <c r="Z89">
        <f>_xlfn.LET(_xlpm.x,_xlfn.XLOOKUP(platemap!$I89,samples!$E:$E,samples!V:V,""),IF(_xlpm.x="","",_xlpm.x))</f>
        <v>54</v>
      </c>
      <c r="AA89">
        <f>_xlfn.LET(_xlpm.x,_xlfn.XLOOKUP(platemap!$I89,samples!$E:$E,samples!W:W,""),IF(_xlpm.x="","",_xlpm.x))</f>
        <v>161.46</v>
      </c>
      <c r="AB89" t="str">
        <f>_xlfn.LET(_xlpm.x,_xlfn.XLOOKUP(platemap!$I89,samples!$E:$E,samples!X:X,""),IF(_xlpm.x="","",_xlpm.x))</f>
        <v>QS3.3_20230331</v>
      </c>
      <c r="AC89" t="str">
        <f>_xlfn.LET(_xlpm.x,_xlfn.XLOOKUP(platemap!$I89,samples!$E:$E,samples!Y:Y,""),IF(_xlpm.x="","",_xlpm.x))</f>
        <v/>
      </c>
      <c r="AD89" t="str">
        <f>_xlfn.LET(_xlpm.x,_xlfn.XLOOKUP(platemap!$I89,samples!$E:$E,samples!Z:Z,""),IF(_xlpm.x="","",_xlpm.x))</f>
        <v/>
      </c>
      <c r="AF89">
        <v>20</v>
      </c>
      <c r="AG89" s="3" t="s">
        <v>308</v>
      </c>
      <c r="AH89" s="3"/>
    </row>
    <row r="90" spans="1:34" x14ac:dyDescent="0.2">
      <c r="A90" s="3">
        <v>1</v>
      </c>
      <c r="B90" t="str">
        <f>INDEX(filenames!B:B,MATCH(platemap!A90,filenames!A:A,0))</f>
        <v>2023-06-07_123746_TMrs362331_20ul.xls</v>
      </c>
      <c r="C90" t="s">
        <v>115</v>
      </c>
      <c r="D90" t="s">
        <v>223</v>
      </c>
      <c r="E90" t="s">
        <v>224</v>
      </c>
      <c r="F90" t="s">
        <v>303</v>
      </c>
      <c r="G90" t="s">
        <v>304</v>
      </c>
      <c r="I90" t="str">
        <f>_xlfn.XLOOKUP(C90,samples!D:D,samples!E:E,"")</f>
        <v>20230413_0266</v>
      </c>
      <c r="J90" t="str">
        <f>_xlfn.LET(_xlpm.x,_xlfn.XLOOKUP(platemap!$I90,samples!$E:$E,samples!F:F,""),IF(_xlpm.x="","",_xlpm.x))</f>
        <v>QS3.3</v>
      </c>
      <c r="K90">
        <f>_xlfn.LET(_xlpm.x,_xlfn.XLOOKUP(platemap!$I90,samples!$E:$E,samples!G:G,""),IF(_xlpm.x="","",_xlpm.x))</f>
        <v>21</v>
      </c>
      <c r="L90" t="str">
        <f>_xlfn.LET(_xlpm.x,_xlfn.XLOOKUP(platemap!$I90,samples!$E:$E,samples!H:H,""),IF(_xlpm.x="","",_xlpm.x))</f>
        <v/>
      </c>
      <c r="M90" s="7">
        <f>_xlfn.LET(_xlpm.x,_xlfn.XLOOKUP(platemap!$I90,samples!$E:$E,samples!I:I,""),IF(_xlpm.x="","",_xlpm.x))</f>
        <v>45016</v>
      </c>
      <c r="N90" t="str">
        <f>_xlfn.LET(_xlpm.x,_xlfn.XLOOKUP(platemap!$I90,samples!$E:$E,samples!J:J,""),IF(_xlpm.x="","",_xlpm.x))</f>
        <v>572772 10 µM (LTX 3000)</v>
      </c>
      <c r="O90" s="7">
        <f>_xlfn.LET(_xlpm.x,_xlfn.XLOOKUP(platemap!$I90,samples!$E:$E,samples!K:K,""),IF(_xlpm.x="","",_xlpm.x))</f>
        <v>45013</v>
      </c>
      <c r="P90">
        <f>_xlfn.LET(_xlpm.x,_xlfn.XLOOKUP(platemap!$I90,samples!$E:$E,samples!L:L,""),IF(_xlpm.x="","",_xlpm.x))</f>
        <v>3</v>
      </c>
      <c r="Q90" t="str">
        <f>_xlfn.LET(_xlpm.x,_xlfn.XLOOKUP(platemap!$I90,samples!$E:$E,samples!M:M,""),IF(_xlpm.x="","",_xlpm.x))</f>
        <v>QS3.3_20230331</v>
      </c>
      <c r="R90" t="str">
        <f>_xlfn.LET(_xlpm.x,_xlfn.XLOOKUP(platemap!$I90,samples!$E:$E,samples!N:N,""),IF(_xlpm.x="","",_xlpm.x))</f>
        <v>10 uM</v>
      </c>
      <c r="S90" t="str">
        <f>_xlfn.LET(_xlpm.x,_xlfn.XLOOKUP(platemap!$I90,samples!$E:$E,samples!O:O,""),IF(_xlpm.x="","",_xlpm.x))</f>
        <v>572772</v>
      </c>
      <c r="T90">
        <f>_xlfn.LET(_xlpm.x,_xlfn.XLOOKUP(platemap!$I90,samples!$E:$E,samples!P:P,""),IF(_xlpm.x="","",_xlpm.x))</f>
        <v>3000</v>
      </c>
      <c r="U90" t="str">
        <f>_xlfn.LET(_xlpm.x,_xlfn.XLOOKUP(platemap!$I90,samples!$E:$E,samples!Q:Q,""),IF(_xlpm.x="","",_xlpm.x))</f>
        <v/>
      </c>
      <c r="V90" t="str">
        <f>_xlfn.LET(_xlpm.x,_xlfn.XLOOKUP(platemap!$I90,samples!$E:$E,samples!R:R,""),IF(_xlpm.x="","",_xlpm.x))</f>
        <v>RNA</v>
      </c>
      <c r="W90" t="str">
        <f>_xlfn.LET(_xlpm.x,_xlfn.XLOOKUP(platemap!$I90,samples!$E:$E,samples!S:S,""),IF(_xlpm.x="","",_xlpm.x))</f>
        <v>-</v>
      </c>
      <c r="X90" t="str">
        <f>_xlfn.LET(_xlpm.x,_xlfn.XLOOKUP(platemap!$I90,samples!$E:$E,samples!T:T,""),IF(_xlpm.x="","",_xlpm.x))</f>
        <v>-</v>
      </c>
      <c r="Y90">
        <f>_xlfn.LET(_xlpm.x,_xlfn.XLOOKUP(platemap!$I90,samples!$E:$E,samples!U:U,""),IF(_xlpm.x="","",_xlpm.x))</f>
        <v>3.91</v>
      </c>
      <c r="Z90">
        <f>_xlfn.LET(_xlpm.x,_xlfn.XLOOKUP(platemap!$I90,samples!$E:$E,samples!V:V,""),IF(_xlpm.x="","",_xlpm.x))</f>
        <v>54</v>
      </c>
      <c r="AA90">
        <f>_xlfn.LET(_xlpm.x,_xlfn.XLOOKUP(platemap!$I90,samples!$E:$E,samples!W:W,""),IF(_xlpm.x="","",_xlpm.x))</f>
        <v>211.14000000000001</v>
      </c>
      <c r="AB90" t="str">
        <f>_xlfn.LET(_xlpm.x,_xlfn.XLOOKUP(platemap!$I90,samples!$E:$E,samples!X:X,""),IF(_xlpm.x="","",_xlpm.x))</f>
        <v>QS3.3_20230331</v>
      </c>
      <c r="AC90" t="str">
        <f>_xlfn.LET(_xlpm.x,_xlfn.XLOOKUP(platemap!$I90,samples!$E:$E,samples!Y:Y,""),IF(_xlpm.x="","",_xlpm.x))</f>
        <v/>
      </c>
      <c r="AD90" t="str">
        <f>_xlfn.LET(_xlpm.x,_xlfn.XLOOKUP(platemap!$I90,samples!$E:$E,samples!Z:Z,""),IF(_xlpm.x="","",_xlpm.x))</f>
        <v/>
      </c>
      <c r="AF90">
        <v>20</v>
      </c>
      <c r="AG90" s="3" t="s">
        <v>308</v>
      </c>
      <c r="AH90" s="3"/>
    </row>
    <row r="91" spans="1:34" x14ac:dyDescent="0.2">
      <c r="A91" s="3">
        <v>1</v>
      </c>
      <c r="B91" t="str">
        <f>INDEX(filenames!B:B,MATCH(platemap!A91,filenames!A:A,0))</f>
        <v>2023-06-07_123746_TMrs362331_20ul.xls</v>
      </c>
      <c r="C91" t="s">
        <v>116</v>
      </c>
      <c r="D91" t="s">
        <v>223</v>
      </c>
      <c r="E91" t="s">
        <v>224</v>
      </c>
      <c r="F91" t="s">
        <v>303</v>
      </c>
      <c r="G91" t="s">
        <v>304</v>
      </c>
      <c r="I91" t="str">
        <f>_xlfn.XLOOKUP(C91,samples!D:D,samples!E:E,"")</f>
        <v>20230413_0267</v>
      </c>
      <c r="J91" t="str">
        <f>_xlfn.LET(_xlpm.x,_xlfn.XLOOKUP(platemap!$I91,samples!$E:$E,samples!F:F,""),IF(_xlpm.x="","",_xlpm.x))</f>
        <v>QS3.3</v>
      </c>
      <c r="K91">
        <f>_xlfn.LET(_xlpm.x,_xlfn.XLOOKUP(platemap!$I91,samples!$E:$E,samples!G:G,""),IF(_xlpm.x="","",_xlpm.x))</f>
        <v>21</v>
      </c>
      <c r="L91" t="str">
        <f>_xlfn.LET(_xlpm.x,_xlfn.XLOOKUP(platemap!$I91,samples!$E:$E,samples!H:H,""),IF(_xlpm.x="","",_xlpm.x))</f>
        <v/>
      </c>
      <c r="M91" s="7">
        <f>_xlfn.LET(_xlpm.x,_xlfn.XLOOKUP(platemap!$I91,samples!$E:$E,samples!I:I,""),IF(_xlpm.x="","",_xlpm.x))</f>
        <v>45016</v>
      </c>
      <c r="N91" t="str">
        <f>_xlfn.LET(_xlpm.x,_xlfn.XLOOKUP(platemap!$I91,samples!$E:$E,samples!J:J,""),IF(_xlpm.x="","",_xlpm.x))</f>
        <v>589546 10 µM (LTX 3000)</v>
      </c>
      <c r="O91" s="7">
        <f>_xlfn.LET(_xlpm.x,_xlfn.XLOOKUP(platemap!$I91,samples!$E:$E,samples!K:K,""),IF(_xlpm.x="","",_xlpm.x))</f>
        <v>45013</v>
      </c>
      <c r="P91">
        <f>_xlfn.LET(_xlpm.x,_xlfn.XLOOKUP(platemap!$I91,samples!$E:$E,samples!L:L,""),IF(_xlpm.x="","",_xlpm.x))</f>
        <v>3</v>
      </c>
      <c r="Q91" t="str">
        <f>_xlfn.LET(_xlpm.x,_xlfn.XLOOKUP(platemap!$I91,samples!$E:$E,samples!M:M,""),IF(_xlpm.x="","",_xlpm.x))</f>
        <v>QS3.3_20230331</v>
      </c>
      <c r="R91" t="str">
        <f>_xlfn.LET(_xlpm.x,_xlfn.XLOOKUP(platemap!$I91,samples!$E:$E,samples!N:N,""),IF(_xlpm.x="","",_xlpm.x))</f>
        <v>10 uM</v>
      </c>
      <c r="S91" t="str">
        <f>_xlfn.LET(_xlpm.x,_xlfn.XLOOKUP(platemap!$I91,samples!$E:$E,samples!O:O,""),IF(_xlpm.x="","",_xlpm.x))</f>
        <v>589546</v>
      </c>
      <c r="T91">
        <f>_xlfn.LET(_xlpm.x,_xlfn.XLOOKUP(platemap!$I91,samples!$E:$E,samples!P:P,""),IF(_xlpm.x="","",_xlpm.x))</f>
        <v>3000</v>
      </c>
      <c r="U91" t="str">
        <f>_xlfn.LET(_xlpm.x,_xlfn.XLOOKUP(platemap!$I91,samples!$E:$E,samples!Q:Q,""),IF(_xlpm.x="","",_xlpm.x))</f>
        <v/>
      </c>
      <c r="V91" t="str">
        <f>_xlfn.LET(_xlpm.x,_xlfn.XLOOKUP(platemap!$I91,samples!$E:$E,samples!R:R,""),IF(_xlpm.x="","",_xlpm.x))</f>
        <v>RNA</v>
      </c>
      <c r="W91" t="str">
        <f>_xlfn.LET(_xlpm.x,_xlfn.XLOOKUP(platemap!$I91,samples!$E:$E,samples!S:S,""),IF(_xlpm.x="","",_xlpm.x))</f>
        <v>-</v>
      </c>
      <c r="X91" t="str">
        <f>_xlfn.LET(_xlpm.x,_xlfn.XLOOKUP(platemap!$I91,samples!$E:$E,samples!T:T,""),IF(_xlpm.x="","",_xlpm.x))</f>
        <v>-</v>
      </c>
      <c r="Y91">
        <f>_xlfn.LET(_xlpm.x,_xlfn.XLOOKUP(platemap!$I91,samples!$E:$E,samples!U:U,""),IF(_xlpm.x="","",_xlpm.x))</f>
        <v>0.91500000000000004</v>
      </c>
      <c r="Z91">
        <f>_xlfn.LET(_xlpm.x,_xlfn.XLOOKUP(platemap!$I91,samples!$E:$E,samples!V:V,""),IF(_xlpm.x="","",_xlpm.x))</f>
        <v>54</v>
      </c>
      <c r="AA91">
        <f>_xlfn.LET(_xlpm.x,_xlfn.XLOOKUP(platemap!$I91,samples!$E:$E,samples!W:W,""),IF(_xlpm.x="","",_xlpm.x))</f>
        <v>49.410000000000004</v>
      </c>
      <c r="AB91" t="str">
        <f>_xlfn.LET(_xlpm.x,_xlfn.XLOOKUP(platemap!$I91,samples!$E:$E,samples!X:X,""),IF(_xlpm.x="","",_xlpm.x))</f>
        <v>QS3.3_20230331</v>
      </c>
      <c r="AC91" t="str">
        <f>_xlfn.LET(_xlpm.x,_xlfn.XLOOKUP(platemap!$I91,samples!$E:$E,samples!Y:Y,""),IF(_xlpm.x="","",_xlpm.x))</f>
        <v/>
      </c>
      <c r="AD91" t="str">
        <f>_xlfn.LET(_xlpm.x,_xlfn.XLOOKUP(platemap!$I91,samples!$E:$E,samples!Z:Z,""),IF(_xlpm.x="","",_xlpm.x))</f>
        <v/>
      </c>
      <c r="AF91">
        <v>20</v>
      </c>
      <c r="AG91" s="3" t="s">
        <v>308</v>
      </c>
      <c r="AH91" s="3"/>
    </row>
    <row r="92" spans="1:34" x14ac:dyDescent="0.2">
      <c r="A92" s="3">
        <v>1</v>
      </c>
      <c r="B92" t="str">
        <f>INDEX(filenames!B:B,MATCH(platemap!A92,filenames!A:A,0))</f>
        <v>2023-06-07_123746_TMrs362331_20ul.xls</v>
      </c>
      <c r="C92" t="s">
        <v>117</v>
      </c>
      <c r="D92" t="s">
        <v>223</v>
      </c>
      <c r="E92" t="s">
        <v>224</v>
      </c>
      <c r="F92" t="s">
        <v>303</v>
      </c>
      <c r="G92" t="s">
        <v>304</v>
      </c>
      <c r="I92" t="str">
        <f>_xlfn.XLOOKUP(C92,samples!D:D,samples!E:E,"")</f>
        <v>20230413_0268</v>
      </c>
      <c r="J92" t="str">
        <f>_xlfn.LET(_xlpm.x,_xlfn.XLOOKUP(platemap!$I92,samples!$E:$E,samples!F:F,""),IF(_xlpm.x="","",_xlpm.x))</f>
        <v>QS3.3</v>
      </c>
      <c r="K92">
        <f>_xlfn.LET(_xlpm.x,_xlfn.XLOOKUP(platemap!$I92,samples!$E:$E,samples!G:G,""),IF(_xlpm.x="","",_xlpm.x))</f>
        <v>21</v>
      </c>
      <c r="L92" t="str">
        <f>_xlfn.LET(_xlpm.x,_xlfn.XLOOKUP(platemap!$I92,samples!$E:$E,samples!H:H,""),IF(_xlpm.x="","",_xlpm.x))</f>
        <v/>
      </c>
      <c r="M92" s="7">
        <f>_xlfn.LET(_xlpm.x,_xlfn.XLOOKUP(platemap!$I92,samples!$E:$E,samples!I:I,""),IF(_xlpm.x="","",_xlpm.x))</f>
        <v>45016</v>
      </c>
      <c r="N92" t="str">
        <f>_xlfn.LET(_xlpm.x,_xlfn.XLOOKUP(platemap!$I92,samples!$E:$E,samples!J:J,""),IF(_xlpm.x="","",_xlpm.x))</f>
        <v>Control</v>
      </c>
      <c r="O92" s="7" t="str">
        <f>_xlfn.LET(_xlpm.x,_xlfn.XLOOKUP(platemap!$I92,samples!$E:$E,samples!K:K,""),IF(_xlpm.x="","",_xlpm.x))</f>
        <v/>
      </c>
      <c r="P92" t="str">
        <f>_xlfn.LET(_xlpm.x,_xlfn.XLOOKUP(platemap!$I92,samples!$E:$E,samples!L:L,""),IF(_xlpm.x="","",_xlpm.x))</f>
        <v/>
      </c>
      <c r="Q92" t="str">
        <f>_xlfn.LET(_xlpm.x,_xlfn.XLOOKUP(platemap!$I92,samples!$E:$E,samples!M:M,""),IF(_xlpm.x="","",_xlpm.x))</f>
        <v>QS3.3_20230331</v>
      </c>
      <c r="R92">
        <f>_xlfn.LET(_xlpm.x,_xlfn.XLOOKUP(platemap!$I92,samples!$E:$E,samples!N:N,""),IF(_xlpm.x="","",_xlpm.x))</f>
        <v>0</v>
      </c>
      <c r="S92" t="str">
        <f>_xlfn.LET(_xlpm.x,_xlfn.XLOOKUP(platemap!$I92,samples!$E:$E,samples!O:O,""),IF(_xlpm.x="","",_xlpm.x))</f>
        <v>Control</v>
      </c>
      <c r="T92" t="str">
        <f>_xlfn.LET(_xlpm.x,_xlfn.XLOOKUP(platemap!$I92,samples!$E:$E,samples!P:P,""),IF(_xlpm.x="","",_xlpm.x))</f>
        <v/>
      </c>
      <c r="U92" t="str">
        <f>_xlfn.LET(_xlpm.x,_xlfn.XLOOKUP(platemap!$I92,samples!$E:$E,samples!Q:Q,""),IF(_xlpm.x="","",_xlpm.x))</f>
        <v/>
      </c>
      <c r="V92" t="str">
        <f>_xlfn.LET(_xlpm.x,_xlfn.XLOOKUP(platemap!$I92,samples!$E:$E,samples!R:R,""),IF(_xlpm.x="","",_xlpm.x))</f>
        <v>RNA</v>
      </c>
      <c r="W92" t="str">
        <f>_xlfn.LET(_xlpm.x,_xlfn.XLOOKUP(platemap!$I92,samples!$E:$E,samples!S:S,""),IF(_xlpm.x="","",_xlpm.x))</f>
        <v>-</v>
      </c>
      <c r="X92" t="str">
        <f>_xlfn.LET(_xlpm.x,_xlfn.XLOOKUP(platemap!$I92,samples!$E:$E,samples!T:T,""),IF(_xlpm.x="","",_xlpm.x))</f>
        <v>-</v>
      </c>
      <c r="Y92">
        <f>_xlfn.LET(_xlpm.x,_xlfn.XLOOKUP(platemap!$I92,samples!$E:$E,samples!U:U,""),IF(_xlpm.x="","",_xlpm.x))</f>
        <v>5.21</v>
      </c>
      <c r="Z92">
        <f>_xlfn.LET(_xlpm.x,_xlfn.XLOOKUP(platemap!$I92,samples!$E:$E,samples!V:V,""),IF(_xlpm.x="","",_xlpm.x))</f>
        <v>54</v>
      </c>
      <c r="AA92">
        <f>_xlfn.LET(_xlpm.x,_xlfn.XLOOKUP(platemap!$I92,samples!$E:$E,samples!W:W,""),IF(_xlpm.x="","",_xlpm.x))</f>
        <v>281.33999999999997</v>
      </c>
      <c r="AB92" t="str">
        <f>_xlfn.LET(_xlpm.x,_xlfn.XLOOKUP(platemap!$I92,samples!$E:$E,samples!X:X,""),IF(_xlpm.x="","",_xlpm.x))</f>
        <v>QS3.3_20230331</v>
      </c>
      <c r="AC92">
        <f>_xlfn.LET(_xlpm.x,_xlfn.XLOOKUP(platemap!$I92,samples!$E:$E,samples!Y:Y,""),IF(_xlpm.x="","",_xlpm.x))</f>
        <v>1</v>
      </c>
      <c r="AD92" t="str">
        <f>_xlfn.LET(_xlpm.x,_xlfn.XLOOKUP(platemap!$I92,samples!$E:$E,samples!Z:Z,""),IF(_xlpm.x="","",_xlpm.x))</f>
        <v/>
      </c>
      <c r="AF92">
        <v>20</v>
      </c>
      <c r="AG92" s="3" t="s">
        <v>308</v>
      </c>
      <c r="AH92" s="3"/>
    </row>
    <row r="93" spans="1:34" x14ac:dyDescent="0.2">
      <c r="A93" s="3">
        <v>1</v>
      </c>
      <c r="B93" t="str">
        <f>INDEX(filenames!B:B,MATCH(platemap!A93,filenames!A:A,0))</f>
        <v>2023-06-07_123746_TMrs362331_20ul.xls</v>
      </c>
      <c r="C93" t="s">
        <v>118</v>
      </c>
      <c r="D93" t="s">
        <v>223</v>
      </c>
      <c r="E93" t="s">
        <v>224</v>
      </c>
      <c r="F93" t="s">
        <v>303</v>
      </c>
      <c r="G93" t="s">
        <v>304</v>
      </c>
      <c r="I93" t="str">
        <f>_xlfn.XLOOKUP(C93,samples!D:D,samples!E:E,"")</f>
        <v>20230413_0269</v>
      </c>
      <c r="J93" t="str">
        <f>_xlfn.LET(_xlpm.x,_xlfn.XLOOKUP(platemap!$I93,samples!$E:$E,samples!F:F,""),IF(_xlpm.x="","",_xlpm.x))</f>
        <v>QS4A3</v>
      </c>
      <c r="K93">
        <f>_xlfn.LET(_xlpm.x,_xlfn.XLOOKUP(platemap!$I93,samples!$E:$E,samples!G:G,""),IF(_xlpm.x="","",_xlpm.x))</f>
        <v>30</v>
      </c>
      <c r="L93" t="str">
        <f>_xlfn.LET(_xlpm.x,_xlfn.XLOOKUP(platemap!$I93,samples!$E:$E,samples!H:H,""),IF(_xlpm.x="","",_xlpm.x))</f>
        <v/>
      </c>
      <c r="M93" s="7">
        <f>_xlfn.LET(_xlpm.x,_xlfn.XLOOKUP(platemap!$I93,samples!$E:$E,samples!I:I,""),IF(_xlpm.x="","",_xlpm.x))</f>
        <v>45019</v>
      </c>
      <c r="N93" t="str">
        <f>_xlfn.LET(_xlpm.x,_xlfn.XLOOKUP(platemap!$I93,samples!$E:$E,samples!J:J,""),IF(_xlpm.x="","",_xlpm.x))</f>
        <v>Control</v>
      </c>
      <c r="O93" s="7" t="str">
        <f>_xlfn.LET(_xlpm.x,_xlfn.XLOOKUP(platemap!$I93,samples!$E:$E,samples!K:K,""),IF(_xlpm.x="","",_xlpm.x))</f>
        <v/>
      </c>
      <c r="P93" t="str">
        <f>_xlfn.LET(_xlpm.x,_xlfn.XLOOKUP(platemap!$I93,samples!$E:$E,samples!L:L,""),IF(_xlpm.x="","",_xlpm.x))</f>
        <v/>
      </c>
      <c r="Q93" t="str">
        <f>_xlfn.LET(_xlpm.x,_xlfn.XLOOKUP(platemap!$I93,samples!$E:$E,samples!M:M,""),IF(_xlpm.x="","",_xlpm.x))</f>
        <v>QS4A3_20230403</v>
      </c>
      <c r="R93">
        <f>_xlfn.LET(_xlpm.x,_xlfn.XLOOKUP(platemap!$I93,samples!$E:$E,samples!N:N,""),IF(_xlpm.x="","",_xlpm.x))</f>
        <v>0</v>
      </c>
      <c r="S93" t="str">
        <f>_xlfn.LET(_xlpm.x,_xlfn.XLOOKUP(platemap!$I93,samples!$E:$E,samples!O:O,""),IF(_xlpm.x="","",_xlpm.x))</f>
        <v>Control</v>
      </c>
      <c r="T93" t="str">
        <f>_xlfn.LET(_xlpm.x,_xlfn.XLOOKUP(platemap!$I93,samples!$E:$E,samples!P:P,""),IF(_xlpm.x="","",_xlpm.x))</f>
        <v/>
      </c>
      <c r="U93" t="str">
        <f>_xlfn.LET(_xlpm.x,_xlfn.XLOOKUP(platemap!$I93,samples!$E:$E,samples!Q:Q,""),IF(_xlpm.x="","",_xlpm.x))</f>
        <v/>
      </c>
      <c r="V93" t="str">
        <f>_xlfn.LET(_xlpm.x,_xlfn.XLOOKUP(platemap!$I93,samples!$E:$E,samples!R:R,""),IF(_xlpm.x="","",_xlpm.x))</f>
        <v>RNA</v>
      </c>
      <c r="W93">
        <f>_xlfn.LET(_xlpm.x,_xlfn.XLOOKUP(platemap!$I93,samples!$E:$E,samples!S:S,""),IF(_xlpm.x="","",_xlpm.x))</f>
        <v>8.9</v>
      </c>
      <c r="X93">
        <f>_xlfn.LET(_xlpm.x,_xlfn.XLOOKUP(platemap!$I93,samples!$E:$E,samples!T:T,""),IF(_xlpm.x="","",_xlpm.x))</f>
        <v>3.2</v>
      </c>
      <c r="Y93">
        <f>_xlfn.LET(_xlpm.x,_xlfn.XLOOKUP(platemap!$I93,samples!$E:$E,samples!U:U,""),IF(_xlpm.x="","",_xlpm.x))</f>
        <v>798</v>
      </c>
      <c r="Z93">
        <f>_xlfn.LET(_xlpm.x,_xlfn.XLOOKUP(platemap!$I93,samples!$E:$E,samples!V:V,""),IF(_xlpm.x="","",_xlpm.x))</f>
        <v>54</v>
      </c>
      <c r="AA93">
        <f>_xlfn.LET(_xlpm.x,_xlfn.XLOOKUP(platemap!$I93,samples!$E:$E,samples!W:W,""),IF(_xlpm.x="","",_xlpm.x))</f>
        <v>43092</v>
      </c>
      <c r="AB93" t="str">
        <f>_xlfn.LET(_xlpm.x,_xlfn.XLOOKUP(platemap!$I93,samples!$E:$E,samples!X:X,""),IF(_xlpm.x="","",_xlpm.x))</f>
        <v>QS4A3_20230403</v>
      </c>
      <c r="AC93">
        <f>_xlfn.LET(_xlpm.x,_xlfn.XLOOKUP(platemap!$I93,samples!$E:$E,samples!Y:Y,""),IF(_xlpm.x="","",_xlpm.x))</f>
        <v>1</v>
      </c>
      <c r="AD93" t="str">
        <f>_xlfn.LET(_xlpm.x,_xlfn.XLOOKUP(platemap!$I93,samples!$E:$E,samples!Z:Z,""),IF(_xlpm.x="","",_xlpm.x))</f>
        <v/>
      </c>
      <c r="AF93">
        <v>20</v>
      </c>
      <c r="AG93" s="3" t="s">
        <v>308</v>
      </c>
      <c r="AH93" s="3"/>
    </row>
    <row r="94" spans="1:34" x14ac:dyDescent="0.2">
      <c r="A94" s="3">
        <v>1</v>
      </c>
      <c r="B94" t="str">
        <f>INDEX(filenames!B:B,MATCH(platemap!A94,filenames!A:A,0))</f>
        <v>2023-06-07_123746_TMrs362331_20ul.xls</v>
      </c>
      <c r="C94" t="s">
        <v>119</v>
      </c>
      <c r="D94" t="s">
        <v>223</v>
      </c>
      <c r="E94" t="s">
        <v>224</v>
      </c>
      <c r="F94" t="s">
        <v>303</v>
      </c>
      <c r="G94" t="s">
        <v>304</v>
      </c>
      <c r="I94" t="str">
        <f>_xlfn.XLOOKUP(C94,samples!D:D,samples!E:E,"")</f>
        <v>20230413_0270</v>
      </c>
      <c r="J94" t="str">
        <f>_xlfn.LET(_xlpm.x,_xlfn.XLOOKUP(platemap!$I94,samples!$E:$E,samples!F:F,""),IF(_xlpm.x="","",_xlpm.x))</f>
        <v>QS1.23</v>
      </c>
      <c r="K94">
        <f>_xlfn.LET(_xlpm.x,_xlfn.XLOOKUP(platemap!$I94,samples!$E:$E,samples!G:G,""),IF(_xlpm.x="","",_xlpm.x))</f>
        <v>30</v>
      </c>
      <c r="L94" t="str">
        <f>_xlfn.LET(_xlpm.x,_xlfn.XLOOKUP(platemap!$I94,samples!$E:$E,samples!H:H,""),IF(_xlpm.x="","",_xlpm.x))</f>
        <v/>
      </c>
      <c r="M94" s="7">
        <f>_xlfn.LET(_xlpm.x,_xlfn.XLOOKUP(platemap!$I94,samples!$E:$E,samples!I:I,""),IF(_xlpm.x="","",_xlpm.x))</f>
        <v>45019</v>
      </c>
      <c r="N94" t="str">
        <f>_xlfn.LET(_xlpm.x,_xlfn.XLOOKUP(platemap!$I94,samples!$E:$E,samples!J:J,""),IF(_xlpm.x="","",_xlpm.x))</f>
        <v>Control</v>
      </c>
      <c r="O94" s="7" t="str">
        <f>_xlfn.LET(_xlpm.x,_xlfn.XLOOKUP(platemap!$I94,samples!$E:$E,samples!K:K,""),IF(_xlpm.x="","",_xlpm.x))</f>
        <v/>
      </c>
      <c r="P94" t="str">
        <f>_xlfn.LET(_xlpm.x,_xlfn.XLOOKUP(platemap!$I94,samples!$E:$E,samples!L:L,""),IF(_xlpm.x="","",_xlpm.x))</f>
        <v/>
      </c>
      <c r="Q94" t="str">
        <f>_xlfn.LET(_xlpm.x,_xlfn.XLOOKUP(platemap!$I94,samples!$E:$E,samples!M:M,""),IF(_xlpm.x="","",_xlpm.x))</f>
        <v>QS1.23_20230403</v>
      </c>
      <c r="R94">
        <f>_xlfn.LET(_xlpm.x,_xlfn.XLOOKUP(platemap!$I94,samples!$E:$E,samples!N:N,""),IF(_xlpm.x="","",_xlpm.x))</f>
        <v>0</v>
      </c>
      <c r="S94" t="str">
        <f>_xlfn.LET(_xlpm.x,_xlfn.XLOOKUP(platemap!$I94,samples!$E:$E,samples!O:O,""),IF(_xlpm.x="","",_xlpm.x))</f>
        <v>Control</v>
      </c>
      <c r="T94" t="str">
        <f>_xlfn.LET(_xlpm.x,_xlfn.XLOOKUP(platemap!$I94,samples!$E:$E,samples!P:P,""),IF(_xlpm.x="","",_xlpm.x))</f>
        <v/>
      </c>
      <c r="U94" t="str">
        <f>_xlfn.LET(_xlpm.x,_xlfn.XLOOKUP(platemap!$I94,samples!$E:$E,samples!Q:Q,""),IF(_xlpm.x="","",_xlpm.x))</f>
        <v/>
      </c>
      <c r="V94" t="str">
        <f>_xlfn.LET(_xlpm.x,_xlfn.XLOOKUP(platemap!$I94,samples!$E:$E,samples!R:R,""),IF(_xlpm.x="","",_xlpm.x))</f>
        <v>RNA</v>
      </c>
      <c r="W94">
        <f>_xlfn.LET(_xlpm.x,_xlfn.XLOOKUP(platemap!$I94,samples!$E:$E,samples!S:S,""),IF(_xlpm.x="","",_xlpm.x))</f>
        <v>9</v>
      </c>
      <c r="X94">
        <f>_xlfn.LET(_xlpm.x,_xlfn.XLOOKUP(platemap!$I94,samples!$E:$E,samples!T:T,""),IF(_xlpm.x="","",_xlpm.x))</f>
        <v>2</v>
      </c>
      <c r="Y94">
        <f>_xlfn.LET(_xlpm.x,_xlfn.XLOOKUP(platemap!$I94,samples!$E:$E,samples!U:U,""),IF(_xlpm.x="","",_xlpm.x))</f>
        <v>441</v>
      </c>
      <c r="Z94">
        <f>_xlfn.LET(_xlpm.x,_xlfn.XLOOKUP(platemap!$I94,samples!$E:$E,samples!V:V,""),IF(_xlpm.x="","",_xlpm.x))</f>
        <v>54</v>
      </c>
      <c r="AA94">
        <f>_xlfn.LET(_xlpm.x,_xlfn.XLOOKUP(platemap!$I94,samples!$E:$E,samples!W:W,""),IF(_xlpm.x="","",_xlpm.x))</f>
        <v>23814</v>
      </c>
      <c r="AB94" t="str">
        <f>_xlfn.LET(_xlpm.x,_xlfn.XLOOKUP(platemap!$I94,samples!$E:$E,samples!X:X,""),IF(_xlpm.x="","",_xlpm.x))</f>
        <v>QS1.23_20230403</v>
      </c>
      <c r="AC94">
        <f>_xlfn.LET(_xlpm.x,_xlfn.XLOOKUP(platemap!$I94,samples!$E:$E,samples!Y:Y,""),IF(_xlpm.x="","",_xlpm.x))</f>
        <v>1</v>
      </c>
      <c r="AD94" t="str">
        <f>_xlfn.LET(_xlpm.x,_xlfn.XLOOKUP(platemap!$I94,samples!$E:$E,samples!Z:Z,""),IF(_xlpm.x="","",_xlpm.x))</f>
        <v/>
      </c>
      <c r="AF94">
        <v>20</v>
      </c>
      <c r="AG94" s="3" t="s">
        <v>308</v>
      </c>
      <c r="AH94" s="3"/>
    </row>
    <row r="95" spans="1:34" x14ac:dyDescent="0.2">
      <c r="A95" s="3">
        <v>1</v>
      </c>
      <c r="B95" t="str">
        <f>INDEX(filenames!B:B,MATCH(platemap!A95,filenames!A:A,0))</f>
        <v>2023-06-07_123746_TMrs362331_20ul.xls</v>
      </c>
      <c r="C95" t="s">
        <v>120</v>
      </c>
      <c r="D95" t="s">
        <v>223</v>
      </c>
      <c r="E95" t="s">
        <v>224</v>
      </c>
      <c r="F95" t="s">
        <v>303</v>
      </c>
      <c r="G95" t="s">
        <v>304</v>
      </c>
      <c r="I95" t="str">
        <f>_xlfn.XLOOKUP(C95,samples!D:D,samples!E:E,"")</f>
        <v>20230413_0271</v>
      </c>
      <c r="J95" t="str">
        <f>_xlfn.LET(_xlpm.x,_xlfn.XLOOKUP(platemap!$I95,samples!$E:$E,samples!F:F,""),IF(_xlpm.x="","",_xlpm.x))</f>
        <v>QS3.1</v>
      </c>
      <c r="K95">
        <f>_xlfn.LET(_xlpm.x,_xlfn.XLOOKUP(platemap!$I95,samples!$E:$E,samples!G:G,""),IF(_xlpm.x="","",_xlpm.x))</f>
        <v>11</v>
      </c>
      <c r="L95" t="str">
        <f>_xlfn.LET(_xlpm.x,_xlfn.XLOOKUP(platemap!$I95,samples!$E:$E,samples!H:H,""),IF(_xlpm.x="","",_xlpm.x))</f>
        <v/>
      </c>
      <c r="M95" s="7">
        <f>_xlfn.LET(_xlpm.x,_xlfn.XLOOKUP(platemap!$I95,samples!$E:$E,samples!I:I,""),IF(_xlpm.x="","",_xlpm.x))</f>
        <v>45019</v>
      </c>
      <c r="N95" t="str">
        <f>_xlfn.LET(_xlpm.x,_xlfn.XLOOKUP(platemap!$I95,samples!$E:$E,samples!J:J,""),IF(_xlpm.x="","",_xlpm.x))</f>
        <v>Control</v>
      </c>
      <c r="O95" s="7" t="str">
        <f>_xlfn.LET(_xlpm.x,_xlfn.XLOOKUP(platemap!$I95,samples!$E:$E,samples!K:K,""),IF(_xlpm.x="","",_xlpm.x))</f>
        <v/>
      </c>
      <c r="P95" t="str">
        <f>_xlfn.LET(_xlpm.x,_xlfn.XLOOKUP(platemap!$I95,samples!$E:$E,samples!L:L,""),IF(_xlpm.x="","",_xlpm.x))</f>
        <v/>
      </c>
      <c r="Q95" t="str">
        <f>_xlfn.LET(_xlpm.x,_xlfn.XLOOKUP(platemap!$I95,samples!$E:$E,samples!M:M,""),IF(_xlpm.x="","",_xlpm.x))</f>
        <v>QS3.1_20230403</v>
      </c>
      <c r="R95">
        <f>_xlfn.LET(_xlpm.x,_xlfn.XLOOKUP(platemap!$I95,samples!$E:$E,samples!N:N,""),IF(_xlpm.x="","",_xlpm.x))</f>
        <v>0</v>
      </c>
      <c r="S95" t="str">
        <f>_xlfn.LET(_xlpm.x,_xlfn.XLOOKUP(platemap!$I95,samples!$E:$E,samples!O:O,""),IF(_xlpm.x="","",_xlpm.x))</f>
        <v>Control</v>
      </c>
      <c r="T95" t="str">
        <f>_xlfn.LET(_xlpm.x,_xlfn.XLOOKUP(platemap!$I95,samples!$E:$E,samples!P:P,""),IF(_xlpm.x="","",_xlpm.x))</f>
        <v/>
      </c>
      <c r="U95" t="str">
        <f>_xlfn.LET(_xlpm.x,_xlfn.XLOOKUP(platemap!$I95,samples!$E:$E,samples!Q:Q,""),IF(_xlpm.x="","",_xlpm.x))</f>
        <v/>
      </c>
      <c r="V95" t="str">
        <f>_xlfn.LET(_xlpm.x,_xlfn.XLOOKUP(platemap!$I95,samples!$E:$E,samples!R:R,""),IF(_xlpm.x="","",_xlpm.x))</f>
        <v>RNA</v>
      </c>
      <c r="W95">
        <f>_xlfn.LET(_xlpm.x,_xlfn.XLOOKUP(platemap!$I95,samples!$E:$E,samples!S:S,""),IF(_xlpm.x="","",_xlpm.x))</f>
        <v>10</v>
      </c>
      <c r="X95">
        <f>_xlfn.LET(_xlpm.x,_xlfn.XLOOKUP(platemap!$I95,samples!$E:$E,samples!T:T,""),IF(_xlpm.x="","",_xlpm.x))</f>
        <v>3.3</v>
      </c>
      <c r="Y95">
        <f>_xlfn.LET(_xlpm.x,_xlfn.XLOOKUP(platemap!$I95,samples!$E:$E,samples!U:U,""),IF(_xlpm.x="","",_xlpm.x))</f>
        <v>189</v>
      </c>
      <c r="Z95">
        <f>_xlfn.LET(_xlpm.x,_xlfn.XLOOKUP(platemap!$I95,samples!$E:$E,samples!V:V,""),IF(_xlpm.x="","",_xlpm.x))</f>
        <v>54</v>
      </c>
      <c r="AA95">
        <f>_xlfn.LET(_xlpm.x,_xlfn.XLOOKUP(platemap!$I95,samples!$E:$E,samples!W:W,""),IF(_xlpm.x="","",_xlpm.x))</f>
        <v>10206</v>
      </c>
      <c r="AB95" t="str">
        <f>_xlfn.LET(_xlpm.x,_xlfn.XLOOKUP(platemap!$I95,samples!$E:$E,samples!X:X,""),IF(_xlpm.x="","",_xlpm.x))</f>
        <v>QS3.1_20230403</v>
      </c>
      <c r="AC95">
        <f>_xlfn.LET(_xlpm.x,_xlfn.XLOOKUP(platemap!$I95,samples!$E:$E,samples!Y:Y,""),IF(_xlpm.x="","",_xlpm.x))</f>
        <v>1</v>
      </c>
      <c r="AD95" t="str">
        <f>_xlfn.LET(_xlpm.x,_xlfn.XLOOKUP(platemap!$I95,samples!$E:$E,samples!Z:Z,""),IF(_xlpm.x="","",_xlpm.x))</f>
        <v/>
      </c>
      <c r="AF95">
        <v>20</v>
      </c>
      <c r="AG95" s="3" t="s">
        <v>308</v>
      </c>
      <c r="AH95" s="3"/>
    </row>
    <row r="96" spans="1:34" x14ac:dyDescent="0.2">
      <c r="A96" s="3">
        <v>1</v>
      </c>
      <c r="B96" t="str">
        <f>INDEX(filenames!B:B,MATCH(platemap!A96,filenames!A:A,0))</f>
        <v>2023-06-07_123746_TMrs362331_20ul.xls</v>
      </c>
      <c r="C96" t="s">
        <v>121</v>
      </c>
      <c r="E96" t="s">
        <v>129</v>
      </c>
      <c r="G96" t="s">
        <v>129</v>
      </c>
      <c r="I96" t="str">
        <f>_xlfn.XLOOKUP(C96,samples!D:D,samples!E:E,"")</f>
        <v/>
      </c>
      <c r="J96" t="str">
        <f>_xlfn.LET(_xlpm.x,_xlfn.XLOOKUP(platemap!$I96,samples!$E:$E,samples!F:F,""),IF(_xlpm.x="","",_xlpm.x))</f>
        <v/>
      </c>
      <c r="K96" t="str">
        <f>_xlfn.LET(_xlpm.x,_xlfn.XLOOKUP(platemap!$I96,samples!$E:$E,samples!G:G,""),IF(_xlpm.x="","",_xlpm.x))</f>
        <v/>
      </c>
      <c r="L96" t="str">
        <f>_xlfn.LET(_xlpm.x,_xlfn.XLOOKUP(platemap!$I96,samples!$E:$E,samples!H:H,""),IF(_xlpm.x="","",_xlpm.x))</f>
        <v/>
      </c>
      <c r="M96" s="7" t="str">
        <f>_xlfn.LET(_xlpm.x,_xlfn.XLOOKUP(platemap!$I96,samples!$E:$E,samples!I:I,""),IF(_xlpm.x="","",_xlpm.x))</f>
        <v/>
      </c>
      <c r="N96" t="str">
        <f>_xlfn.LET(_xlpm.x,_xlfn.XLOOKUP(platemap!$I96,samples!$E:$E,samples!J:J,""),IF(_xlpm.x="","",_xlpm.x))</f>
        <v/>
      </c>
      <c r="O96" s="7" t="str">
        <f>_xlfn.LET(_xlpm.x,_xlfn.XLOOKUP(platemap!$I96,samples!$E:$E,samples!K:K,""),IF(_xlpm.x="","",_xlpm.x))</f>
        <v/>
      </c>
      <c r="P96" t="str">
        <f>_xlfn.LET(_xlpm.x,_xlfn.XLOOKUP(platemap!$I96,samples!$E:$E,samples!L:L,""),IF(_xlpm.x="","",_xlpm.x))</f>
        <v/>
      </c>
      <c r="Q96" t="str">
        <f>_xlfn.LET(_xlpm.x,_xlfn.XLOOKUP(platemap!$I96,samples!$E:$E,samples!M:M,""),IF(_xlpm.x="","",_xlpm.x))</f>
        <v/>
      </c>
      <c r="R96" t="str">
        <f>_xlfn.LET(_xlpm.x,_xlfn.XLOOKUP(platemap!$I96,samples!$E:$E,samples!N:N,""),IF(_xlpm.x="","",_xlpm.x))</f>
        <v/>
      </c>
      <c r="S96" t="str">
        <f>_xlfn.LET(_xlpm.x,_xlfn.XLOOKUP(platemap!$I96,samples!$E:$E,samples!O:O,""),IF(_xlpm.x="","",_xlpm.x))</f>
        <v/>
      </c>
      <c r="T96" t="str">
        <f>_xlfn.LET(_xlpm.x,_xlfn.XLOOKUP(platemap!$I96,samples!$E:$E,samples!P:P,""),IF(_xlpm.x="","",_xlpm.x))</f>
        <v/>
      </c>
      <c r="U96" t="str">
        <f>_xlfn.LET(_xlpm.x,_xlfn.XLOOKUP(platemap!$I96,samples!$E:$E,samples!Q:Q,""),IF(_xlpm.x="","",_xlpm.x))</f>
        <v/>
      </c>
      <c r="V96" t="str">
        <f>_xlfn.LET(_xlpm.x,_xlfn.XLOOKUP(platemap!$I96,samples!$E:$E,samples!R:R,""),IF(_xlpm.x="","",_xlpm.x))</f>
        <v/>
      </c>
      <c r="W96" t="str">
        <f>_xlfn.LET(_xlpm.x,_xlfn.XLOOKUP(platemap!$I96,samples!$E:$E,samples!S:S,""),IF(_xlpm.x="","",_xlpm.x))</f>
        <v/>
      </c>
      <c r="X96" t="str">
        <f>_xlfn.LET(_xlpm.x,_xlfn.XLOOKUP(platemap!$I96,samples!$E:$E,samples!T:T,""),IF(_xlpm.x="","",_xlpm.x))</f>
        <v/>
      </c>
      <c r="Y96" t="str">
        <f>_xlfn.LET(_xlpm.x,_xlfn.XLOOKUP(platemap!$I96,samples!$E:$E,samples!U:U,""),IF(_xlpm.x="","",_xlpm.x))</f>
        <v/>
      </c>
      <c r="Z96" t="str">
        <f>_xlfn.LET(_xlpm.x,_xlfn.XLOOKUP(platemap!$I96,samples!$E:$E,samples!V:V,""),IF(_xlpm.x="","",_xlpm.x))</f>
        <v/>
      </c>
      <c r="AA96" t="str">
        <f>_xlfn.LET(_xlpm.x,_xlfn.XLOOKUP(platemap!$I96,samples!$E:$E,samples!W:W,""),IF(_xlpm.x="","",_xlpm.x))</f>
        <v/>
      </c>
      <c r="AB96" t="str">
        <f>_xlfn.LET(_xlpm.x,_xlfn.XLOOKUP(platemap!$I96,samples!$E:$E,samples!X:X,""),IF(_xlpm.x="","",_xlpm.x))</f>
        <v/>
      </c>
      <c r="AC96" t="str">
        <f>_xlfn.LET(_xlpm.x,_xlfn.XLOOKUP(platemap!$I96,samples!$E:$E,samples!Y:Y,""),IF(_xlpm.x="","",_xlpm.x))</f>
        <v/>
      </c>
      <c r="AD96" t="str">
        <f>_xlfn.LET(_xlpm.x,_xlfn.XLOOKUP(platemap!$I96,samples!$E:$E,samples!Z:Z,""),IF(_xlpm.x="","",_xlpm.x))</f>
        <v/>
      </c>
      <c r="AH96" s="3"/>
    </row>
    <row r="97" spans="1:34" x14ac:dyDescent="0.2">
      <c r="A97" s="3">
        <v>1</v>
      </c>
      <c r="B97" t="str">
        <f>INDEX(filenames!B:B,MATCH(platemap!A97,filenames!A:A,0))</f>
        <v>2023-06-07_123746_TMrs362331_20ul.xls</v>
      </c>
      <c r="C97" t="s">
        <v>122</v>
      </c>
      <c r="D97" t="s">
        <v>223</v>
      </c>
      <c r="E97" t="s">
        <v>224</v>
      </c>
      <c r="F97" t="s">
        <v>303</v>
      </c>
      <c r="G97" t="s">
        <v>304</v>
      </c>
      <c r="I97" t="s">
        <v>206</v>
      </c>
      <c r="J97">
        <f>_xlfn.LET(_xlpm.x,_xlfn.XLOOKUP(platemap!$I97,samples!$E:$E,samples!F:F,""),IF(_xlpm.x="","",_xlpm.x))</f>
        <v>43043</v>
      </c>
      <c r="K97" t="str">
        <f>_xlfn.LET(_xlpm.x,_xlfn.XLOOKUP(platemap!$I97,samples!$E:$E,samples!G:G,""),IF(_xlpm.x="","",_xlpm.x))</f>
        <v/>
      </c>
      <c r="L97" t="str">
        <f>_xlfn.LET(_xlpm.x,_xlfn.XLOOKUP(platemap!$I97,samples!$E:$E,samples!H:H,""),IF(_xlpm.x="","",_xlpm.x))</f>
        <v/>
      </c>
      <c r="M97" s="7" t="str">
        <f>_xlfn.LET(_xlpm.x,_xlfn.XLOOKUP(platemap!$I97,samples!$E:$E,samples!I:I,""),IF(_xlpm.x="","",_xlpm.x))</f>
        <v/>
      </c>
      <c r="N97" t="str">
        <f>_xlfn.LET(_xlpm.x,_xlfn.XLOOKUP(platemap!$I97,samples!$E:$E,samples!J:J,""),IF(_xlpm.x="","",_xlpm.x))</f>
        <v/>
      </c>
      <c r="O97" s="7" t="str">
        <f>_xlfn.LET(_xlpm.x,_xlfn.XLOOKUP(platemap!$I97,samples!$E:$E,samples!K:K,""),IF(_xlpm.x="","",_xlpm.x))</f>
        <v/>
      </c>
      <c r="P97" t="str">
        <f>_xlfn.LET(_xlpm.x,_xlfn.XLOOKUP(platemap!$I97,samples!$E:$E,samples!L:L,""),IF(_xlpm.x="","",_xlpm.x))</f>
        <v/>
      </c>
      <c r="Q97">
        <f>_xlfn.LET(_xlpm.x,_xlfn.XLOOKUP(platemap!$I97,samples!$E:$E,samples!M:M,""),IF(_xlpm.x="","",_xlpm.x))</f>
        <v>43043</v>
      </c>
      <c r="R97" t="str">
        <f>_xlfn.LET(_xlpm.x,_xlfn.XLOOKUP(platemap!$I97,samples!$E:$E,samples!N:N,""),IF(_xlpm.x="","",_xlpm.x))</f>
        <v/>
      </c>
      <c r="S97" t="str">
        <f>_xlfn.LET(_xlpm.x,_xlfn.XLOOKUP(platemap!$I97,samples!$E:$E,samples!O:O,""),IF(_xlpm.x="","",_xlpm.x))</f>
        <v/>
      </c>
      <c r="T97" t="str">
        <f>_xlfn.LET(_xlpm.x,_xlfn.XLOOKUP(platemap!$I97,samples!$E:$E,samples!P:P,""),IF(_xlpm.x="","",_xlpm.x))</f>
        <v/>
      </c>
      <c r="U97" t="str">
        <f>_xlfn.LET(_xlpm.x,_xlfn.XLOOKUP(platemap!$I97,samples!$E:$E,samples!Q:Q,""),IF(_xlpm.x="","",_xlpm.x))</f>
        <v/>
      </c>
      <c r="V97" t="str">
        <f>_xlfn.LET(_xlpm.x,_xlfn.XLOOKUP(platemap!$I97,samples!$E:$E,samples!R:R,""),IF(_xlpm.x="","",_xlpm.x))</f>
        <v/>
      </c>
      <c r="W97" t="str">
        <f>_xlfn.LET(_xlpm.x,_xlfn.XLOOKUP(platemap!$I97,samples!$E:$E,samples!S:S,""),IF(_xlpm.x="","",_xlpm.x))</f>
        <v/>
      </c>
      <c r="X97" t="str">
        <f>_xlfn.LET(_xlpm.x,_xlfn.XLOOKUP(platemap!$I97,samples!$E:$E,samples!T:T,""),IF(_xlpm.x="","",_xlpm.x))</f>
        <v/>
      </c>
      <c r="Y97" t="str">
        <f>_xlfn.LET(_xlpm.x,_xlfn.XLOOKUP(platemap!$I97,samples!$E:$E,samples!U:U,""),IF(_xlpm.x="","",_xlpm.x))</f>
        <v/>
      </c>
      <c r="Z97" t="str">
        <f>_xlfn.LET(_xlpm.x,_xlfn.XLOOKUP(platemap!$I97,samples!$E:$E,samples!V:V,""),IF(_xlpm.x="","",_xlpm.x))</f>
        <v/>
      </c>
      <c r="AA97" t="str">
        <f>_xlfn.LET(_xlpm.x,_xlfn.XLOOKUP(platemap!$I97,samples!$E:$E,samples!W:W,""),IF(_xlpm.x="","",_xlpm.x))</f>
        <v/>
      </c>
      <c r="AB97">
        <f>_xlfn.LET(_xlpm.x,_xlfn.XLOOKUP(platemap!$I97,samples!$E:$E,samples!X:X,""),IF(_xlpm.x="","",_xlpm.x))</f>
        <v>43043</v>
      </c>
      <c r="AC97" t="str">
        <f>_xlfn.LET(_xlpm.x,_xlfn.XLOOKUP(platemap!$I97,samples!$E:$E,samples!Y:Y,""),IF(_xlpm.x="","",_xlpm.x))</f>
        <v/>
      </c>
      <c r="AD97" t="str">
        <f>_xlfn.LET(_xlpm.x,_xlfn.XLOOKUP(platemap!$I97,samples!$E:$E,samples!Z:Z,""),IF(_xlpm.x="","",_xlpm.x))</f>
        <v/>
      </c>
      <c r="AF97">
        <v>20</v>
      </c>
      <c r="AG97" s="3" t="s">
        <v>308</v>
      </c>
      <c r="AH97" s="3"/>
    </row>
    <row r="98" spans="1:34" x14ac:dyDescent="0.2">
      <c r="A98" s="3">
        <f>A2+1</f>
        <v>2</v>
      </c>
      <c r="B98" t="str">
        <f>INDEX(filenames!B:B,MATCH(platemap!A98,filenames!A:A,0))</f>
        <v>2023-06-07_TMrs362331_10ul_goodtips.xls</v>
      </c>
      <c r="C98" t="s">
        <v>27</v>
      </c>
      <c r="D98" t="s">
        <v>223</v>
      </c>
      <c r="E98" t="s">
        <v>224</v>
      </c>
      <c r="F98" t="s">
        <v>303</v>
      </c>
      <c r="G98" t="s">
        <v>304</v>
      </c>
      <c r="I98" t="str">
        <f>_xlfn.XLOOKUP(C98,samples!D:D,samples!E:E,"")</f>
        <v>20230413_0201</v>
      </c>
      <c r="J98" t="str">
        <f>_xlfn.LET(_xlpm.x,_xlfn.XLOOKUP(platemap!$I98,samples!$E:$E,samples!F:F,""),IF(_xlpm.x="","",_xlpm.x))</f>
        <v>109Q</v>
      </c>
      <c r="K98" t="str">
        <f>_xlfn.LET(_xlpm.x,_xlfn.XLOOKUP(platemap!$I98,samples!$E:$E,samples!G:G,""),IF(_xlpm.x="","",_xlpm.x))</f>
        <v>P+5</v>
      </c>
      <c r="L98" t="str">
        <f>_xlfn.LET(_xlpm.x,_xlfn.XLOOKUP(platemap!$I98,samples!$E:$E,samples!H:H,""),IF(_xlpm.x="","",_xlpm.x))</f>
        <v/>
      </c>
      <c r="M98" s="7">
        <f>_xlfn.LET(_xlpm.x,_xlfn.XLOOKUP(platemap!$I98,samples!$E:$E,samples!I:I,""),IF(_xlpm.x="","",_xlpm.x))</f>
        <v>45006</v>
      </c>
      <c r="N98" t="str">
        <f>_xlfn.LET(_xlpm.x,_xlfn.XLOOKUP(platemap!$I98,samples!$E:$E,samples!J:J,""),IF(_xlpm.x="","",_xlpm.x))</f>
        <v>Control</v>
      </c>
      <c r="O98" s="7" t="str">
        <f>_xlfn.LET(_xlpm.x,_xlfn.XLOOKUP(platemap!$I98,samples!$E:$E,samples!K:K,""),IF(_xlpm.x="","",_xlpm.x))</f>
        <v/>
      </c>
      <c r="P98" t="str">
        <f>_xlfn.LET(_xlpm.x,_xlfn.XLOOKUP(platemap!$I98,samples!$E:$E,samples!L:L,""),IF(_xlpm.x="","",_xlpm.x))</f>
        <v/>
      </c>
      <c r="Q98" t="str">
        <f>_xlfn.LET(_xlpm.x,_xlfn.XLOOKUP(platemap!$I98,samples!$E:$E,samples!M:M,""),IF(_xlpm.x="","",_xlpm.x))</f>
        <v>109Q_20230321</v>
      </c>
      <c r="R98">
        <f>_xlfn.LET(_xlpm.x,_xlfn.XLOOKUP(platemap!$I98,samples!$E:$E,samples!N:N,""),IF(_xlpm.x="","",_xlpm.x))</f>
        <v>0</v>
      </c>
      <c r="S98" t="str">
        <f>_xlfn.LET(_xlpm.x,_xlfn.XLOOKUP(platemap!$I98,samples!$E:$E,samples!O:O,""),IF(_xlpm.x="","",_xlpm.x))</f>
        <v>Control</v>
      </c>
      <c r="T98" t="str">
        <f>_xlfn.LET(_xlpm.x,_xlfn.XLOOKUP(platemap!$I98,samples!$E:$E,samples!P:P,""),IF(_xlpm.x="","",_xlpm.x))</f>
        <v/>
      </c>
      <c r="U98" t="str">
        <f>_xlfn.LET(_xlpm.x,_xlfn.XLOOKUP(platemap!$I98,samples!$E:$E,samples!Q:Q,""),IF(_xlpm.x="","",_xlpm.x))</f>
        <v/>
      </c>
      <c r="V98" t="str">
        <f>_xlfn.LET(_xlpm.x,_xlfn.XLOOKUP(platemap!$I98,samples!$E:$E,samples!R:R,""),IF(_xlpm.x="","",_xlpm.x))</f>
        <v>RNA</v>
      </c>
      <c r="W98">
        <f>_xlfn.LET(_xlpm.x,_xlfn.XLOOKUP(platemap!$I98,samples!$E:$E,samples!S:S,""),IF(_xlpm.x="","",_xlpm.x))</f>
        <v>7.8</v>
      </c>
      <c r="X98">
        <f>_xlfn.LET(_xlpm.x,_xlfn.XLOOKUP(platemap!$I98,samples!$E:$E,samples!T:T,""),IF(_xlpm.x="","",_xlpm.x))</f>
        <v>2.7</v>
      </c>
      <c r="Y98">
        <f>_xlfn.LET(_xlpm.x,_xlfn.XLOOKUP(platemap!$I98,samples!$E:$E,samples!U:U,""),IF(_xlpm.x="","",_xlpm.x))</f>
        <v>685</v>
      </c>
      <c r="Z98">
        <f>_xlfn.LET(_xlpm.x,_xlfn.XLOOKUP(platemap!$I98,samples!$E:$E,samples!V:V,""),IF(_xlpm.x="","",_xlpm.x))</f>
        <v>54</v>
      </c>
      <c r="AA98">
        <f>_xlfn.LET(_xlpm.x,_xlfn.XLOOKUP(platemap!$I98,samples!$E:$E,samples!W:W,""),IF(_xlpm.x="","",_xlpm.x))</f>
        <v>36990</v>
      </c>
      <c r="AB98" t="str">
        <f>_xlfn.LET(_xlpm.x,_xlfn.XLOOKUP(platemap!$I98,samples!$E:$E,samples!X:X,""),IF(_xlpm.x="","",_xlpm.x))</f>
        <v>109Q_20230321</v>
      </c>
      <c r="AC98">
        <f>_xlfn.LET(_xlpm.x,_xlfn.XLOOKUP(platemap!$I98,samples!$E:$E,samples!Y:Y,""),IF(_xlpm.x="","",_xlpm.x))</f>
        <v>1</v>
      </c>
      <c r="AD98" t="str">
        <f>_xlfn.LET(_xlpm.x,_xlfn.XLOOKUP(platemap!$I98,samples!$E:$E,samples!Z:Z,""),IF(_xlpm.x="","",_xlpm.x))</f>
        <v/>
      </c>
      <c r="AF98">
        <v>10</v>
      </c>
      <c r="AG98" s="3" t="s">
        <v>312</v>
      </c>
      <c r="AH98" s="3"/>
    </row>
    <row r="99" spans="1:34" x14ac:dyDescent="0.2">
      <c r="A99" s="3">
        <f t="shared" ref="A99:A162" si="0">A3+1</f>
        <v>2</v>
      </c>
      <c r="B99" t="str">
        <f>INDEX(filenames!B:B,MATCH(platemap!A99,filenames!A:A,0))</f>
        <v>2023-06-07_TMrs362331_10ul_goodtips.xls</v>
      </c>
      <c r="C99" t="s">
        <v>28</v>
      </c>
      <c r="D99" t="s">
        <v>223</v>
      </c>
      <c r="E99" t="s">
        <v>224</v>
      </c>
      <c r="F99" t="s">
        <v>303</v>
      </c>
      <c r="G99" t="s">
        <v>304</v>
      </c>
      <c r="I99" t="str">
        <f>_xlfn.XLOOKUP(C99,samples!D:D,samples!E:E,"")</f>
        <v>20230413_0202</v>
      </c>
      <c r="J99" t="str">
        <f>_xlfn.LET(_xlpm.x,_xlfn.XLOOKUP(platemap!$I99,samples!$E:$E,samples!F:F,""),IF(_xlpm.x="","",_xlpm.x))</f>
        <v>109Q</v>
      </c>
      <c r="K99" t="str">
        <f>_xlfn.LET(_xlpm.x,_xlfn.XLOOKUP(platemap!$I99,samples!$E:$E,samples!G:G,""),IF(_xlpm.x="","",_xlpm.x))</f>
        <v>P+5</v>
      </c>
      <c r="L99" t="str">
        <f>_xlfn.LET(_xlpm.x,_xlfn.XLOOKUP(platemap!$I99,samples!$E:$E,samples!H:H,""),IF(_xlpm.x="","",_xlpm.x))</f>
        <v/>
      </c>
      <c r="M99" s="7">
        <f>_xlfn.LET(_xlpm.x,_xlfn.XLOOKUP(platemap!$I99,samples!$E:$E,samples!I:I,""),IF(_xlpm.x="","",_xlpm.x))</f>
        <v>45006</v>
      </c>
      <c r="N99" t="str">
        <f>_xlfn.LET(_xlpm.x,_xlfn.XLOOKUP(platemap!$I99,samples!$E:$E,samples!J:J,""),IF(_xlpm.x="","",_xlpm.x))</f>
        <v>572772 30 nM (LTX 2000)</v>
      </c>
      <c r="O99" s="7">
        <f>_xlfn.LET(_xlpm.x,_xlfn.XLOOKUP(platemap!$I99,samples!$E:$E,samples!K:K,""),IF(_xlpm.x="","",_xlpm.x))</f>
        <v>45001</v>
      </c>
      <c r="P99">
        <f>_xlfn.LET(_xlpm.x,_xlfn.XLOOKUP(platemap!$I99,samples!$E:$E,samples!L:L,""),IF(_xlpm.x="","",_xlpm.x))</f>
        <v>5</v>
      </c>
      <c r="Q99" t="str">
        <f>_xlfn.LET(_xlpm.x,_xlfn.XLOOKUP(platemap!$I99,samples!$E:$E,samples!M:M,""),IF(_xlpm.x="","",_xlpm.x))</f>
        <v>109Q_20230321</v>
      </c>
      <c r="R99" t="str">
        <f>_xlfn.LET(_xlpm.x,_xlfn.XLOOKUP(platemap!$I99,samples!$E:$E,samples!N:N,""),IF(_xlpm.x="","",_xlpm.x))</f>
        <v>30 nM</v>
      </c>
      <c r="S99" t="str">
        <f>_xlfn.LET(_xlpm.x,_xlfn.XLOOKUP(platemap!$I99,samples!$E:$E,samples!O:O,""),IF(_xlpm.x="","",_xlpm.x))</f>
        <v>572772</v>
      </c>
      <c r="T99">
        <f>_xlfn.LET(_xlpm.x,_xlfn.XLOOKUP(platemap!$I99,samples!$E:$E,samples!P:P,""),IF(_xlpm.x="","",_xlpm.x))</f>
        <v>2000</v>
      </c>
      <c r="U99" t="str">
        <f>_xlfn.LET(_xlpm.x,_xlfn.XLOOKUP(platemap!$I99,samples!$E:$E,samples!Q:Q,""),IF(_xlpm.x="","",_xlpm.x))</f>
        <v>Unhealthy</v>
      </c>
      <c r="V99" t="str">
        <f>_xlfn.LET(_xlpm.x,_xlfn.XLOOKUP(platemap!$I99,samples!$E:$E,samples!R:R,""),IF(_xlpm.x="","",_xlpm.x))</f>
        <v>RNA</v>
      </c>
      <c r="W99">
        <f>_xlfn.LET(_xlpm.x,_xlfn.XLOOKUP(platemap!$I99,samples!$E:$E,samples!S:S,""),IF(_xlpm.x="","",_xlpm.x))</f>
        <v>8.6999999999999993</v>
      </c>
      <c r="X99">
        <f>_xlfn.LET(_xlpm.x,_xlfn.XLOOKUP(platemap!$I99,samples!$E:$E,samples!T:T,""),IF(_xlpm.x="","",_xlpm.x))</f>
        <v>1.6</v>
      </c>
      <c r="Y99">
        <f>_xlfn.LET(_xlpm.x,_xlfn.XLOOKUP(platemap!$I99,samples!$E:$E,samples!U:U,""),IF(_xlpm.x="","",_xlpm.x))</f>
        <v>22.1</v>
      </c>
      <c r="Z99">
        <f>_xlfn.LET(_xlpm.x,_xlfn.XLOOKUP(platemap!$I99,samples!$E:$E,samples!V:V,""),IF(_xlpm.x="","",_xlpm.x))</f>
        <v>54</v>
      </c>
      <c r="AA99">
        <f>_xlfn.LET(_xlpm.x,_xlfn.XLOOKUP(platemap!$I99,samples!$E:$E,samples!W:W,""),IF(_xlpm.x="","",_xlpm.x))</f>
        <v>1193.4000000000001</v>
      </c>
      <c r="AB99" t="str">
        <f>_xlfn.LET(_xlpm.x,_xlfn.XLOOKUP(platemap!$I99,samples!$E:$E,samples!X:X,""),IF(_xlpm.x="","",_xlpm.x))</f>
        <v>109Q_20230321</v>
      </c>
      <c r="AC99" t="str">
        <f>_xlfn.LET(_xlpm.x,_xlfn.XLOOKUP(platemap!$I99,samples!$E:$E,samples!Y:Y,""),IF(_xlpm.x="","",_xlpm.x))</f>
        <v/>
      </c>
      <c r="AD99" t="str">
        <f>_xlfn.LET(_xlpm.x,_xlfn.XLOOKUP(platemap!$I99,samples!$E:$E,samples!Z:Z,""),IF(_xlpm.x="","",_xlpm.x))</f>
        <v/>
      </c>
      <c r="AF99">
        <v>10</v>
      </c>
      <c r="AG99" s="3" t="s">
        <v>312</v>
      </c>
      <c r="AH99" s="3"/>
    </row>
    <row r="100" spans="1:34" x14ac:dyDescent="0.2">
      <c r="A100" s="3">
        <f t="shared" si="0"/>
        <v>2</v>
      </c>
      <c r="B100" t="str">
        <f>INDEX(filenames!B:B,MATCH(platemap!A100,filenames!A:A,0))</f>
        <v>2023-06-07_TMrs362331_10ul_goodtips.xls</v>
      </c>
      <c r="C100" t="s">
        <v>29</v>
      </c>
      <c r="D100" t="s">
        <v>223</v>
      </c>
      <c r="E100" t="s">
        <v>224</v>
      </c>
      <c r="F100" t="s">
        <v>303</v>
      </c>
      <c r="G100" t="s">
        <v>304</v>
      </c>
      <c r="I100" t="str">
        <f>_xlfn.XLOOKUP(C100,samples!D:D,samples!E:E,"")</f>
        <v>20230413_0203</v>
      </c>
      <c r="J100" t="str">
        <f>_xlfn.LET(_xlpm.x,_xlfn.XLOOKUP(platemap!$I100,samples!$E:$E,samples!F:F,""),IF(_xlpm.x="","",_xlpm.x))</f>
        <v>109Q</v>
      </c>
      <c r="K100" t="str">
        <f>_xlfn.LET(_xlpm.x,_xlfn.XLOOKUP(platemap!$I100,samples!$E:$E,samples!G:G,""),IF(_xlpm.x="","",_xlpm.x))</f>
        <v>P+5</v>
      </c>
      <c r="L100" t="str">
        <f>_xlfn.LET(_xlpm.x,_xlfn.XLOOKUP(platemap!$I100,samples!$E:$E,samples!H:H,""),IF(_xlpm.x="","",_xlpm.x))</f>
        <v/>
      </c>
      <c r="M100" s="7">
        <f>_xlfn.LET(_xlpm.x,_xlfn.XLOOKUP(platemap!$I100,samples!$E:$E,samples!I:I,""),IF(_xlpm.x="","",_xlpm.x))</f>
        <v>45006</v>
      </c>
      <c r="N100" t="str">
        <f>_xlfn.LET(_xlpm.x,_xlfn.XLOOKUP(platemap!$I100,samples!$E:$E,samples!J:J,""),IF(_xlpm.x="","",_xlpm.x))</f>
        <v>589546 30 nM (LTX 2000)</v>
      </c>
      <c r="O100" s="7">
        <f>_xlfn.LET(_xlpm.x,_xlfn.XLOOKUP(platemap!$I100,samples!$E:$E,samples!K:K,""),IF(_xlpm.x="","",_xlpm.x))</f>
        <v>45001</v>
      </c>
      <c r="P100">
        <f>_xlfn.LET(_xlpm.x,_xlfn.XLOOKUP(platemap!$I100,samples!$E:$E,samples!L:L,""),IF(_xlpm.x="","",_xlpm.x))</f>
        <v>5</v>
      </c>
      <c r="Q100" t="str">
        <f>_xlfn.LET(_xlpm.x,_xlfn.XLOOKUP(platemap!$I100,samples!$E:$E,samples!M:M,""),IF(_xlpm.x="","",_xlpm.x))</f>
        <v>109Q_20230321</v>
      </c>
      <c r="R100" t="str">
        <f>_xlfn.LET(_xlpm.x,_xlfn.XLOOKUP(platemap!$I100,samples!$E:$E,samples!N:N,""),IF(_xlpm.x="","",_xlpm.x))</f>
        <v>30 nM</v>
      </c>
      <c r="S100" t="str">
        <f>_xlfn.LET(_xlpm.x,_xlfn.XLOOKUP(platemap!$I100,samples!$E:$E,samples!O:O,""),IF(_xlpm.x="","",_xlpm.x))</f>
        <v>589546</v>
      </c>
      <c r="T100">
        <f>_xlfn.LET(_xlpm.x,_xlfn.XLOOKUP(platemap!$I100,samples!$E:$E,samples!P:P,""),IF(_xlpm.x="","",_xlpm.x))</f>
        <v>2000</v>
      </c>
      <c r="U100" t="str">
        <f>_xlfn.LET(_xlpm.x,_xlfn.XLOOKUP(platemap!$I100,samples!$E:$E,samples!Q:Q,""),IF(_xlpm.x="","",_xlpm.x))</f>
        <v>Unhealthy</v>
      </c>
      <c r="V100" t="str">
        <f>_xlfn.LET(_xlpm.x,_xlfn.XLOOKUP(platemap!$I100,samples!$E:$E,samples!R:R,""),IF(_xlpm.x="","",_xlpm.x))</f>
        <v>RNA</v>
      </c>
      <c r="W100">
        <f>_xlfn.LET(_xlpm.x,_xlfn.XLOOKUP(platemap!$I100,samples!$E:$E,samples!S:S,""),IF(_xlpm.x="","",_xlpm.x))</f>
        <v>8.6999999999999993</v>
      </c>
      <c r="X100">
        <f>_xlfn.LET(_xlpm.x,_xlfn.XLOOKUP(platemap!$I100,samples!$E:$E,samples!T:T,""),IF(_xlpm.x="","",_xlpm.x))</f>
        <v>1.8</v>
      </c>
      <c r="Y100">
        <f>_xlfn.LET(_xlpm.x,_xlfn.XLOOKUP(platemap!$I100,samples!$E:$E,samples!U:U,""),IF(_xlpm.x="","",_xlpm.x))</f>
        <v>24.6</v>
      </c>
      <c r="Z100">
        <f>_xlfn.LET(_xlpm.x,_xlfn.XLOOKUP(platemap!$I100,samples!$E:$E,samples!V:V,""),IF(_xlpm.x="","",_xlpm.x))</f>
        <v>54</v>
      </c>
      <c r="AA100">
        <f>_xlfn.LET(_xlpm.x,_xlfn.XLOOKUP(platemap!$I100,samples!$E:$E,samples!W:W,""),IF(_xlpm.x="","",_xlpm.x))</f>
        <v>1328.4</v>
      </c>
      <c r="AB100" t="str">
        <f>_xlfn.LET(_xlpm.x,_xlfn.XLOOKUP(platemap!$I100,samples!$E:$E,samples!X:X,""),IF(_xlpm.x="","",_xlpm.x))</f>
        <v>109Q_20230321</v>
      </c>
      <c r="AC100" t="str">
        <f>_xlfn.LET(_xlpm.x,_xlfn.XLOOKUP(platemap!$I100,samples!$E:$E,samples!Y:Y,""),IF(_xlpm.x="","",_xlpm.x))</f>
        <v/>
      </c>
      <c r="AD100" t="str">
        <f>_xlfn.LET(_xlpm.x,_xlfn.XLOOKUP(platemap!$I100,samples!$E:$E,samples!Z:Z,""),IF(_xlpm.x="","",_xlpm.x))</f>
        <v/>
      </c>
      <c r="AF100">
        <v>10</v>
      </c>
      <c r="AG100" s="3" t="s">
        <v>312</v>
      </c>
      <c r="AH100" s="3"/>
    </row>
    <row r="101" spans="1:34" x14ac:dyDescent="0.2">
      <c r="A101" s="3">
        <f t="shared" si="0"/>
        <v>2</v>
      </c>
      <c r="B101" t="str">
        <f>INDEX(filenames!B:B,MATCH(platemap!A101,filenames!A:A,0))</f>
        <v>2023-06-07_TMrs362331_10ul_goodtips.xls</v>
      </c>
      <c r="C101" t="s">
        <v>30</v>
      </c>
      <c r="D101" t="s">
        <v>223</v>
      </c>
      <c r="E101" t="s">
        <v>224</v>
      </c>
      <c r="F101" t="s">
        <v>303</v>
      </c>
      <c r="G101" t="s">
        <v>304</v>
      </c>
      <c r="I101" t="str">
        <f>_xlfn.XLOOKUP(C101,samples!D:D,samples!E:E,"")</f>
        <v>20230413_0204</v>
      </c>
      <c r="J101" t="str">
        <f>_xlfn.LET(_xlpm.x,_xlfn.XLOOKUP(platemap!$I101,samples!$E:$E,samples!F:F,""),IF(_xlpm.x="","",_xlpm.x))</f>
        <v>109Q</v>
      </c>
      <c r="K101" t="str">
        <f>_xlfn.LET(_xlpm.x,_xlfn.XLOOKUP(platemap!$I101,samples!$E:$E,samples!G:G,""),IF(_xlpm.x="","",_xlpm.x))</f>
        <v>P+5</v>
      </c>
      <c r="L101" t="str">
        <f>_xlfn.LET(_xlpm.x,_xlfn.XLOOKUP(platemap!$I101,samples!$E:$E,samples!H:H,""),IF(_xlpm.x="","",_xlpm.x))</f>
        <v/>
      </c>
      <c r="M101" s="7">
        <f>_xlfn.LET(_xlpm.x,_xlfn.XLOOKUP(platemap!$I101,samples!$E:$E,samples!I:I,""),IF(_xlpm.x="","",_xlpm.x))</f>
        <v>45006</v>
      </c>
      <c r="N101" t="str">
        <f>_xlfn.LET(_xlpm.x,_xlfn.XLOOKUP(platemap!$I101,samples!$E:$E,samples!J:J,""),IF(_xlpm.x="","",_xlpm.x))</f>
        <v>572772 30 nM (LTX 3000)</v>
      </c>
      <c r="O101" s="7">
        <f>_xlfn.LET(_xlpm.x,_xlfn.XLOOKUP(platemap!$I101,samples!$E:$E,samples!K:K,""),IF(_xlpm.x="","",_xlpm.x))</f>
        <v>45001</v>
      </c>
      <c r="P101">
        <f>_xlfn.LET(_xlpm.x,_xlfn.XLOOKUP(platemap!$I101,samples!$E:$E,samples!L:L,""),IF(_xlpm.x="","",_xlpm.x))</f>
        <v>5</v>
      </c>
      <c r="Q101" t="str">
        <f>_xlfn.LET(_xlpm.x,_xlfn.XLOOKUP(platemap!$I101,samples!$E:$E,samples!M:M,""),IF(_xlpm.x="","",_xlpm.x))</f>
        <v>109Q_20230321</v>
      </c>
      <c r="R101" t="str">
        <f>_xlfn.LET(_xlpm.x,_xlfn.XLOOKUP(platemap!$I101,samples!$E:$E,samples!N:N,""),IF(_xlpm.x="","",_xlpm.x))</f>
        <v>30 nM</v>
      </c>
      <c r="S101" t="str">
        <f>_xlfn.LET(_xlpm.x,_xlfn.XLOOKUP(platemap!$I101,samples!$E:$E,samples!O:O,""),IF(_xlpm.x="","",_xlpm.x))</f>
        <v>572772</v>
      </c>
      <c r="T101">
        <f>_xlfn.LET(_xlpm.x,_xlfn.XLOOKUP(platemap!$I101,samples!$E:$E,samples!P:P,""),IF(_xlpm.x="","",_xlpm.x))</f>
        <v>3000</v>
      </c>
      <c r="U101" t="str">
        <f>_xlfn.LET(_xlpm.x,_xlfn.XLOOKUP(platemap!$I101,samples!$E:$E,samples!Q:Q,""),IF(_xlpm.x="","",_xlpm.x))</f>
        <v>Unhealthy</v>
      </c>
      <c r="V101" t="str">
        <f>_xlfn.LET(_xlpm.x,_xlfn.XLOOKUP(platemap!$I101,samples!$E:$E,samples!R:R,""),IF(_xlpm.x="","",_xlpm.x))</f>
        <v>RNA</v>
      </c>
      <c r="W101">
        <f>_xlfn.LET(_xlpm.x,_xlfn.XLOOKUP(platemap!$I101,samples!$E:$E,samples!S:S,""),IF(_xlpm.x="","",_xlpm.x))</f>
        <v>8.9</v>
      </c>
      <c r="X101">
        <f>_xlfn.LET(_xlpm.x,_xlfn.XLOOKUP(platemap!$I101,samples!$E:$E,samples!T:T,""),IF(_xlpm.x="","",_xlpm.x))</f>
        <v>1.8</v>
      </c>
      <c r="Y101">
        <f>_xlfn.LET(_xlpm.x,_xlfn.XLOOKUP(platemap!$I101,samples!$E:$E,samples!U:U,""),IF(_xlpm.x="","",_xlpm.x))</f>
        <v>21.3</v>
      </c>
      <c r="Z101">
        <f>_xlfn.LET(_xlpm.x,_xlfn.XLOOKUP(platemap!$I101,samples!$E:$E,samples!V:V,""),IF(_xlpm.x="","",_xlpm.x))</f>
        <v>54</v>
      </c>
      <c r="AA101">
        <f>_xlfn.LET(_xlpm.x,_xlfn.XLOOKUP(platemap!$I101,samples!$E:$E,samples!W:W,""),IF(_xlpm.x="","",_xlpm.x))</f>
        <v>1150.2</v>
      </c>
      <c r="AB101" t="str">
        <f>_xlfn.LET(_xlpm.x,_xlfn.XLOOKUP(platemap!$I101,samples!$E:$E,samples!X:X,""),IF(_xlpm.x="","",_xlpm.x))</f>
        <v>109Q_20230321</v>
      </c>
      <c r="AC101" t="str">
        <f>_xlfn.LET(_xlpm.x,_xlfn.XLOOKUP(platemap!$I101,samples!$E:$E,samples!Y:Y,""),IF(_xlpm.x="","",_xlpm.x))</f>
        <v/>
      </c>
      <c r="AD101" t="str">
        <f>_xlfn.LET(_xlpm.x,_xlfn.XLOOKUP(platemap!$I101,samples!$E:$E,samples!Z:Z,""),IF(_xlpm.x="","",_xlpm.x))</f>
        <v/>
      </c>
      <c r="AF101">
        <v>10</v>
      </c>
      <c r="AG101" s="3" t="s">
        <v>312</v>
      </c>
      <c r="AH101" s="3"/>
    </row>
    <row r="102" spans="1:34" x14ac:dyDescent="0.2">
      <c r="A102" s="3">
        <f t="shared" si="0"/>
        <v>2</v>
      </c>
      <c r="B102" t="str">
        <f>INDEX(filenames!B:B,MATCH(platemap!A102,filenames!A:A,0))</f>
        <v>2023-06-07_TMrs362331_10ul_goodtips.xls</v>
      </c>
      <c r="C102" t="s">
        <v>31</v>
      </c>
      <c r="D102" t="s">
        <v>223</v>
      </c>
      <c r="E102" t="s">
        <v>224</v>
      </c>
      <c r="F102" t="s">
        <v>303</v>
      </c>
      <c r="G102" t="s">
        <v>304</v>
      </c>
      <c r="I102" t="str">
        <f>_xlfn.XLOOKUP(C102,samples!D:D,samples!E:E,"")</f>
        <v>20230413_0205</v>
      </c>
      <c r="J102" t="str">
        <f>_xlfn.LET(_xlpm.x,_xlfn.XLOOKUP(platemap!$I102,samples!$E:$E,samples!F:F,""),IF(_xlpm.x="","",_xlpm.x))</f>
        <v>109Q</v>
      </c>
      <c r="K102" t="str">
        <f>_xlfn.LET(_xlpm.x,_xlfn.XLOOKUP(platemap!$I102,samples!$E:$E,samples!G:G,""),IF(_xlpm.x="","",_xlpm.x))</f>
        <v>P+5</v>
      </c>
      <c r="L102" t="str">
        <f>_xlfn.LET(_xlpm.x,_xlfn.XLOOKUP(platemap!$I102,samples!$E:$E,samples!H:H,""),IF(_xlpm.x="","",_xlpm.x))</f>
        <v/>
      </c>
      <c r="M102" s="7">
        <f>_xlfn.LET(_xlpm.x,_xlfn.XLOOKUP(platemap!$I102,samples!$E:$E,samples!I:I,""),IF(_xlpm.x="","",_xlpm.x))</f>
        <v>45006</v>
      </c>
      <c r="N102" t="str">
        <f>_xlfn.LET(_xlpm.x,_xlfn.XLOOKUP(platemap!$I102,samples!$E:$E,samples!J:J,""),IF(_xlpm.x="","",_xlpm.x))</f>
        <v>589546 30 nM (LTX 3000)</v>
      </c>
      <c r="O102" s="7">
        <f>_xlfn.LET(_xlpm.x,_xlfn.XLOOKUP(platemap!$I102,samples!$E:$E,samples!K:K,""),IF(_xlpm.x="","",_xlpm.x))</f>
        <v>45001</v>
      </c>
      <c r="P102">
        <f>_xlfn.LET(_xlpm.x,_xlfn.XLOOKUP(platemap!$I102,samples!$E:$E,samples!L:L,""),IF(_xlpm.x="","",_xlpm.x))</f>
        <v>5</v>
      </c>
      <c r="Q102" t="str">
        <f>_xlfn.LET(_xlpm.x,_xlfn.XLOOKUP(platemap!$I102,samples!$E:$E,samples!M:M,""),IF(_xlpm.x="","",_xlpm.x))</f>
        <v>109Q_20230321</v>
      </c>
      <c r="R102" t="str">
        <f>_xlfn.LET(_xlpm.x,_xlfn.XLOOKUP(platemap!$I102,samples!$E:$E,samples!N:N,""),IF(_xlpm.x="","",_xlpm.x))</f>
        <v>30 nM</v>
      </c>
      <c r="S102" t="str">
        <f>_xlfn.LET(_xlpm.x,_xlfn.XLOOKUP(platemap!$I102,samples!$E:$E,samples!O:O,""),IF(_xlpm.x="","",_xlpm.x))</f>
        <v>589546</v>
      </c>
      <c r="T102">
        <f>_xlfn.LET(_xlpm.x,_xlfn.XLOOKUP(platemap!$I102,samples!$E:$E,samples!P:P,""),IF(_xlpm.x="","",_xlpm.x))</f>
        <v>3000</v>
      </c>
      <c r="U102" t="str">
        <f>_xlfn.LET(_xlpm.x,_xlfn.XLOOKUP(platemap!$I102,samples!$E:$E,samples!Q:Q,""),IF(_xlpm.x="","",_xlpm.x))</f>
        <v>Unhealthy</v>
      </c>
      <c r="V102" t="str">
        <f>_xlfn.LET(_xlpm.x,_xlfn.XLOOKUP(platemap!$I102,samples!$E:$E,samples!R:R,""),IF(_xlpm.x="","",_xlpm.x))</f>
        <v>RNA</v>
      </c>
      <c r="W102">
        <f>_xlfn.LET(_xlpm.x,_xlfn.XLOOKUP(platemap!$I102,samples!$E:$E,samples!S:S,""),IF(_xlpm.x="","",_xlpm.x))</f>
        <v>10</v>
      </c>
      <c r="X102">
        <f>_xlfn.LET(_xlpm.x,_xlfn.XLOOKUP(platemap!$I102,samples!$E:$E,samples!T:T,""),IF(_xlpm.x="","",_xlpm.x))</f>
        <v>3.2</v>
      </c>
      <c r="Y102">
        <f>_xlfn.LET(_xlpm.x,_xlfn.XLOOKUP(platemap!$I102,samples!$E:$E,samples!U:U,""),IF(_xlpm.x="","",_xlpm.x))</f>
        <v>119</v>
      </c>
      <c r="Z102">
        <f>_xlfn.LET(_xlpm.x,_xlfn.XLOOKUP(platemap!$I102,samples!$E:$E,samples!V:V,""),IF(_xlpm.x="","",_xlpm.x))</f>
        <v>54</v>
      </c>
      <c r="AA102">
        <f>_xlfn.LET(_xlpm.x,_xlfn.XLOOKUP(platemap!$I102,samples!$E:$E,samples!W:W,""),IF(_xlpm.x="","",_xlpm.x))</f>
        <v>6426</v>
      </c>
      <c r="AB102" t="str">
        <f>_xlfn.LET(_xlpm.x,_xlfn.XLOOKUP(platemap!$I102,samples!$E:$E,samples!X:X,""),IF(_xlpm.x="","",_xlpm.x))</f>
        <v>109Q_20230321</v>
      </c>
      <c r="AC102" t="str">
        <f>_xlfn.LET(_xlpm.x,_xlfn.XLOOKUP(platemap!$I102,samples!$E:$E,samples!Y:Y,""),IF(_xlpm.x="","",_xlpm.x))</f>
        <v/>
      </c>
      <c r="AD102" t="str">
        <f>_xlfn.LET(_xlpm.x,_xlfn.XLOOKUP(platemap!$I102,samples!$E:$E,samples!Z:Z,""),IF(_xlpm.x="","",_xlpm.x))</f>
        <v/>
      </c>
      <c r="AF102">
        <v>10</v>
      </c>
      <c r="AG102" s="3" t="s">
        <v>312</v>
      </c>
      <c r="AH102" s="3"/>
    </row>
    <row r="103" spans="1:34" x14ac:dyDescent="0.2">
      <c r="A103" s="3">
        <f t="shared" si="0"/>
        <v>2</v>
      </c>
      <c r="B103" t="str">
        <f>INDEX(filenames!B:B,MATCH(platemap!A103,filenames!A:A,0))</f>
        <v>2023-06-07_TMrs362331_10ul_goodtips.xls</v>
      </c>
      <c r="C103" t="s">
        <v>32</v>
      </c>
      <c r="D103" t="s">
        <v>223</v>
      </c>
      <c r="E103" t="s">
        <v>224</v>
      </c>
      <c r="F103" t="s">
        <v>303</v>
      </c>
      <c r="G103" t="s">
        <v>304</v>
      </c>
      <c r="I103" t="str">
        <f>_xlfn.XLOOKUP(C103,samples!D:D,samples!E:E,"")</f>
        <v>20230413_0206</v>
      </c>
      <c r="J103" t="str">
        <f>_xlfn.LET(_xlpm.x,_xlfn.XLOOKUP(platemap!$I103,samples!$E:$E,samples!F:F,""),IF(_xlpm.x="","",_xlpm.x))</f>
        <v>125CAG</v>
      </c>
      <c r="K103" t="str">
        <f>_xlfn.LET(_xlpm.x,_xlfn.XLOOKUP(platemap!$I103,samples!$E:$E,samples!G:G,""),IF(_xlpm.x="","",_xlpm.x))</f>
        <v/>
      </c>
      <c r="L103" t="str">
        <f>_xlfn.LET(_xlpm.x,_xlfn.XLOOKUP(platemap!$I103,samples!$E:$E,samples!H:H,""),IF(_xlpm.x="","",_xlpm.x))</f>
        <v>RF</v>
      </c>
      <c r="M103" s="7">
        <f>_xlfn.LET(_xlpm.x,_xlfn.XLOOKUP(platemap!$I103,samples!$E:$E,samples!I:I,""),IF(_xlpm.x="","",_xlpm.x))</f>
        <v>45006</v>
      </c>
      <c r="N103" t="str">
        <f>_xlfn.LET(_xlpm.x,_xlfn.XLOOKUP(platemap!$I103,samples!$E:$E,samples!J:J,""),IF(_xlpm.x="","",_xlpm.x))</f>
        <v>572772 30 nM (LTX 2000)</v>
      </c>
      <c r="O103" s="7">
        <f>_xlfn.LET(_xlpm.x,_xlfn.XLOOKUP(platemap!$I103,samples!$E:$E,samples!K:K,""),IF(_xlpm.x="","",_xlpm.x))</f>
        <v>45001</v>
      </c>
      <c r="P103">
        <f>_xlfn.LET(_xlpm.x,_xlfn.XLOOKUP(platemap!$I103,samples!$E:$E,samples!L:L,""),IF(_xlpm.x="","",_xlpm.x))</f>
        <v>5</v>
      </c>
      <c r="Q103" t="str">
        <f>_xlfn.LET(_xlpm.x,_xlfn.XLOOKUP(platemap!$I103,samples!$E:$E,samples!M:M,""),IF(_xlpm.x="","",_xlpm.x))</f>
        <v>125CAG_20230321</v>
      </c>
      <c r="R103" t="str">
        <f>_xlfn.LET(_xlpm.x,_xlfn.XLOOKUP(platemap!$I103,samples!$E:$E,samples!N:N,""),IF(_xlpm.x="","",_xlpm.x))</f>
        <v>30 nM</v>
      </c>
      <c r="S103" t="str">
        <f>_xlfn.LET(_xlpm.x,_xlfn.XLOOKUP(platemap!$I103,samples!$E:$E,samples!O:O,""),IF(_xlpm.x="","",_xlpm.x))</f>
        <v>572772</v>
      </c>
      <c r="T103">
        <f>_xlfn.LET(_xlpm.x,_xlfn.XLOOKUP(platemap!$I103,samples!$E:$E,samples!P:P,""),IF(_xlpm.x="","",_xlpm.x))</f>
        <v>2000</v>
      </c>
      <c r="U103" t="str">
        <f>_xlfn.LET(_xlpm.x,_xlfn.XLOOKUP(platemap!$I103,samples!$E:$E,samples!Q:Q,""),IF(_xlpm.x="","",_xlpm.x))</f>
        <v/>
      </c>
      <c r="V103" t="str">
        <f>_xlfn.LET(_xlpm.x,_xlfn.XLOOKUP(platemap!$I103,samples!$E:$E,samples!R:R,""),IF(_xlpm.x="","",_xlpm.x))</f>
        <v>RNA</v>
      </c>
      <c r="W103">
        <f>_xlfn.LET(_xlpm.x,_xlfn.XLOOKUP(platemap!$I103,samples!$E:$E,samples!S:S,""),IF(_xlpm.x="","",_xlpm.x))</f>
        <v>9.6</v>
      </c>
      <c r="X103">
        <f>_xlfn.LET(_xlpm.x,_xlfn.XLOOKUP(platemap!$I103,samples!$E:$E,samples!T:T,""),IF(_xlpm.x="","",_xlpm.x))</f>
        <v>3.3</v>
      </c>
      <c r="Y103">
        <f>_xlfn.LET(_xlpm.x,_xlfn.XLOOKUP(platemap!$I103,samples!$E:$E,samples!U:U,""),IF(_xlpm.x="","",_xlpm.x))</f>
        <v>280</v>
      </c>
      <c r="Z103">
        <f>_xlfn.LET(_xlpm.x,_xlfn.XLOOKUP(platemap!$I103,samples!$E:$E,samples!V:V,""),IF(_xlpm.x="","",_xlpm.x))</f>
        <v>54</v>
      </c>
      <c r="AA103">
        <f>_xlfn.LET(_xlpm.x,_xlfn.XLOOKUP(platemap!$I103,samples!$E:$E,samples!W:W,""),IF(_xlpm.x="","",_xlpm.x))</f>
        <v>15120</v>
      </c>
      <c r="AB103" t="str">
        <f>_xlfn.LET(_xlpm.x,_xlfn.XLOOKUP(platemap!$I103,samples!$E:$E,samples!X:X,""),IF(_xlpm.x="","",_xlpm.x))</f>
        <v>125CAG_20230321</v>
      </c>
      <c r="AC103" t="str">
        <f>_xlfn.LET(_xlpm.x,_xlfn.XLOOKUP(platemap!$I103,samples!$E:$E,samples!Y:Y,""),IF(_xlpm.x="","",_xlpm.x))</f>
        <v/>
      </c>
      <c r="AD103" t="str">
        <f>_xlfn.LET(_xlpm.x,_xlfn.XLOOKUP(platemap!$I103,samples!$E:$E,samples!Z:Z,""),IF(_xlpm.x="","",_xlpm.x))</f>
        <v/>
      </c>
      <c r="AF103">
        <v>10</v>
      </c>
      <c r="AG103" s="3" t="s">
        <v>312</v>
      </c>
      <c r="AH103" s="3"/>
    </row>
    <row r="104" spans="1:34" x14ac:dyDescent="0.2">
      <c r="A104" s="3">
        <f t="shared" si="0"/>
        <v>2</v>
      </c>
      <c r="B104" t="str">
        <f>INDEX(filenames!B:B,MATCH(platemap!A104,filenames!A:A,0))</f>
        <v>2023-06-07_TMrs362331_10ul_goodtips.xls</v>
      </c>
      <c r="C104" t="s">
        <v>33</v>
      </c>
      <c r="D104" t="s">
        <v>223</v>
      </c>
      <c r="E104" t="s">
        <v>224</v>
      </c>
      <c r="F104" t="s">
        <v>303</v>
      </c>
      <c r="G104" t="s">
        <v>304</v>
      </c>
      <c r="I104" t="str">
        <f>_xlfn.XLOOKUP(C104,samples!D:D,samples!E:E,"")</f>
        <v>20230413_0207</v>
      </c>
      <c r="J104" t="str">
        <f>_xlfn.LET(_xlpm.x,_xlfn.XLOOKUP(platemap!$I104,samples!$E:$E,samples!F:F,""),IF(_xlpm.x="","",_xlpm.x))</f>
        <v>125CAG</v>
      </c>
      <c r="K104" t="str">
        <f>_xlfn.LET(_xlpm.x,_xlfn.XLOOKUP(platemap!$I104,samples!$E:$E,samples!G:G,""),IF(_xlpm.x="","",_xlpm.x))</f>
        <v/>
      </c>
      <c r="L104" t="str">
        <f>_xlfn.LET(_xlpm.x,_xlfn.XLOOKUP(platemap!$I104,samples!$E:$E,samples!H:H,""),IF(_xlpm.x="","",_xlpm.x))</f>
        <v>RF</v>
      </c>
      <c r="M104" s="7">
        <f>_xlfn.LET(_xlpm.x,_xlfn.XLOOKUP(platemap!$I104,samples!$E:$E,samples!I:I,""),IF(_xlpm.x="","",_xlpm.x))</f>
        <v>45006</v>
      </c>
      <c r="N104" t="str">
        <f>_xlfn.LET(_xlpm.x,_xlfn.XLOOKUP(platemap!$I104,samples!$E:$E,samples!J:J,""),IF(_xlpm.x="","",_xlpm.x))</f>
        <v>589546 30 nM (LTX 2000)</v>
      </c>
      <c r="O104" s="7">
        <f>_xlfn.LET(_xlpm.x,_xlfn.XLOOKUP(platemap!$I104,samples!$E:$E,samples!K:K,""),IF(_xlpm.x="","",_xlpm.x))</f>
        <v>45001</v>
      </c>
      <c r="P104">
        <f>_xlfn.LET(_xlpm.x,_xlfn.XLOOKUP(platemap!$I104,samples!$E:$E,samples!L:L,""),IF(_xlpm.x="","",_xlpm.x))</f>
        <v>5</v>
      </c>
      <c r="Q104" t="str">
        <f>_xlfn.LET(_xlpm.x,_xlfn.XLOOKUP(platemap!$I104,samples!$E:$E,samples!M:M,""),IF(_xlpm.x="","",_xlpm.x))</f>
        <v>125CAG_20230321</v>
      </c>
      <c r="R104" t="str">
        <f>_xlfn.LET(_xlpm.x,_xlfn.XLOOKUP(platemap!$I104,samples!$E:$E,samples!N:N,""),IF(_xlpm.x="","",_xlpm.x))</f>
        <v>30 nM</v>
      </c>
      <c r="S104" t="str">
        <f>_xlfn.LET(_xlpm.x,_xlfn.XLOOKUP(platemap!$I104,samples!$E:$E,samples!O:O,""),IF(_xlpm.x="","",_xlpm.x))</f>
        <v>589546</v>
      </c>
      <c r="T104">
        <f>_xlfn.LET(_xlpm.x,_xlfn.XLOOKUP(platemap!$I104,samples!$E:$E,samples!P:P,""),IF(_xlpm.x="","",_xlpm.x))</f>
        <v>2000</v>
      </c>
      <c r="U104" t="str">
        <f>_xlfn.LET(_xlpm.x,_xlfn.XLOOKUP(platemap!$I104,samples!$E:$E,samples!Q:Q,""),IF(_xlpm.x="","",_xlpm.x))</f>
        <v/>
      </c>
      <c r="V104" t="str">
        <f>_xlfn.LET(_xlpm.x,_xlfn.XLOOKUP(platemap!$I104,samples!$E:$E,samples!R:R,""),IF(_xlpm.x="","",_xlpm.x))</f>
        <v>RNA</v>
      </c>
      <c r="W104">
        <f>_xlfn.LET(_xlpm.x,_xlfn.XLOOKUP(platemap!$I104,samples!$E:$E,samples!S:S,""),IF(_xlpm.x="","",_xlpm.x))</f>
        <v>9.3000000000000007</v>
      </c>
      <c r="X104">
        <f>_xlfn.LET(_xlpm.x,_xlfn.XLOOKUP(platemap!$I104,samples!$E:$E,samples!T:T,""),IF(_xlpm.x="","",_xlpm.x))</f>
        <v>2.1</v>
      </c>
      <c r="Y104">
        <f>_xlfn.LET(_xlpm.x,_xlfn.XLOOKUP(platemap!$I104,samples!$E:$E,samples!U:U,""),IF(_xlpm.x="","",_xlpm.x))</f>
        <v>361</v>
      </c>
      <c r="Z104">
        <f>_xlfn.LET(_xlpm.x,_xlfn.XLOOKUP(platemap!$I104,samples!$E:$E,samples!V:V,""),IF(_xlpm.x="","",_xlpm.x))</f>
        <v>54</v>
      </c>
      <c r="AA104">
        <f>_xlfn.LET(_xlpm.x,_xlfn.XLOOKUP(platemap!$I104,samples!$E:$E,samples!W:W,""),IF(_xlpm.x="","",_xlpm.x))</f>
        <v>19494</v>
      </c>
      <c r="AB104" t="str">
        <f>_xlfn.LET(_xlpm.x,_xlfn.XLOOKUP(platemap!$I104,samples!$E:$E,samples!X:X,""),IF(_xlpm.x="","",_xlpm.x))</f>
        <v>125CAG_20230321</v>
      </c>
      <c r="AC104" t="str">
        <f>_xlfn.LET(_xlpm.x,_xlfn.XLOOKUP(platemap!$I104,samples!$E:$E,samples!Y:Y,""),IF(_xlpm.x="","",_xlpm.x))</f>
        <v/>
      </c>
      <c r="AD104" t="str">
        <f>_xlfn.LET(_xlpm.x,_xlfn.XLOOKUP(platemap!$I104,samples!$E:$E,samples!Z:Z,""),IF(_xlpm.x="","",_xlpm.x))</f>
        <v/>
      </c>
      <c r="AF104">
        <v>10</v>
      </c>
      <c r="AG104" s="3" t="s">
        <v>312</v>
      </c>
      <c r="AH104" s="3"/>
    </row>
    <row r="105" spans="1:34" x14ac:dyDescent="0.2">
      <c r="A105" s="3">
        <f t="shared" si="0"/>
        <v>2</v>
      </c>
      <c r="B105" t="str">
        <f>INDEX(filenames!B:B,MATCH(platemap!A105,filenames!A:A,0))</f>
        <v>2023-06-07_TMrs362331_10ul_goodtips.xls</v>
      </c>
      <c r="C105" t="s">
        <v>34</v>
      </c>
      <c r="D105" t="s">
        <v>223</v>
      </c>
      <c r="E105" t="s">
        <v>224</v>
      </c>
      <c r="F105" t="s">
        <v>303</v>
      </c>
      <c r="G105" t="s">
        <v>304</v>
      </c>
      <c r="I105" t="str">
        <f>_xlfn.XLOOKUP(C105,samples!D:D,samples!E:E,"")</f>
        <v>20230413_0208</v>
      </c>
      <c r="J105" t="str">
        <f>_xlfn.LET(_xlpm.x,_xlfn.XLOOKUP(platemap!$I105,samples!$E:$E,samples!F:F,""),IF(_xlpm.x="","",_xlpm.x))</f>
        <v>125CAG</v>
      </c>
      <c r="K105" t="str">
        <f>_xlfn.LET(_xlpm.x,_xlfn.XLOOKUP(platemap!$I105,samples!$E:$E,samples!G:G,""),IF(_xlpm.x="","",_xlpm.x))</f>
        <v/>
      </c>
      <c r="L105" t="str">
        <f>_xlfn.LET(_xlpm.x,_xlfn.XLOOKUP(platemap!$I105,samples!$E:$E,samples!H:H,""),IF(_xlpm.x="","",_xlpm.x))</f>
        <v>RF</v>
      </c>
      <c r="M105" s="7">
        <f>_xlfn.LET(_xlpm.x,_xlfn.XLOOKUP(platemap!$I105,samples!$E:$E,samples!I:I,""),IF(_xlpm.x="","",_xlpm.x))</f>
        <v>45006</v>
      </c>
      <c r="N105" t="str">
        <f>_xlfn.LET(_xlpm.x,_xlfn.XLOOKUP(platemap!$I105,samples!$E:$E,samples!J:J,""),IF(_xlpm.x="","",_xlpm.x))</f>
        <v>572772 30 nM (LTX 3000)</v>
      </c>
      <c r="O105" s="7">
        <f>_xlfn.LET(_xlpm.x,_xlfn.XLOOKUP(platemap!$I105,samples!$E:$E,samples!K:K,""),IF(_xlpm.x="","",_xlpm.x))</f>
        <v>45001</v>
      </c>
      <c r="P105">
        <f>_xlfn.LET(_xlpm.x,_xlfn.XLOOKUP(platemap!$I105,samples!$E:$E,samples!L:L,""),IF(_xlpm.x="","",_xlpm.x))</f>
        <v>5</v>
      </c>
      <c r="Q105" t="str">
        <f>_xlfn.LET(_xlpm.x,_xlfn.XLOOKUP(platemap!$I105,samples!$E:$E,samples!M:M,""),IF(_xlpm.x="","",_xlpm.x))</f>
        <v>125CAG_20230321</v>
      </c>
      <c r="R105" t="str">
        <f>_xlfn.LET(_xlpm.x,_xlfn.XLOOKUP(platemap!$I105,samples!$E:$E,samples!N:N,""),IF(_xlpm.x="","",_xlpm.x))</f>
        <v>30 nM</v>
      </c>
      <c r="S105" t="str">
        <f>_xlfn.LET(_xlpm.x,_xlfn.XLOOKUP(platemap!$I105,samples!$E:$E,samples!O:O,""),IF(_xlpm.x="","",_xlpm.x))</f>
        <v>572772</v>
      </c>
      <c r="T105">
        <f>_xlfn.LET(_xlpm.x,_xlfn.XLOOKUP(platemap!$I105,samples!$E:$E,samples!P:P,""),IF(_xlpm.x="","",_xlpm.x))</f>
        <v>3000</v>
      </c>
      <c r="U105" t="str">
        <f>_xlfn.LET(_xlpm.x,_xlfn.XLOOKUP(platemap!$I105,samples!$E:$E,samples!Q:Q,""),IF(_xlpm.x="","",_xlpm.x))</f>
        <v/>
      </c>
      <c r="V105" t="str">
        <f>_xlfn.LET(_xlpm.x,_xlfn.XLOOKUP(platemap!$I105,samples!$E:$E,samples!R:R,""),IF(_xlpm.x="","",_xlpm.x))</f>
        <v>RNA</v>
      </c>
      <c r="W105">
        <f>_xlfn.LET(_xlpm.x,_xlfn.XLOOKUP(platemap!$I105,samples!$E:$E,samples!S:S,""),IF(_xlpm.x="","",_xlpm.x))</f>
        <v>9.5</v>
      </c>
      <c r="X105">
        <f>_xlfn.LET(_xlpm.x,_xlfn.XLOOKUP(platemap!$I105,samples!$E:$E,samples!T:T,""),IF(_xlpm.x="","",_xlpm.x))</f>
        <v>2.1</v>
      </c>
      <c r="Y105">
        <f>_xlfn.LET(_xlpm.x,_xlfn.XLOOKUP(platemap!$I105,samples!$E:$E,samples!U:U,""),IF(_xlpm.x="","",_xlpm.x))</f>
        <v>313</v>
      </c>
      <c r="Z105">
        <f>_xlfn.LET(_xlpm.x,_xlfn.XLOOKUP(platemap!$I105,samples!$E:$E,samples!V:V,""),IF(_xlpm.x="","",_xlpm.x))</f>
        <v>54</v>
      </c>
      <c r="AA105">
        <f>_xlfn.LET(_xlpm.x,_xlfn.XLOOKUP(platemap!$I105,samples!$E:$E,samples!W:W,""),IF(_xlpm.x="","",_xlpm.x))</f>
        <v>16902</v>
      </c>
      <c r="AB105" t="str">
        <f>_xlfn.LET(_xlpm.x,_xlfn.XLOOKUP(platemap!$I105,samples!$E:$E,samples!X:X,""),IF(_xlpm.x="","",_xlpm.x))</f>
        <v>125CAG_20230321</v>
      </c>
      <c r="AC105" t="str">
        <f>_xlfn.LET(_xlpm.x,_xlfn.XLOOKUP(platemap!$I105,samples!$E:$E,samples!Y:Y,""),IF(_xlpm.x="","",_xlpm.x))</f>
        <v/>
      </c>
      <c r="AD105" t="str">
        <f>_xlfn.LET(_xlpm.x,_xlfn.XLOOKUP(platemap!$I105,samples!$E:$E,samples!Z:Z,""),IF(_xlpm.x="","",_xlpm.x))</f>
        <v/>
      </c>
      <c r="AF105">
        <v>10</v>
      </c>
      <c r="AG105" s="3" t="s">
        <v>312</v>
      </c>
      <c r="AH105" s="3"/>
    </row>
    <row r="106" spans="1:34" x14ac:dyDescent="0.2">
      <c r="A106" s="3">
        <f t="shared" si="0"/>
        <v>2</v>
      </c>
      <c r="B106" t="str">
        <f>INDEX(filenames!B:B,MATCH(platemap!A106,filenames!A:A,0))</f>
        <v>2023-06-07_TMrs362331_10ul_goodtips.xls</v>
      </c>
      <c r="C106" t="s">
        <v>35</v>
      </c>
      <c r="D106" t="s">
        <v>223</v>
      </c>
      <c r="E106" t="s">
        <v>224</v>
      </c>
      <c r="F106" t="s">
        <v>303</v>
      </c>
      <c r="G106" t="s">
        <v>304</v>
      </c>
      <c r="I106" t="str">
        <f>_xlfn.XLOOKUP(C106,samples!D:D,samples!E:E,"")</f>
        <v>20230413_0209</v>
      </c>
      <c r="J106" t="str">
        <f>_xlfn.LET(_xlpm.x,_xlfn.XLOOKUP(platemap!$I106,samples!$E:$E,samples!F:F,""),IF(_xlpm.x="","",_xlpm.x))</f>
        <v>125CAG</v>
      </c>
      <c r="K106" t="str">
        <f>_xlfn.LET(_xlpm.x,_xlfn.XLOOKUP(platemap!$I106,samples!$E:$E,samples!G:G,""),IF(_xlpm.x="","",_xlpm.x))</f>
        <v/>
      </c>
      <c r="L106" t="str">
        <f>_xlfn.LET(_xlpm.x,_xlfn.XLOOKUP(platemap!$I106,samples!$E:$E,samples!H:H,""),IF(_xlpm.x="","",_xlpm.x))</f>
        <v>RF</v>
      </c>
      <c r="M106" s="7">
        <f>_xlfn.LET(_xlpm.x,_xlfn.XLOOKUP(platemap!$I106,samples!$E:$E,samples!I:I,""),IF(_xlpm.x="","",_xlpm.x))</f>
        <v>45006</v>
      </c>
      <c r="N106" t="str">
        <f>_xlfn.LET(_xlpm.x,_xlfn.XLOOKUP(platemap!$I106,samples!$E:$E,samples!J:J,""),IF(_xlpm.x="","",_xlpm.x))</f>
        <v>589546 30 nM (LTX 3000)</v>
      </c>
      <c r="O106" s="7">
        <f>_xlfn.LET(_xlpm.x,_xlfn.XLOOKUP(platemap!$I106,samples!$E:$E,samples!K:K,""),IF(_xlpm.x="","",_xlpm.x))</f>
        <v>45001</v>
      </c>
      <c r="P106">
        <f>_xlfn.LET(_xlpm.x,_xlfn.XLOOKUP(platemap!$I106,samples!$E:$E,samples!L:L,""),IF(_xlpm.x="","",_xlpm.x))</f>
        <v>5</v>
      </c>
      <c r="Q106" t="str">
        <f>_xlfn.LET(_xlpm.x,_xlfn.XLOOKUP(platemap!$I106,samples!$E:$E,samples!M:M,""),IF(_xlpm.x="","",_xlpm.x))</f>
        <v>125CAG_20230321</v>
      </c>
      <c r="R106" t="str">
        <f>_xlfn.LET(_xlpm.x,_xlfn.XLOOKUP(platemap!$I106,samples!$E:$E,samples!N:N,""),IF(_xlpm.x="","",_xlpm.x))</f>
        <v>30 nM</v>
      </c>
      <c r="S106" t="str">
        <f>_xlfn.LET(_xlpm.x,_xlfn.XLOOKUP(platemap!$I106,samples!$E:$E,samples!O:O,""),IF(_xlpm.x="","",_xlpm.x))</f>
        <v>589546</v>
      </c>
      <c r="T106">
        <f>_xlfn.LET(_xlpm.x,_xlfn.XLOOKUP(platemap!$I106,samples!$E:$E,samples!P:P,""),IF(_xlpm.x="","",_xlpm.x))</f>
        <v>3000</v>
      </c>
      <c r="U106" t="str">
        <f>_xlfn.LET(_xlpm.x,_xlfn.XLOOKUP(platemap!$I106,samples!$E:$E,samples!Q:Q,""),IF(_xlpm.x="","",_xlpm.x))</f>
        <v/>
      </c>
      <c r="V106" t="str">
        <f>_xlfn.LET(_xlpm.x,_xlfn.XLOOKUP(platemap!$I106,samples!$E:$E,samples!R:R,""),IF(_xlpm.x="","",_xlpm.x))</f>
        <v>RNA</v>
      </c>
      <c r="W106">
        <f>_xlfn.LET(_xlpm.x,_xlfn.XLOOKUP(platemap!$I106,samples!$E:$E,samples!S:S,""),IF(_xlpm.x="","",_xlpm.x))</f>
        <v>9.1999999999999993</v>
      </c>
      <c r="X106">
        <f>_xlfn.LET(_xlpm.x,_xlfn.XLOOKUP(platemap!$I106,samples!$E:$E,samples!T:T,""),IF(_xlpm.x="","",_xlpm.x))</f>
        <v>2.8</v>
      </c>
      <c r="Y106">
        <f>_xlfn.LET(_xlpm.x,_xlfn.XLOOKUP(platemap!$I106,samples!$E:$E,samples!U:U,""),IF(_xlpm.x="","",_xlpm.x))</f>
        <v>459</v>
      </c>
      <c r="Z106">
        <f>_xlfn.LET(_xlpm.x,_xlfn.XLOOKUP(platemap!$I106,samples!$E:$E,samples!V:V,""),IF(_xlpm.x="","",_xlpm.x))</f>
        <v>54</v>
      </c>
      <c r="AA106">
        <f>_xlfn.LET(_xlpm.x,_xlfn.XLOOKUP(platemap!$I106,samples!$E:$E,samples!W:W,""),IF(_xlpm.x="","",_xlpm.x))</f>
        <v>24786</v>
      </c>
      <c r="AB106" t="str">
        <f>_xlfn.LET(_xlpm.x,_xlfn.XLOOKUP(platemap!$I106,samples!$E:$E,samples!X:X,""),IF(_xlpm.x="","",_xlpm.x))</f>
        <v>125CAG_20230321</v>
      </c>
      <c r="AC106" t="str">
        <f>_xlfn.LET(_xlpm.x,_xlfn.XLOOKUP(platemap!$I106,samples!$E:$E,samples!Y:Y,""),IF(_xlpm.x="","",_xlpm.x))</f>
        <v/>
      </c>
      <c r="AD106" t="str">
        <f>_xlfn.LET(_xlpm.x,_xlfn.XLOOKUP(platemap!$I106,samples!$E:$E,samples!Z:Z,""),IF(_xlpm.x="","",_xlpm.x))</f>
        <v/>
      </c>
      <c r="AF106">
        <v>10</v>
      </c>
      <c r="AG106" s="3" t="s">
        <v>312</v>
      </c>
      <c r="AH106" s="3"/>
    </row>
    <row r="107" spans="1:34" x14ac:dyDescent="0.2">
      <c r="A107" s="3">
        <f t="shared" si="0"/>
        <v>2</v>
      </c>
      <c r="B107" t="str">
        <f>INDEX(filenames!B:B,MATCH(platemap!A107,filenames!A:A,0))</f>
        <v>2023-06-07_TMrs362331_10ul_goodtips.xls</v>
      </c>
      <c r="C107" t="s">
        <v>36</v>
      </c>
      <c r="E107" t="s">
        <v>129</v>
      </c>
      <c r="G107" t="s">
        <v>129</v>
      </c>
      <c r="I107" t="str">
        <f>_xlfn.XLOOKUP(C107,samples!D:D,samples!E:E,"")</f>
        <v/>
      </c>
      <c r="J107" t="str">
        <f>_xlfn.LET(_xlpm.x,_xlfn.XLOOKUP(platemap!$I107,samples!$E:$E,samples!F:F,""),IF(_xlpm.x="","",_xlpm.x))</f>
        <v/>
      </c>
      <c r="K107" t="str">
        <f>_xlfn.LET(_xlpm.x,_xlfn.XLOOKUP(platemap!$I107,samples!$E:$E,samples!G:G,""),IF(_xlpm.x="","",_xlpm.x))</f>
        <v/>
      </c>
      <c r="L107" t="str">
        <f>_xlfn.LET(_xlpm.x,_xlfn.XLOOKUP(platemap!$I107,samples!$E:$E,samples!H:H,""),IF(_xlpm.x="","",_xlpm.x))</f>
        <v/>
      </c>
      <c r="M107" s="7" t="str">
        <f>_xlfn.LET(_xlpm.x,_xlfn.XLOOKUP(platemap!$I107,samples!$E:$E,samples!I:I,""),IF(_xlpm.x="","",_xlpm.x))</f>
        <v/>
      </c>
      <c r="N107" t="str">
        <f>_xlfn.LET(_xlpm.x,_xlfn.XLOOKUP(platemap!$I107,samples!$E:$E,samples!J:J,""),IF(_xlpm.x="","",_xlpm.x))</f>
        <v/>
      </c>
      <c r="O107" s="7" t="str">
        <f>_xlfn.LET(_xlpm.x,_xlfn.XLOOKUP(platemap!$I107,samples!$E:$E,samples!K:K,""),IF(_xlpm.x="","",_xlpm.x))</f>
        <v/>
      </c>
      <c r="P107" t="str">
        <f>_xlfn.LET(_xlpm.x,_xlfn.XLOOKUP(platemap!$I107,samples!$E:$E,samples!L:L,""),IF(_xlpm.x="","",_xlpm.x))</f>
        <v/>
      </c>
      <c r="Q107" t="str">
        <f>_xlfn.LET(_xlpm.x,_xlfn.XLOOKUP(platemap!$I107,samples!$E:$E,samples!M:M,""),IF(_xlpm.x="","",_xlpm.x))</f>
        <v/>
      </c>
      <c r="R107" t="str">
        <f>_xlfn.LET(_xlpm.x,_xlfn.XLOOKUP(platemap!$I107,samples!$E:$E,samples!N:N,""),IF(_xlpm.x="","",_xlpm.x))</f>
        <v/>
      </c>
      <c r="S107" t="str">
        <f>_xlfn.LET(_xlpm.x,_xlfn.XLOOKUP(platemap!$I107,samples!$E:$E,samples!O:O,""),IF(_xlpm.x="","",_xlpm.x))</f>
        <v/>
      </c>
      <c r="T107" t="str">
        <f>_xlfn.LET(_xlpm.x,_xlfn.XLOOKUP(platemap!$I107,samples!$E:$E,samples!P:P,""),IF(_xlpm.x="","",_xlpm.x))</f>
        <v/>
      </c>
      <c r="U107" t="str">
        <f>_xlfn.LET(_xlpm.x,_xlfn.XLOOKUP(platemap!$I107,samples!$E:$E,samples!Q:Q,""),IF(_xlpm.x="","",_xlpm.x))</f>
        <v/>
      </c>
      <c r="V107" t="str">
        <f>_xlfn.LET(_xlpm.x,_xlfn.XLOOKUP(platemap!$I107,samples!$E:$E,samples!R:R,""),IF(_xlpm.x="","",_xlpm.x))</f>
        <v/>
      </c>
      <c r="W107" t="str">
        <f>_xlfn.LET(_xlpm.x,_xlfn.XLOOKUP(platemap!$I107,samples!$E:$E,samples!S:S,""),IF(_xlpm.x="","",_xlpm.x))</f>
        <v/>
      </c>
      <c r="X107" t="str">
        <f>_xlfn.LET(_xlpm.x,_xlfn.XLOOKUP(platemap!$I107,samples!$E:$E,samples!T:T,""),IF(_xlpm.x="","",_xlpm.x))</f>
        <v/>
      </c>
      <c r="Y107" t="str">
        <f>_xlfn.LET(_xlpm.x,_xlfn.XLOOKUP(platemap!$I107,samples!$E:$E,samples!U:U,""),IF(_xlpm.x="","",_xlpm.x))</f>
        <v/>
      </c>
      <c r="Z107" t="str">
        <f>_xlfn.LET(_xlpm.x,_xlfn.XLOOKUP(platemap!$I107,samples!$E:$E,samples!V:V,""),IF(_xlpm.x="","",_xlpm.x))</f>
        <v/>
      </c>
      <c r="AA107" t="str">
        <f>_xlfn.LET(_xlpm.x,_xlfn.XLOOKUP(platemap!$I107,samples!$E:$E,samples!W:W,""),IF(_xlpm.x="","",_xlpm.x))</f>
        <v/>
      </c>
      <c r="AB107" t="str">
        <f>_xlfn.LET(_xlpm.x,_xlfn.XLOOKUP(platemap!$I107,samples!$E:$E,samples!X:X,""),IF(_xlpm.x="","",_xlpm.x))</f>
        <v/>
      </c>
      <c r="AC107" t="str">
        <f>_xlfn.LET(_xlpm.x,_xlfn.XLOOKUP(platemap!$I107,samples!$E:$E,samples!Y:Y,""),IF(_xlpm.x="","",_xlpm.x))</f>
        <v/>
      </c>
      <c r="AD107" t="str">
        <f>_xlfn.LET(_xlpm.x,_xlfn.XLOOKUP(platemap!$I107,samples!$E:$E,samples!Z:Z,""),IF(_xlpm.x="","",_xlpm.x))</f>
        <v/>
      </c>
      <c r="AH107" s="3"/>
    </row>
    <row r="108" spans="1:34" x14ac:dyDescent="0.2">
      <c r="A108" s="3">
        <f t="shared" si="0"/>
        <v>2</v>
      </c>
      <c r="B108" t="str">
        <f>INDEX(filenames!B:B,MATCH(platemap!A108,filenames!A:A,0))</f>
        <v>2023-06-07_TMrs362331_10ul_goodtips.xls</v>
      </c>
      <c r="C108" t="s">
        <v>37</v>
      </c>
      <c r="E108" t="s">
        <v>129</v>
      </c>
      <c r="G108" t="s">
        <v>129</v>
      </c>
      <c r="I108" t="str">
        <f>_xlfn.XLOOKUP(C108,samples!D:D,samples!E:E,"")</f>
        <v/>
      </c>
      <c r="J108" t="str">
        <f>_xlfn.LET(_xlpm.x,_xlfn.XLOOKUP(platemap!$I108,samples!$E:$E,samples!F:F,""),IF(_xlpm.x="","",_xlpm.x))</f>
        <v/>
      </c>
      <c r="K108" t="str">
        <f>_xlfn.LET(_xlpm.x,_xlfn.XLOOKUP(platemap!$I108,samples!$E:$E,samples!G:G,""),IF(_xlpm.x="","",_xlpm.x))</f>
        <v/>
      </c>
      <c r="L108" t="str">
        <f>_xlfn.LET(_xlpm.x,_xlfn.XLOOKUP(platemap!$I108,samples!$E:$E,samples!H:H,""),IF(_xlpm.x="","",_xlpm.x))</f>
        <v/>
      </c>
      <c r="M108" s="7" t="str">
        <f>_xlfn.LET(_xlpm.x,_xlfn.XLOOKUP(platemap!$I108,samples!$E:$E,samples!I:I,""),IF(_xlpm.x="","",_xlpm.x))</f>
        <v/>
      </c>
      <c r="N108" t="str">
        <f>_xlfn.LET(_xlpm.x,_xlfn.XLOOKUP(platemap!$I108,samples!$E:$E,samples!J:J,""),IF(_xlpm.x="","",_xlpm.x))</f>
        <v/>
      </c>
      <c r="O108" s="7" t="str">
        <f>_xlfn.LET(_xlpm.x,_xlfn.XLOOKUP(platemap!$I108,samples!$E:$E,samples!K:K,""),IF(_xlpm.x="","",_xlpm.x))</f>
        <v/>
      </c>
      <c r="P108" t="str">
        <f>_xlfn.LET(_xlpm.x,_xlfn.XLOOKUP(platemap!$I108,samples!$E:$E,samples!L:L,""),IF(_xlpm.x="","",_xlpm.x))</f>
        <v/>
      </c>
      <c r="Q108" t="str">
        <f>_xlfn.LET(_xlpm.x,_xlfn.XLOOKUP(platemap!$I108,samples!$E:$E,samples!M:M,""),IF(_xlpm.x="","",_xlpm.x))</f>
        <v/>
      </c>
      <c r="R108" t="str">
        <f>_xlfn.LET(_xlpm.x,_xlfn.XLOOKUP(platemap!$I108,samples!$E:$E,samples!N:N,""),IF(_xlpm.x="","",_xlpm.x))</f>
        <v/>
      </c>
      <c r="S108" t="str">
        <f>_xlfn.LET(_xlpm.x,_xlfn.XLOOKUP(platemap!$I108,samples!$E:$E,samples!O:O,""),IF(_xlpm.x="","",_xlpm.x))</f>
        <v/>
      </c>
      <c r="T108" t="str">
        <f>_xlfn.LET(_xlpm.x,_xlfn.XLOOKUP(platemap!$I108,samples!$E:$E,samples!P:P,""),IF(_xlpm.x="","",_xlpm.x))</f>
        <v/>
      </c>
      <c r="U108" t="str">
        <f>_xlfn.LET(_xlpm.x,_xlfn.XLOOKUP(platemap!$I108,samples!$E:$E,samples!Q:Q,""),IF(_xlpm.x="","",_xlpm.x))</f>
        <v/>
      </c>
      <c r="V108" t="str">
        <f>_xlfn.LET(_xlpm.x,_xlfn.XLOOKUP(platemap!$I108,samples!$E:$E,samples!R:R,""),IF(_xlpm.x="","",_xlpm.x))</f>
        <v/>
      </c>
      <c r="W108" t="str">
        <f>_xlfn.LET(_xlpm.x,_xlfn.XLOOKUP(platemap!$I108,samples!$E:$E,samples!S:S,""),IF(_xlpm.x="","",_xlpm.x))</f>
        <v/>
      </c>
      <c r="X108" t="str">
        <f>_xlfn.LET(_xlpm.x,_xlfn.XLOOKUP(platemap!$I108,samples!$E:$E,samples!T:T,""),IF(_xlpm.x="","",_xlpm.x))</f>
        <v/>
      </c>
      <c r="Y108" t="str">
        <f>_xlfn.LET(_xlpm.x,_xlfn.XLOOKUP(platemap!$I108,samples!$E:$E,samples!U:U,""),IF(_xlpm.x="","",_xlpm.x))</f>
        <v/>
      </c>
      <c r="Z108" t="str">
        <f>_xlfn.LET(_xlpm.x,_xlfn.XLOOKUP(platemap!$I108,samples!$E:$E,samples!V:V,""),IF(_xlpm.x="","",_xlpm.x))</f>
        <v/>
      </c>
      <c r="AA108" t="str">
        <f>_xlfn.LET(_xlpm.x,_xlfn.XLOOKUP(platemap!$I108,samples!$E:$E,samples!W:W,""),IF(_xlpm.x="","",_xlpm.x))</f>
        <v/>
      </c>
      <c r="AB108" t="str">
        <f>_xlfn.LET(_xlpm.x,_xlfn.XLOOKUP(platemap!$I108,samples!$E:$E,samples!X:X,""),IF(_xlpm.x="","",_xlpm.x))</f>
        <v/>
      </c>
      <c r="AC108" t="str">
        <f>_xlfn.LET(_xlpm.x,_xlfn.XLOOKUP(platemap!$I108,samples!$E:$E,samples!Y:Y,""),IF(_xlpm.x="","",_xlpm.x))</f>
        <v/>
      </c>
      <c r="AD108" t="str">
        <f>_xlfn.LET(_xlpm.x,_xlfn.XLOOKUP(platemap!$I108,samples!$E:$E,samples!Z:Z,""),IF(_xlpm.x="","",_xlpm.x))</f>
        <v/>
      </c>
      <c r="AH108" s="3"/>
    </row>
    <row r="109" spans="1:34" x14ac:dyDescent="0.2">
      <c r="A109" s="3">
        <f t="shared" si="0"/>
        <v>2</v>
      </c>
      <c r="B109" t="str">
        <f>INDEX(filenames!B:B,MATCH(platemap!A109,filenames!A:A,0))</f>
        <v>2023-06-07_TMrs362331_10ul_goodtips.xls</v>
      </c>
      <c r="C109" t="s">
        <v>38</v>
      </c>
      <c r="E109" t="s">
        <v>129</v>
      </c>
      <c r="G109" t="s">
        <v>129</v>
      </c>
      <c r="I109" t="str">
        <f>_xlfn.XLOOKUP(C109,samples!D:D,samples!E:E,"")</f>
        <v/>
      </c>
      <c r="J109" t="str">
        <f>_xlfn.LET(_xlpm.x,_xlfn.XLOOKUP(platemap!$I109,samples!$E:$E,samples!F:F,""),IF(_xlpm.x="","",_xlpm.x))</f>
        <v/>
      </c>
      <c r="K109" t="str">
        <f>_xlfn.LET(_xlpm.x,_xlfn.XLOOKUP(platemap!$I109,samples!$E:$E,samples!G:G,""),IF(_xlpm.x="","",_xlpm.x))</f>
        <v/>
      </c>
      <c r="L109" t="str">
        <f>_xlfn.LET(_xlpm.x,_xlfn.XLOOKUP(platemap!$I109,samples!$E:$E,samples!H:H,""),IF(_xlpm.x="","",_xlpm.x))</f>
        <v/>
      </c>
      <c r="M109" s="7" t="str">
        <f>_xlfn.LET(_xlpm.x,_xlfn.XLOOKUP(platemap!$I109,samples!$E:$E,samples!I:I,""),IF(_xlpm.x="","",_xlpm.x))</f>
        <v/>
      </c>
      <c r="N109" t="str">
        <f>_xlfn.LET(_xlpm.x,_xlfn.XLOOKUP(platemap!$I109,samples!$E:$E,samples!J:J,""),IF(_xlpm.x="","",_xlpm.x))</f>
        <v/>
      </c>
      <c r="O109" s="7" t="str">
        <f>_xlfn.LET(_xlpm.x,_xlfn.XLOOKUP(platemap!$I109,samples!$E:$E,samples!K:K,""),IF(_xlpm.x="","",_xlpm.x))</f>
        <v/>
      </c>
      <c r="P109" t="str">
        <f>_xlfn.LET(_xlpm.x,_xlfn.XLOOKUP(platemap!$I109,samples!$E:$E,samples!L:L,""),IF(_xlpm.x="","",_xlpm.x))</f>
        <v/>
      </c>
      <c r="Q109" t="str">
        <f>_xlfn.LET(_xlpm.x,_xlfn.XLOOKUP(platemap!$I109,samples!$E:$E,samples!M:M,""),IF(_xlpm.x="","",_xlpm.x))</f>
        <v/>
      </c>
      <c r="R109" t="str">
        <f>_xlfn.LET(_xlpm.x,_xlfn.XLOOKUP(platemap!$I109,samples!$E:$E,samples!N:N,""),IF(_xlpm.x="","",_xlpm.x))</f>
        <v/>
      </c>
      <c r="S109" t="str">
        <f>_xlfn.LET(_xlpm.x,_xlfn.XLOOKUP(platemap!$I109,samples!$E:$E,samples!O:O,""),IF(_xlpm.x="","",_xlpm.x))</f>
        <v/>
      </c>
      <c r="T109" t="str">
        <f>_xlfn.LET(_xlpm.x,_xlfn.XLOOKUP(platemap!$I109,samples!$E:$E,samples!P:P,""),IF(_xlpm.x="","",_xlpm.x))</f>
        <v/>
      </c>
      <c r="U109" t="str">
        <f>_xlfn.LET(_xlpm.x,_xlfn.XLOOKUP(platemap!$I109,samples!$E:$E,samples!Q:Q,""),IF(_xlpm.x="","",_xlpm.x))</f>
        <v/>
      </c>
      <c r="V109" t="str">
        <f>_xlfn.LET(_xlpm.x,_xlfn.XLOOKUP(platemap!$I109,samples!$E:$E,samples!R:R,""),IF(_xlpm.x="","",_xlpm.x))</f>
        <v/>
      </c>
      <c r="W109" t="str">
        <f>_xlfn.LET(_xlpm.x,_xlfn.XLOOKUP(platemap!$I109,samples!$E:$E,samples!S:S,""),IF(_xlpm.x="","",_xlpm.x))</f>
        <v/>
      </c>
      <c r="X109" t="str">
        <f>_xlfn.LET(_xlpm.x,_xlfn.XLOOKUP(platemap!$I109,samples!$E:$E,samples!T:T,""),IF(_xlpm.x="","",_xlpm.x))</f>
        <v/>
      </c>
      <c r="Y109" t="str">
        <f>_xlfn.LET(_xlpm.x,_xlfn.XLOOKUP(platemap!$I109,samples!$E:$E,samples!U:U,""),IF(_xlpm.x="","",_xlpm.x))</f>
        <v/>
      </c>
      <c r="Z109" t="str">
        <f>_xlfn.LET(_xlpm.x,_xlfn.XLOOKUP(platemap!$I109,samples!$E:$E,samples!V:V,""),IF(_xlpm.x="","",_xlpm.x))</f>
        <v/>
      </c>
      <c r="AA109" t="str">
        <f>_xlfn.LET(_xlpm.x,_xlfn.XLOOKUP(platemap!$I109,samples!$E:$E,samples!W:W,""),IF(_xlpm.x="","",_xlpm.x))</f>
        <v/>
      </c>
      <c r="AB109" t="str">
        <f>_xlfn.LET(_xlpm.x,_xlfn.XLOOKUP(platemap!$I109,samples!$E:$E,samples!X:X,""),IF(_xlpm.x="","",_xlpm.x))</f>
        <v/>
      </c>
      <c r="AC109" t="str">
        <f>_xlfn.LET(_xlpm.x,_xlfn.XLOOKUP(platemap!$I109,samples!$E:$E,samples!Y:Y,""),IF(_xlpm.x="","",_xlpm.x))</f>
        <v/>
      </c>
      <c r="AD109" t="str">
        <f>_xlfn.LET(_xlpm.x,_xlfn.XLOOKUP(platemap!$I109,samples!$E:$E,samples!Z:Z,""),IF(_xlpm.x="","",_xlpm.x))</f>
        <v/>
      </c>
      <c r="AH109" s="3"/>
    </row>
    <row r="110" spans="1:34" x14ac:dyDescent="0.2">
      <c r="A110" s="3">
        <f t="shared" si="0"/>
        <v>2</v>
      </c>
      <c r="B110" t="str">
        <f>INDEX(filenames!B:B,MATCH(platemap!A110,filenames!A:A,0))</f>
        <v>2023-06-07_TMrs362331_10ul_goodtips.xls</v>
      </c>
      <c r="C110" t="s">
        <v>39</v>
      </c>
      <c r="D110" t="s">
        <v>223</v>
      </c>
      <c r="E110" t="s">
        <v>224</v>
      </c>
      <c r="F110" t="s">
        <v>303</v>
      </c>
      <c r="G110" t="s">
        <v>304</v>
      </c>
      <c r="I110" t="str">
        <f>_xlfn.XLOOKUP(C110,samples!D:D,samples!E:E,"")</f>
        <v>20230413_0210</v>
      </c>
      <c r="J110" t="str">
        <f>_xlfn.LET(_xlpm.x,_xlfn.XLOOKUP(platemap!$I110,samples!$E:$E,samples!F:F,""),IF(_xlpm.x="","",_xlpm.x))</f>
        <v>QS4A3</v>
      </c>
      <c r="K110">
        <f>_xlfn.LET(_xlpm.x,_xlfn.XLOOKUP(platemap!$I110,samples!$E:$E,samples!G:G,""),IF(_xlpm.x="","",_xlpm.x))</f>
        <v>28</v>
      </c>
      <c r="L110" t="str">
        <f>_xlfn.LET(_xlpm.x,_xlfn.XLOOKUP(platemap!$I110,samples!$E:$E,samples!H:H,""),IF(_xlpm.x="","",_xlpm.x))</f>
        <v/>
      </c>
      <c r="M110" s="7">
        <f>_xlfn.LET(_xlpm.x,_xlfn.XLOOKUP(platemap!$I110,samples!$E:$E,samples!I:I,""),IF(_xlpm.x="","",_xlpm.x))</f>
        <v>45006</v>
      </c>
      <c r="N110" t="str">
        <f>_xlfn.LET(_xlpm.x,_xlfn.XLOOKUP(platemap!$I110,samples!$E:$E,samples!J:J,""),IF(_xlpm.x="","",_xlpm.x))</f>
        <v>572772 30 nM (LTX 2000)</v>
      </c>
      <c r="O110" s="7">
        <f>_xlfn.LET(_xlpm.x,_xlfn.XLOOKUP(platemap!$I110,samples!$E:$E,samples!K:K,""),IF(_xlpm.x="","",_xlpm.x))</f>
        <v>45001</v>
      </c>
      <c r="P110">
        <f>_xlfn.LET(_xlpm.x,_xlfn.XLOOKUP(platemap!$I110,samples!$E:$E,samples!L:L,""),IF(_xlpm.x="","",_xlpm.x))</f>
        <v>5</v>
      </c>
      <c r="Q110" t="str">
        <f>_xlfn.LET(_xlpm.x,_xlfn.XLOOKUP(platemap!$I110,samples!$E:$E,samples!M:M,""),IF(_xlpm.x="","",_xlpm.x))</f>
        <v>QS4A3_20230321</v>
      </c>
      <c r="R110" t="str">
        <f>_xlfn.LET(_xlpm.x,_xlfn.XLOOKUP(platemap!$I110,samples!$E:$E,samples!N:N,""),IF(_xlpm.x="","",_xlpm.x))</f>
        <v>30 nM</v>
      </c>
      <c r="S110" t="str">
        <f>_xlfn.LET(_xlpm.x,_xlfn.XLOOKUP(platemap!$I110,samples!$E:$E,samples!O:O,""),IF(_xlpm.x="","",_xlpm.x))</f>
        <v>572772</v>
      </c>
      <c r="T110">
        <f>_xlfn.LET(_xlpm.x,_xlfn.XLOOKUP(platemap!$I110,samples!$E:$E,samples!P:P,""),IF(_xlpm.x="","",_xlpm.x))</f>
        <v>2000</v>
      </c>
      <c r="U110" t="str">
        <f>_xlfn.LET(_xlpm.x,_xlfn.XLOOKUP(platemap!$I110,samples!$E:$E,samples!Q:Q,""),IF(_xlpm.x="","",_xlpm.x))</f>
        <v/>
      </c>
      <c r="V110" t="str">
        <f>_xlfn.LET(_xlpm.x,_xlfn.XLOOKUP(platemap!$I110,samples!$E:$E,samples!R:R,""),IF(_xlpm.x="","",_xlpm.x))</f>
        <v>RNA</v>
      </c>
      <c r="W110">
        <f>_xlfn.LET(_xlpm.x,_xlfn.XLOOKUP(platemap!$I110,samples!$E:$E,samples!S:S,""),IF(_xlpm.x="","",_xlpm.x))</f>
        <v>9.1999999999999993</v>
      </c>
      <c r="X110">
        <f>_xlfn.LET(_xlpm.x,_xlfn.XLOOKUP(platemap!$I110,samples!$E:$E,samples!T:T,""),IF(_xlpm.x="","",_xlpm.x))</f>
        <v>3.6</v>
      </c>
      <c r="Y110">
        <f>_xlfn.LET(_xlpm.x,_xlfn.XLOOKUP(platemap!$I110,samples!$E:$E,samples!U:U,""),IF(_xlpm.x="","",_xlpm.x))</f>
        <v>270</v>
      </c>
      <c r="Z110">
        <f>_xlfn.LET(_xlpm.x,_xlfn.XLOOKUP(platemap!$I110,samples!$E:$E,samples!V:V,""),IF(_xlpm.x="","",_xlpm.x))</f>
        <v>54</v>
      </c>
      <c r="AA110">
        <f>_xlfn.LET(_xlpm.x,_xlfn.XLOOKUP(platemap!$I110,samples!$E:$E,samples!W:W,""),IF(_xlpm.x="","",_xlpm.x))</f>
        <v>14580</v>
      </c>
      <c r="AB110" t="str">
        <f>_xlfn.LET(_xlpm.x,_xlfn.XLOOKUP(platemap!$I110,samples!$E:$E,samples!X:X,""),IF(_xlpm.x="","",_xlpm.x))</f>
        <v>QS4A3_20230321</v>
      </c>
      <c r="AC110" t="str">
        <f>_xlfn.LET(_xlpm.x,_xlfn.XLOOKUP(platemap!$I110,samples!$E:$E,samples!Y:Y,""),IF(_xlpm.x="","",_xlpm.x))</f>
        <v/>
      </c>
      <c r="AD110" t="str">
        <f>_xlfn.LET(_xlpm.x,_xlfn.XLOOKUP(platemap!$I110,samples!$E:$E,samples!Z:Z,""),IF(_xlpm.x="","",_xlpm.x))</f>
        <v/>
      </c>
      <c r="AF110">
        <v>10</v>
      </c>
      <c r="AG110" s="3" t="s">
        <v>312</v>
      </c>
      <c r="AH110" s="3"/>
    </row>
    <row r="111" spans="1:34" x14ac:dyDescent="0.2">
      <c r="A111" s="3">
        <f t="shared" si="0"/>
        <v>2</v>
      </c>
      <c r="B111" t="str">
        <f>INDEX(filenames!B:B,MATCH(platemap!A111,filenames!A:A,0))</f>
        <v>2023-06-07_TMrs362331_10ul_goodtips.xls</v>
      </c>
      <c r="C111" t="s">
        <v>40</v>
      </c>
      <c r="D111" t="s">
        <v>223</v>
      </c>
      <c r="E111" t="s">
        <v>224</v>
      </c>
      <c r="F111" t="s">
        <v>303</v>
      </c>
      <c r="G111" t="s">
        <v>304</v>
      </c>
      <c r="I111" t="str">
        <f>_xlfn.XLOOKUP(C111,samples!D:D,samples!E:E,"")</f>
        <v>20230413_0211</v>
      </c>
      <c r="J111" t="str">
        <f>_xlfn.LET(_xlpm.x,_xlfn.XLOOKUP(platemap!$I111,samples!$E:$E,samples!F:F,""),IF(_xlpm.x="","",_xlpm.x))</f>
        <v>QS4A3</v>
      </c>
      <c r="K111">
        <f>_xlfn.LET(_xlpm.x,_xlfn.XLOOKUP(platemap!$I111,samples!$E:$E,samples!G:G,""),IF(_xlpm.x="","",_xlpm.x))</f>
        <v>28</v>
      </c>
      <c r="L111" t="str">
        <f>_xlfn.LET(_xlpm.x,_xlfn.XLOOKUP(platemap!$I111,samples!$E:$E,samples!H:H,""),IF(_xlpm.x="","",_xlpm.x))</f>
        <v/>
      </c>
      <c r="M111" s="7">
        <f>_xlfn.LET(_xlpm.x,_xlfn.XLOOKUP(platemap!$I111,samples!$E:$E,samples!I:I,""),IF(_xlpm.x="","",_xlpm.x))</f>
        <v>45006</v>
      </c>
      <c r="N111" t="str">
        <f>_xlfn.LET(_xlpm.x,_xlfn.XLOOKUP(platemap!$I111,samples!$E:$E,samples!J:J,""),IF(_xlpm.x="","",_xlpm.x))</f>
        <v>589546 30 nM (LTX 2000)</v>
      </c>
      <c r="O111" s="7">
        <f>_xlfn.LET(_xlpm.x,_xlfn.XLOOKUP(platemap!$I111,samples!$E:$E,samples!K:K,""),IF(_xlpm.x="","",_xlpm.x))</f>
        <v>45001</v>
      </c>
      <c r="P111">
        <f>_xlfn.LET(_xlpm.x,_xlfn.XLOOKUP(platemap!$I111,samples!$E:$E,samples!L:L,""),IF(_xlpm.x="","",_xlpm.x))</f>
        <v>5</v>
      </c>
      <c r="Q111" t="str">
        <f>_xlfn.LET(_xlpm.x,_xlfn.XLOOKUP(platemap!$I111,samples!$E:$E,samples!M:M,""),IF(_xlpm.x="","",_xlpm.x))</f>
        <v>QS4A3_20230321</v>
      </c>
      <c r="R111" t="str">
        <f>_xlfn.LET(_xlpm.x,_xlfn.XLOOKUP(platemap!$I111,samples!$E:$E,samples!N:N,""),IF(_xlpm.x="","",_xlpm.x))</f>
        <v>30 nM</v>
      </c>
      <c r="S111" t="str">
        <f>_xlfn.LET(_xlpm.x,_xlfn.XLOOKUP(platemap!$I111,samples!$E:$E,samples!O:O,""),IF(_xlpm.x="","",_xlpm.x))</f>
        <v>589546</v>
      </c>
      <c r="T111">
        <f>_xlfn.LET(_xlpm.x,_xlfn.XLOOKUP(platemap!$I111,samples!$E:$E,samples!P:P,""),IF(_xlpm.x="","",_xlpm.x))</f>
        <v>2000</v>
      </c>
      <c r="U111" t="str">
        <f>_xlfn.LET(_xlpm.x,_xlfn.XLOOKUP(platemap!$I111,samples!$E:$E,samples!Q:Q,""),IF(_xlpm.x="","",_xlpm.x))</f>
        <v/>
      </c>
      <c r="V111" t="str">
        <f>_xlfn.LET(_xlpm.x,_xlfn.XLOOKUP(platemap!$I111,samples!$E:$E,samples!R:R,""),IF(_xlpm.x="","",_xlpm.x))</f>
        <v>RNA</v>
      </c>
      <c r="W111">
        <f>_xlfn.LET(_xlpm.x,_xlfn.XLOOKUP(platemap!$I111,samples!$E:$E,samples!S:S,""),IF(_xlpm.x="","",_xlpm.x))</f>
        <v>8.9</v>
      </c>
      <c r="X111">
        <f>_xlfn.LET(_xlpm.x,_xlfn.XLOOKUP(platemap!$I111,samples!$E:$E,samples!T:T,""),IF(_xlpm.x="","",_xlpm.x))</f>
        <v>3.8</v>
      </c>
      <c r="Y111">
        <f>_xlfn.LET(_xlpm.x,_xlfn.XLOOKUP(platemap!$I111,samples!$E:$E,samples!U:U,""),IF(_xlpm.x="","",_xlpm.x))</f>
        <v>374</v>
      </c>
      <c r="Z111">
        <f>_xlfn.LET(_xlpm.x,_xlfn.XLOOKUP(platemap!$I111,samples!$E:$E,samples!V:V,""),IF(_xlpm.x="","",_xlpm.x))</f>
        <v>54</v>
      </c>
      <c r="AA111">
        <f>_xlfn.LET(_xlpm.x,_xlfn.XLOOKUP(platemap!$I111,samples!$E:$E,samples!W:W,""),IF(_xlpm.x="","",_xlpm.x))</f>
        <v>20196</v>
      </c>
      <c r="AB111" t="str">
        <f>_xlfn.LET(_xlpm.x,_xlfn.XLOOKUP(platemap!$I111,samples!$E:$E,samples!X:X,""),IF(_xlpm.x="","",_xlpm.x))</f>
        <v>QS4A3_20230321</v>
      </c>
      <c r="AC111" t="str">
        <f>_xlfn.LET(_xlpm.x,_xlfn.XLOOKUP(platemap!$I111,samples!$E:$E,samples!Y:Y,""),IF(_xlpm.x="","",_xlpm.x))</f>
        <v/>
      </c>
      <c r="AD111" t="str">
        <f>_xlfn.LET(_xlpm.x,_xlfn.XLOOKUP(platemap!$I111,samples!$E:$E,samples!Z:Z,""),IF(_xlpm.x="","",_xlpm.x))</f>
        <v/>
      </c>
      <c r="AF111">
        <v>10</v>
      </c>
      <c r="AG111" s="3" t="s">
        <v>312</v>
      </c>
      <c r="AH111" s="3"/>
    </row>
    <row r="112" spans="1:34" x14ac:dyDescent="0.2">
      <c r="A112" s="3">
        <f t="shared" si="0"/>
        <v>2</v>
      </c>
      <c r="B112" t="str">
        <f>INDEX(filenames!B:B,MATCH(platemap!A112,filenames!A:A,0))</f>
        <v>2023-06-07_TMrs362331_10ul_goodtips.xls</v>
      </c>
      <c r="C112" t="s">
        <v>41</v>
      </c>
      <c r="D112" t="s">
        <v>223</v>
      </c>
      <c r="E112" t="s">
        <v>224</v>
      </c>
      <c r="F112" t="s">
        <v>303</v>
      </c>
      <c r="G112" t="s">
        <v>304</v>
      </c>
      <c r="I112" t="str">
        <f>_xlfn.XLOOKUP(C112,samples!D:D,samples!E:E,"")</f>
        <v>20230413_0212</v>
      </c>
      <c r="J112" t="str">
        <f>_xlfn.LET(_xlpm.x,_xlfn.XLOOKUP(platemap!$I112,samples!$E:$E,samples!F:F,""),IF(_xlpm.x="","",_xlpm.x))</f>
        <v>QS4A3</v>
      </c>
      <c r="K112">
        <f>_xlfn.LET(_xlpm.x,_xlfn.XLOOKUP(platemap!$I112,samples!$E:$E,samples!G:G,""),IF(_xlpm.x="","",_xlpm.x))</f>
        <v>28</v>
      </c>
      <c r="L112" t="str">
        <f>_xlfn.LET(_xlpm.x,_xlfn.XLOOKUP(platemap!$I112,samples!$E:$E,samples!H:H,""),IF(_xlpm.x="","",_xlpm.x))</f>
        <v/>
      </c>
      <c r="M112" s="7">
        <f>_xlfn.LET(_xlpm.x,_xlfn.XLOOKUP(platemap!$I112,samples!$E:$E,samples!I:I,""),IF(_xlpm.x="","",_xlpm.x))</f>
        <v>45006</v>
      </c>
      <c r="N112" t="str">
        <f>_xlfn.LET(_xlpm.x,_xlfn.XLOOKUP(platemap!$I112,samples!$E:$E,samples!J:J,""),IF(_xlpm.x="","",_xlpm.x))</f>
        <v>572772 30 nM (LTX 3000)</v>
      </c>
      <c r="O112" s="7">
        <f>_xlfn.LET(_xlpm.x,_xlfn.XLOOKUP(platemap!$I112,samples!$E:$E,samples!K:K,""),IF(_xlpm.x="","",_xlpm.x))</f>
        <v>45001</v>
      </c>
      <c r="P112">
        <f>_xlfn.LET(_xlpm.x,_xlfn.XLOOKUP(platemap!$I112,samples!$E:$E,samples!L:L,""),IF(_xlpm.x="","",_xlpm.x))</f>
        <v>5</v>
      </c>
      <c r="Q112" t="str">
        <f>_xlfn.LET(_xlpm.x,_xlfn.XLOOKUP(platemap!$I112,samples!$E:$E,samples!M:M,""),IF(_xlpm.x="","",_xlpm.x))</f>
        <v>QS4A3_20230321</v>
      </c>
      <c r="R112" t="str">
        <f>_xlfn.LET(_xlpm.x,_xlfn.XLOOKUP(platemap!$I112,samples!$E:$E,samples!N:N,""),IF(_xlpm.x="","",_xlpm.x))</f>
        <v>30 nM</v>
      </c>
      <c r="S112" t="str">
        <f>_xlfn.LET(_xlpm.x,_xlfn.XLOOKUP(platemap!$I112,samples!$E:$E,samples!O:O,""),IF(_xlpm.x="","",_xlpm.x))</f>
        <v>572772</v>
      </c>
      <c r="T112">
        <f>_xlfn.LET(_xlpm.x,_xlfn.XLOOKUP(platemap!$I112,samples!$E:$E,samples!P:P,""),IF(_xlpm.x="","",_xlpm.x))</f>
        <v>3000</v>
      </c>
      <c r="U112" t="str">
        <f>_xlfn.LET(_xlpm.x,_xlfn.XLOOKUP(platemap!$I112,samples!$E:$E,samples!Q:Q,""),IF(_xlpm.x="","",_xlpm.x))</f>
        <v/>
      </c>
      <c r="V112" t="str">
        <f>_xlfn.LET(_xlpm.x,_xlfn.XLOOKUP(platemap!$I112,samples!$E:$E,samples!R:R,""),IF(_xlpm.x="","",_xlpm.x))</f>
        <v>RNA</v>
      </c>
      <c r="W112">
        <f>_xlfn.LET(_xlpm.x,_xlfn.XLOOKUP(platemap!$I112,samples!$E:$E,samples!S:S,""),IF(_xlpm.x="","",_xlpm.x))</f>
        <v>8.9</v>
      </c>
      <c r="X112">
        <f>_xlfn.LET(_xlpm.x,_xlfn.XLOOKUP(platemap!$I112,samples!$E:$E,samples!T:T,""),IF(_xlpm.x="","",_xlpm.x))</f>
        <v>2.8</v>
      </c>
      <c r="Y112">
        <f>_xlfn.LET(_xlpm.x,_xlfn.XLOOKUP(platemap!$I112,samples!$E:$E,samples!U:U,""),IF(_xlpm.x="","",_xlpm.x))</f>
        <v>265</v>
      </c>
      <c r="Z112">
        <f>_xlfn.LET(_xlpm.x,_xlfn.XLOOKUP(platemap!$I112,samples!$E:$E,samples!V:V,""),IF(_xlpm.x="","",_xlpm.x))</f>
        <v>54</v>
      </c>
      <c r="AA112">
        <f>_xlfn.LET(_xlpm.x,_xlfn.XLOOKUP(platemap!$I112,samples!$E:$E,samples!W:W,""),IF(_xlpm.x="","",_xlpm.x))</f>
        <v>14310</v>
      </c>
      <c r="AB112" t="str">
        <f>_xlfn.LET(_xlpm.x,_xlfn.XLOOKUP(platemap!$I112,samples!$E:$E,samples!X:X,""),IF(_xlpm.x="","",_xlpm.x))</f>
        <v>QS4A3_20230321</v>
      </c>
      <c r="AC112" t="str">
        <f>_xlfn.LET(_xlpm.x,_xlfn.XLOOKUP(platemap!$I112,samples!$E:$E,samples!Y:Y,""),IF(_xlpm.x="","",_xlpm.x))</f>
        <v/>
      </c>
      <c r="AD112" t="str">
        <f>_xlfn.LET(_xlpm.x,_xlfn.XLOOKUP(platemap!$I112,samples!$E:$E,samples!Z:Z,""),IF(_xlpm.x="","",_xlpm.x))</f>
        <v/>
      </c>
      <c r="AF112">
        <v>10</v>
      </c>
      <c r="AG112" s="3" t="s">
        <v>312</v>
      </c>
      <c r="AH112" s="3"/>
    </row>
    <row r="113" spans="1:34" x14ac:dyDescent="0.2">
      <c r="A113" s="3">
        <f t="shared" si="0"/>
        <v>2</v>
      </c>
      <c r="B113" t="str">
        <f>INDEX(filenames!B:B,MATCH(platemap!A113,filenames!A:A,0))</f>
        <v>2023-06-07_TMrs362331_10ul_goodtips.xls</v>
      </c>
      <c r="C113" t="s">
        <v>42</v>
      </c>
      <c r="D113" t="s">
        <v>223</v>
      </c>
      <c r="E113" t="s">
        <v>224</v>
      </c>
      <c r="F113" t="s">
        <v>303</v>
      </c>
      <c r="G113" t="s">
        <v>304</v>
      </c>
      <c r="I113" t="str">
        <f>_xlfn.XLOOKUP(C113,samples!D:D,samples!E:E,"")</f>
        <v>20230413_0213</v>
      </c>
      <c r="J113" t="str">
        <f>_xlfn.LET(_xlpm.x,_xlfn.XLOOKUP(platemap!$I113,samples!$E:$E,samples!F:F,""),IF(_xlpm.x="","",_xlpm.x))</f>
        <v>QS4A3</v>
      </c>
      <c r="K113">
        <f>_xlfn.LET(_xlpm.x,_xlfn.XLOOKUP(platemap!$I113,samples!$E:$E,samples!G:G,""),IF(_xlpm.x="","",_xlpm.x))</f>
        <v>28</v>
      </c>
      <c r="L113" t="str">
        <f>_xlfn.LET(_xlpm.x,_xlfn.XLOOKUP(platemap!$I113,samples!$E:$E,samples!H:H,""),IF(_xlpm.x="","",_xlpm.x))</f>
        <v/>
      </c>
      <c r="M113" s="7">
        <f>_xlfn.LET(_xlpm.x,_xlfn.XLOOKUP(platemap!$I113,samples!$E:$E,samples!I:I,""),IF(_xlpm.x="","",_xlpm.x))</f>
        <v>45006</v>
      </c>
      <c r="N113" t="str">
        <f>_xlfn.LET(_xlpm.x,_xlfn.XLOOKUP(platemap!$I113,samples!$E:$E,samples!J:J,""),IF(_xlpm.x="","",_xlpm.x))</f>
        <v>589546 30 nM (LTX 3000)</v>
      </c>
      <c r="O113" s="7">
        <f>_xlfn.LET(_xlpm.x,_xlfn.XLOOKUP(platemap!$I113,samples!$E:$E,samples!K:K,""),IF(_xlpm.x="","",_xlpm.x))</f>
        <v>45001</v>
      </c>
      <c r="P113">
        <f>_xlfn.LET(_xlpm.x,_xlfn.XLOOKUP(platemap!$I113,samples!$E:$E,samples!L:L,""),IF(_xlpm.x="","",_xlpm.x))</f>
        <v>5</v>
      </c>
      <c r="Q113" t="str">
        <f>_xlfn.LET(_xlpm.x,_xlfn.XLOOKUP(platemap!$I113,samples!$E:$E,samples!M:M,""),IF(_xlpm.x="","",_xlpm.x))</f>
        <v>QS4A3_20230321</v>
      </c>
      <c r="R113" t="str">
        <f>_xlfn.LET(_xlpm.x,_xlfn.XLOOKUP(platemap!$I113,samples!$E:$E,samples!N:N,""),IF(_xlpm.x="","",_xlpm.x))</f>
        <v>30 nM</v>
      </c>
      <c r="S113" t="str">
        <f>_xlfn.LET(_xlpm.x,_xlfn.XLOOKUP(platemap!$I113,samples!$E:$E,samples!O:O,""),IF(_xlpm.x="","",_xlpm.x))</f>
        <v>589546</v>
      </c>
      <c r="T113">
        <f>_xlfn.LET(_xlpm.x,_xlfn.XLOOKUP(platemap!$I113,samples!$E:$E,samples!P:P,""),IF(_xlpm.x="","",_xlpm.x))</f>
        <v>3000</v>
      </c>
      <c r="U113" t="str">
        <f>_xlfn.LET(_xlpm.x,_xlfn.XLOOKUP(platemap!$I113,samples!$E:$E,samples!Q:Q,""),IF(_xlpm.x="","",_xlpm.x))</f>
        <v/>
      </c>
      <c r="V113" t="str">
        <f>_xlfn.LET(_xlpm.x,_xlfn.XLOOKUP(platemap!$I113,samples!$E:$E,samples!R:R,""),IF(_xlpm.x="","",_xlpm.x))</f>
        <v>RNA</v>
      </c>
      <c r="W113">
        <f>_xlfn.LET(_xlpm.x,_xlfn.XLOOKUP(platemap!$I113,samples!$E:$E,samples!S:S,""),IF(_xlpm.x="","",_xlpm.x))</f>
        <v>8.6999999999999993</v>
      </c>
      <c r="X113">
        <f>_xlfn.LET(_xlpm.x,_xlfn.XLOOKUP(platemap!$I113,samples!$E:$E,samples!T:T,""),IF(_xlpm.x="","",_xlpm.x))</f>
        <v>2.2000000000000002</v>
      </c>
      <c r="Y113">
        <f>_xlfn.LET(_xlpm.x,_xlfn.XLOOKUP(platemap!$I113,samples!$E:$E,samples!U:U,""),IF(_xlpm.x="","",_xlpm.x))</f>
        <v>202</v>
      </c>
      <c r="Z113">
        <f>_xlfn.LET(_xlpm.x,_xlfn.XLOOKUP(platemap!$I113,samples!$E:$E,samples!V:V,""),IF(_xlpm.x="","",_xlpm.x))</f>
        <v>54</v>
      </c>
      <c r="AA113">
        <f>_xlfn.LET(_xlpm.x,_xlfn.XLOOKUP(platemap!$I113,samples!$E:$E,samples!W:W,""),IF(_xlpm.x="","",_xlpm.x))</f>
        <v>10908</v>
      </c>
      <c r="AB113" t="str">
        <f>_xlfn.LET(_xlpm.x,_xlfn.XLOOKUP(platemap!$I113,samples!$E:$E,samples!X:X,""),IF(_xlpm.x="","",_xlpm.x))</f>
        <v>QS4A3_20230321</v>
      </c>
      <c r="AC113" t="str">
        <f>_xlfn.LET(_xlpm.x,_xlfn.XLOOKUP(platemap!$I113,samples!$E:$E,samples!Y:Y,""),IF(_xlpm.x="","",_xlpm.x))</f>
        <v/>
      </c>
      <c r="AD113" t="str">
        <f>_xlfn.LET(_xlpm.x,_xlfn.XLOOKUP(platemap!$I113,samples!$E:$E,samples!Z:Z,""),IF(_xlpm.x="","",_xlpm.x))</f>
        <v/>
      </c>
      <c r="AF113">
        <v>10</v>
      </c>
      <c r="AG113" s="3" t="s">
        <v>312</v>
      </c>
      <c r="AH113" s="3"/>
    </row>
    <row r="114" spans="1:34" x14ac:dyDescent="0.2">
      <c r="A114" s="3">
        <f t="shared" si="0"/>
        <v>2</v>
      </c>
      <c r="B114" t="str">
        <f>INDEX(filenames!B:B,MATCH(platemap!A114,filenames!A:A,0))</f>
        <v>2023-06-07_TMrs362331_10ul_goodtips.xls</v>
      </c>
      <c r="C114" t="s">
        <v>43</v>
      </c>
      <c r="D114" t="s">
        <v>223</v>
      </c>
      <c r="E114" t="s">
        <v>224</v>
      </c>
      <c r="F114" t="s">
        <v>303</v>
      </c>
      <c r="G114" t="s">
        <v>304</v>
      </c>
      <c r="I114" t="str">
        <f>_xlfn.XLOOKUP(C114,samples!D:D,samples!E:E,"")</f>
        <v>20230413_0214</v>
      </c>
      <c r="J114" t="str">
        <f>_xlfn.LET(_xlpm.x,_xlfn.XLOOKUP(platemap!$I114,samples!$E:$E,samples!F:F,""),IF(_xlpm.x="","",_xlpm.x))</f>
        <v>QS4A3</v>
      </c>
      <c r="K114">
        <f>_xlfn.LET(_xlpm.x,_xlfn.XLOOKUP(platemap!$I114,samples!$E:$E,samples!G:G,""),IF(_xlpm.x="","",_xlpm.x))</f>
        <v>28</v>
      </c>
      <c r="L114" t="str">
        <f>_xlfn.LET(_xlpm.x,_xlfn.XLOOKUP(platemap!$I114,samples!$E:$E,samples!H:H,""),IF(_xlpm.x="","",_xlpm.x))</f>
        <v/>
      </c>
      <c r="M114" s="7">
        <f>_xlfn.LET(_xlpm.x,_xlfn.XLOOKUP(platemap!$I114,samples!$E:$E,samples!I:I,""),IF(_xlpm.x="","",_xlpm.x))</f>
        <v>45006</v>
      </c>
      <c r="N114" t="str">
        <f>_xlfn.LET(_xlpm.x,_xlfn.XLOOKUP(platemap!$I114,samples!$E:$E,samples!J:J,""),IF(_xlpm.x="","",_xlpm.x))</f>
        <v>Control</v>
      </c>
      <c r="O114" s="7" t="str">
        <f>_xlfn.LET(_xlpm.x,_xlfn.XLOOKUP(platemap!$I114,samples!$E:$E,samples!K:K,""),IF(_xlpm.x="","",_xlpm.x))</f>
        <v/>
      </c>
      <c r="P114" t="str">
        <f>_xlfn.LET(_xlpm.x,_xlfn.XLOOKUP(platemap!$I114,samples!$E:$E,samples!L:L,""),IF(_xlpm.x="","",_xlpm.x))</f>
        <v/>
      </c>
      <c r="Q114" t="str">
        <f>_xlfn.LET(_xlpm.x,_xlfn.XLOOKUP(platemap!$I114,samples!$E:$E,samples!M:M,""),IF(_xlpm.x="","",_xlpm.x))</f>
        <v>QS4A3_20230321</v>
      </c>
      <c r="R114">
        <f>_xlfn.LET(_xlpm.x,_xlfn.XLOOKUP(platemap!$I114,samples!$E:$E,samples!N:N,""),IF(_xlpm.x="","",_xlpm.x))</f>
        <v>0</v>
      </c>
      <c r="S114" t="str">
        <f>_xlfn.LET(_xlpm.x,_xlfn.XLOOKUP(platemap!$I114,samples!$E:$E,samples!O:O,""),IF(_xlpm.x="","",_xlpm.x))</f>
        <v>Control</v>
      </c>
      <c r="T114" t="str">
        <f>_xlfn.LET(_xlpm.x,_xlfn.XLOOKUP(platemap!$I114,samples!$E:$E,samples!P:P,""),IF(_xlpm.x="","",_xlpm.x))</f>
        <v/>
      </c>
      <c r="U114" t="str">
        <f>_xlfn.LET(_xlpm.x,_xlfn.XLOOKUP(platemap!$I114,samples!$E:$E,samples!Q:Q,""),IF(_xlpm.x="","",_xlpm.x))</f>
        <v/>
      </c>
      <c r="V114" t="str">
        <f>_xlfn.LET(_xlpm.x,_xlfn.XLOOKUP(platemap!$I114,samples!$E:$E,samples!R:R,""),IF(_xlpm.x="","",_xlpm.x))</f>
        <v>RNA</v>
      </c>
      <c r="W114">
        <f>_xlfn.LET(_xlpm.x,_xlfn.XLOOKUP(platemap!$I114,samples!$E:$E,samples!S:S,""),IF(_xlpm.x="","",_xlpm.x))</f>
        <v>5.6</v>
      </c>
      <c r="X114">
        <f>_xlfn.LET(_xlpm.x,_xlfn.XLOOKUP(platemap!$I114,samples!$E:$E,samples!T:T,""),IF(_xlpm.x="","",_xlpm.x))</f>
        <v>1.6</v>
      </c>
      <c r="Y114">
        <f>_xlfn.LET(_xlpm.x,_xlfn.XLOOKUP(platemap!$I114,samples!$E:$E,samples!U:U,""),IF(_xlpm.x="","",_xlpm.x))</f>
        <v>138</v>
      </c>
      <c r="Z114">
        <f>_xlfn.LET(_xlpm.x,_xlfn.XLOOKUP(platemap!$I114,samples!$E:$E,samples!V:V,""),IF(_xlpm.x="","",_xlpm.x))</f>
        <v>54</v>
      </c>
      <c r="AA114">
        <f>_xlfn.LET(_xlpm.x,_xlfn.XLOOKUP(platemap!$I114,samples!$E:$E,samples!W:W,""),IF(_xlpm.x="","",_xlpm.x))</f>
        <v>7452</v>
      </c>
      <c r="AB114" t="str">
        <f>_xlfn.LET(_xlpm.x,_xlfn.XLOOKUP(platemap!$I114,samples!$E:$E,samples!X:X,""),IF(_xlpm.x="","",_xlpm.x))</f>
        <v>QS4A3_20230321</v>
      </c>
      <c r="AC114">
        <f>_xlfn.LET(_xlpm.x,_xlfn.XLOOKUP(platemap!$I114,samples!$E:$E,samples!Y:Y,""),IF(_xlpm.x="","",_xlpm.x))</f>
        <v>1</v>
      </c>
      <c r="AD114" t="str">
        <f>_xlfn.LET(_xlpm.x,_xlfn.XLOOKUP(platemap!$I114,samples!$E:$E,samples!Z:Z,""),IF(_xlpm.x="","",_xlpm.x))</f>
        <v/>
      </c>
      <c r="AF114">
        <v>10</v>
      </c>
      <c r="AG114" s="3" t="s">
        <v>312</v>
      </c>
      <c r="AH114" s="3"/>
    </row>
    <row r="115" spans="1:34" x14ac:dyDescent="0.2">
      <c r="A115" s="3">
        <f t="shared" si="0"/>
        <v>2</v>
      </c>
      <c r="B115" t="str">
        <f>INDEX(filenames!B:B,MATCH(platemap!A115,filenames!A:A,0))</f>
        <v>2023-06-07_TMrs362331_10ul_goodtips.xls</v>
      </c>
      <c r="C115" t="s">
        <v>44</v>
      </c>
      <c r="D115" t="s">
        <v>223</v>
      </c>
      <c r="E115" t="s">
        <v>224</v>
      </c>
      <c r="F115" t="s">
        <v>303</v>
      </c>
      <c r="G115" t="s">
        <v>304</v>
      </c>
      <c r="I115" t="str">
        <f>_xlfn.XLOOKUP(C115,samples!D:D,samples!E:E,"")</f>
        <v>20230413_0215</v>
      </c>
      <c r="J115" t="str">
        <f>_xlfn.LET(_xlpm.x,_xlfn.XLOOKUP(platemap!$I115,samples!$E:$E,samples!F:F,""),IF(_xlpm.x="","",_xlpm.x))</f>
        <v>QS3.2</v>
      </c>
      <c r="K115">
        <f>_xlfn.LET(_xlpm.x,_xlfn.XLOOKUP(platemap!$I115,samples!$E:$E,samples!G:G,""),IF(_xlpm.x="","",_xlpm.x))</f>
        <v>9</v>
      </c>
      <c r="L115" t="str">
        <f>_xlfn.LET(_xlpm.x,_xlfn.XLOOKUP(platemap!$I115,samples!$E:$E,samples!H:H,""),IF(_xlpm.x="","",_xlpm.x))</f>
        <v/>
      </c>
      <c r="M115" s="7">
        <f>_xlfn.LET(_xlpm.x,_xlfn.XLOOKUP(platemap!$I115,samples!$E:$E,samples!I:I,""),IF(_xlpm.x="","",_xlpm.x))</f>
        <v>45006</v>
      </c>
      <c r="N115" t="str">
        <f>_xlfn.LET(_xlpm.x,_xlfn.XLOOKUP(platemap!$I115,samples!$E:$E,samples!J:J,""),IF(_xlpm.x="","",_xlpm.x))</f>
        <v>572772 30 nM (LTX 2000)</v>
      </c>
      <c r="O115" s="7">
        <f>_xlfn.LET(_xlpm.x,_xlfn.XLOOKUP(platemap!$I115,samples!$E:$E,samples!K:K,""),IF(_xlpm.x="","",_xlpm.x))</f>
        <v>45001</v>
      </c>
      <c r="P115">
        <f>_xlfn.LET(_xlpm.x,_xlfn.XLOOKUP(platemap!$I115,samples!$E:$E,samples!L:L,""),IF(_xlpm.x="","",_xlpm.x))</f>
        <v>5</v>
      </c>
      <c r="Q115" t="str">
        <f>_xlfn.LET(_xlpm.x,_xlfn.XLOOKUP(platemap!$I115,samples!$E:$E,samples!M:M,""),IF(_xlpm.x="","",_xlpm.x))</f>
        <v>QS3.2_20230321</v>
      </c>
      <c r="R115" t="str">
        <f>_xlfn.LET(_xlpm.x,_xlfn.XLOOKUP(platemap!$I115,samples!$E:$E,samples!N:N,""),IF(_xlpm.x="","",_xlpm.x))</f>
        <v>30 nM</v>
      </c>
      <c r="S115" t="str">
        <f>_xlfn.LET(_xlpm.x,_xlfn.XLOOKUP(platemap!$I115,samples!$E:$E,samples!O:O,""),IF(_xlpm.x="","",_xlpm.x))</f>
        <v>572772</v>
      </c>
      <c r="T115">
        <f>_xlfn.LET(_xlpm.x,_xlfn.XLOOKUP(platemap!$I115,samples!$E:$E,samples!P:P,""),IF(_xlpm.x="","",_xlpm.x))</f>
        <v>2000</v>
      </c>
      <c r="U115" t="str">
        <f>_xlfn.LET(_xlpm.x,_xlfn.XLOOKUP(platemap!$I115,samples!$E:$E,samples!Q:Q,""),IF(_xlpm.x="","",_xlpm.x))</f>
        <v>No KD, likely poor control</v>
      </c>
      <c r="V115" t="str">
        <f>_xlfn.LET(_xlpm.x,_xlfn.XLOOKUP(platemap!$I115,samples!$E:$E,samples!R:R,""),IF(_xlpm.x="","",_xlpm.x))</f>
        <v>RNA</v>
      </c>
      <c r="W115">
        <f>_xlfn.LET(_xlpm.x,_xlfn.XLOOKUP(platemap!$I115,samples!$E:$E,samples!S:S,""),IF(_xlpm.x="","",_xlpm.x))</f>
        <v>8.9</v>
      </c>
      <c r="X115">
        <f>_xlfn.LET(_xlpm.x,_xlfn.XLOOKUP(platemap!$I115,samples!$E:$E,samples!T:T,""),IF(_xlpm.x="","",_xlpm.x))</f>
        <v>2.2999999999999998</v>
      </c>
      <c r="Y115">
        <f>_xlfn.LET(_xlpm.x,_xlfn.XLOOKUP(platemap!$I115,samples!$E:$E,samples!U:U,""),IF(_xlpm.x="","",_xlpm.x))</f>
        <v>63.5</v>
      </c>
      <c r="Z115">
        <f>_xlfn.LET(_xlpm.x,_xlfn.XLOOKUP(platemap!$I115,samples!$E:$E,samples!V:V,""),IF(_xlpm.x="","",_xlpm.x))</f>
        <v>54</v>
      </c>
      <c r="AA115">
        <f>_xlfn.LET(_xlpm.x,_xlfn.XLOOKUP(platemap!$I115,samples!$E:$E,samples!W:W,""),IF(_xlpm.x="","",_xlpm.x))</f>
        <v>3429</v>
      </c>
      <c r="AB115" t="str">
        <f>_xlfn.LET(_xlpm.x,_xlfn.XLOOKUP(platemap!$I115,samples!$E:$E,samples!X:X,""),IF(_xlpm.x="","",_xlpm.x))</f>
        <v>QS3.2_20230321</v>
      </c>
      <c r="AC115" t="str">
        <f>_xlfn.LET(_xlpm.x,_xlfn.XLOOKUP(platemap!$I115,samples!$E:$E,samples!Y:Y,""),IF(_xlpm.x="","",_xlpm.x))</f>
        <v/>
      </c>
      <c r="AD115">
        <f>_xlfn.LET(_xlpm.x,_xlfn.XLOOKUP(platemap!$I115,samples!$E:$E,samples!Z:Z,""),IF(_xlpm.x="","",_xlpm.x))</f>
        <v>1</v>
      </c>
      <c r="AF115">
        <v>10</v>
      </c>
      <c r="AG115" s="3" t="s">
        <v>312</v>
      </c>
      <c r="AH115" s="3"/>
    </row>
    <row r="116" spans="1:34" x14ac:dyDescent="0.2">
      <c r="A116" s="3">
        <f t="shared" si="0"/>
        <v>2</v>
      </c>
      <c r="B116" t="str">
        <f>INDEX(filenames!B:B,MATCH(platemap!A116,filenames!A:A,0))</f>
        <v>2023-06-07_TMrs362331_10ul_goodtips.xls</v>
      </c>
      <c r="C116" t="s">
        <v>45</v>
      </c>
      <c r="D116" t="s">
        <v>223</v>
      </c>
      <c r="E116" t="s">
        <v>224</v>
      </c>
      <c r="F116" t="s">
        <v>303</v>
      </c>
      <c r="G116" t="s">
        <v>304</v>
      </c>
      <c r="I116" t="str">
        <f>_xlfn.XLOOKUP(C116,samples!D:D,samples!E:E,"")</f>
        <v>20230413_0216</v>
      </c>
      <c r="J116" t="str">
        <f>_xlfn.LET(_xlpm.x,_xlfn.XLOOKUP(platemap!$I116,samples!$E:$E,samples!F:F,""),IF(_xlpm.x="","",_xlpm.x))</f>
        <v>QS3.2</v>
      </c>
      <c r="K116">
        <f>_xlfn.LET(_xlpm.x,_xlfn.XLOOKUP(platemap!$I116,samples!$E:$E,samples!G:G,""),IF(_xlpm.x="","",_xlpm.x))</f>
        <v>9</v>
      </c>
      <c r="L116" t="str">
        <f>_xlfn.LET(_xlpm.x,_xlfn.XLOOKUP(platemap!$I116,samples!$E:$E,samples!H:H,""),IF(_xlpm.x="","",_xlpm.x))</f>
        <v/>
      </c>
      <c r="M116" s="7">
        <f>_xlfn.LET(_xlpm.x,_xlfn.XLOOKUP(platemap!$I116,samples!$E:$E,samples!I:I,""),IF(_xlpm.x="","",_xlpm.x))</f>
        <v>45006</v>
      </c>
      <c r="N116" t="str">
        <f>_xlfn.LET(_xlpm.x,_xlfn.XLOOKUP(platemap!$I116,samples!$E:$E,samples!J:J,""),IF(_xlpm.x="","",_xlpm.x))</f>
        <v>589546 30 nM (LTX 2000)</v>
      </c>
      <c r="O116" s="7">
        <f>_xlfn.LET(_xlpm.x,_xlfn.XLOOKUP(platemap!$I116,samples!$E:$E,samples!K:K,""),IF(_xlpm.x="","",_xlpm.x))</f>
        <v>45001</v>
      </c>
      <c r="P116">
        <f>_xlfn.LET(_xlpm.x,_xlfn.XLOOKUP(platemap!$I116,samples!$E:$E,samples!L:L,""),IF(_xlpm.x="","",_xlpm.x))</f>
        <v>5</v>
      </c>
      <c r="Q116" t="str">
        <f>_xlfn.LET(_xlpm.x,_xlfn.XLOOKUP(platemap!$I116,samples!$E:$E,samples!M:M,""),IF(_xlpm.x="","",_xlpm.x))</f>
        <v>QS3.2_20230321</v>
      </c>
      <c r="R116" t="str">
        <f>_xlfn.LET(_xlpm.x,_xlfn.XLOOKUP(platemap!$I116,samples!$E:$E,samples!N:N,""),IF(_xlpm.x="","",_xlpm.x))</f>
        <v>30 nM</v>
      </c>
      <c r="S116" t="str">
        <f>_xlfn.LET(_xlpm.x,_xlfn.XLOOKUP(platemap!$I116,samples!$E:$E,samples!O:O,""),IF(_xlpm.x="","",_xlpm.x))</f>
        <v>589546</v>
      </c>
      <c r="T116">
        <f>_xlfn.LET(_xlpm.x,_xlfn.XLOOKUP(platemap!$I116,samples!$E:$E,samples!P:P,""),IF(_xlpm.x="","",_xlpm.x))</f>
        <v>2000</v>
      </c>
      <c r="U116" t="str">
        <f>_xlfn.LET(_xlpm.x,_xlfn.XLOOKUP(platemap!$I116,samples!$E:$E,samples!Q:Q,""),IF(_xlpm.x="","",_xlpm.x))</f>
        <v>No KD, likely poor control</v>
      </c>
      <c r="V116" t="str">
        <f>_xlfn.LET(_xlpm.x,_xlfn.XLOOKUP(platemap!$I116,samples!$E:$E,samples!R:R,""),IF(_xlpm.x="","",_xlpm.x))</f>
        <v>RNA</v>
      </c>
      <c r="W116">
        <f>_xlfn.LET(_xlpm.x,_xlfn.XLOOKUP(platemap!$I116,samples!$E:$E,samples!S:S,""),IF(_xlpm.x="","",_xlpm.x))</f>
        <v>9.1</v>
      </c>
      <c r="X116">
        <f>_xlfn.LET(_xlpm.x,_xlfn.XLOOKUP(platemap!$I116,samples!$E:$E,samples!T:T,""),IF(_xlpm.x="","",_xlpm.x))</f>
        <v>2.7</v>
      </c>
      <c r="Y116">
        <f>_xlfn.LET(_xlpm.x,_xlfn.XLOOKUP(platemap!$I116,samples!$E:$E,samples!U:U,""),IF(_xlpm.x="","",_xlpm.x))</f>
        <v>212</v>
      </c>
      <c r="Z116">
        <f>_xlfn.LET(_xlpm.x,_xlfn.XLOOKUP(platemap!$I116,samples!$E:$E,samples!V:V,""),IF(_xlpm.x="","",_xlpm.x))</f>
        <v>54</v>
      </c>
      <c r="AA116">
        <f>_xlfn.LET(_xlpm.x,_xlfn.XLOOKUP(platemap!$I116,samples!$E:$E,samples!W:W,""),IF(_xlpm.x="","",_xlpm.x))</f>
        <v>11448</v>
      </c>
      <c r="AB116" t="str">
        <f>_xlfn.LET(_xlpm.x,_xlfn.XLOOKUP(platemap!$I116,samples!$E:$E,samples!X:X,""),IF(_xlpm.x="","",_xlpm.x))</f>
        <v>QS3.2_20230321</v>
      </c>
      <c r="AC116" t="str">
        <f>_xlfn.LET(_xlpm.x,_xlfn.XLOOKUP(platemap!$I116,samples!$E:$E,samples!Y:Y,""),IF(_xlpm.x="","",_xlpm.x))</f>
        <v/>
      </c>
      <c r="AD116">
        <f>_xlfn.LET(_xlpm.x,_xlfn.XLOOKUP(platemap!$I116,samples!$E:$E,samples!Z:Z,""),IF(_xlpm.x="","",_xlpm.x))</f>
        <v>1</v>
      </c>
      <c r="AF116">
        <v>10</v>
      </c>
      <c r="AG116" s="3" t="s">
        <v>312</v>
      </c>
      <c r="AH116" s="3"/>
    </row>
    <row r="117" spans="1:34" x14ac:dyDescent="0.2">
      <c r="A117" s="3">
        <f t="shared" si="0"/>
        <v>2</v>
      </c>
      <c r="B117" t="str">
        <f>INDEX(filenames!B:B,MATCH(platemap!A117,filenames!A:A,0))</f>
        <v>2023-06-07_TMrs362331_10ul_goodtips.xls</v>
      </c>
      <c r="C117" t="s">
        <v>46</v>
      </c>
      <c r="D117" t="s">
        <v>223</v>
      </c>
      <c r="E117" t="s">
        <v>224</v>
      </c>
      <c r="F117" t="s">
        <v>303</v>
      </c>
      <c r="G117" t="s">
        <v>304</v>
      </c>
      <c r="I117" t="str">
        <f>_xlfn.XLOOKUP(C117,samples!D:D,samples!E:E,"")</f>
        <v>20230413_0217</v>
      </c>
      <c r="J117" t="str">
        <f>_xlfn.LET(_xlpm.x,_xlfn.XLOOKUP(platemap!$I117,samples!$E:$E,samples!F:F,""),IF(_xlpm.x="","",_xlpm.x))</f>
        <v>QS3.2</v>
      </c>
      <c r="K117">
        <f>_xlfn.LET(_xlpm.x,_xlfn.XLOOKUP(platemap!$I117,samples!$E:$E,samples!G:G,""),IF(_xlpm.x="","",_xlpm.x))</f>
        <v>9</v>
      </c>
      <c r="L117" t="str">
        <f>_xlfn.LET(_xlpm.x,_xlfn.XLOOKUP(platemap!$I117,samples!$E:$E,samples!H:H,""),IF(_xlpm.x="","",_xlpm.x))</f>
        <v/>
      </c>
      <c r="M117" s="7">
        <f>_xlfn.LET(_xlpm.x,_xlfn.XLOOKUP(platemap!$I117,samples!$E:$E,samples!I:I,""),IF(_xlpm.x="","",_xlpm.x))</f>
        <v>45006</v>
      </c>
      <c r="N117" t="str">
        <f>_xlfn.LET(_xlpm.x,_xlfn.XLOOKUP(platemap!$I117,samples!$E:$E,samples!J:J,""),IF(_xlpm.x="","",_xlpm.x))</f>
        <v>572772 30 nM (LTX 3000)</v>
      </c>
      <c r="O117" s="7">
        <f>_xlfn.LET(_xlpm.x,_xlfn.XLOOKUP(platemap!$I117,samples!$E:$E,samples!K:K,""),IF(_xlpm.x="","",_xlpm.x))</f>
        <v>45001</v>
      </c>
      <c r="P117">
        <f>_xlfn.LET(_xlpm.x,_xlfn.XLOOKUP(platemap!$I117,samples!$E:$E,samples!L:L,""),IF(_xlpm.x="","",_xlpm.x))</f>
        <v>5</v>
      </c>
      <c r="Q117" t="str">
        <f>_xlfn.LET(_xlpm.x,_xlfn.XLOOKUP(platemap!$I117,samples!$E:$E,samples!M:M,""),IF(_xlpm.x="","",_xlpm.x))</f>
        <v>QS3.2_20230321</v>
      </c>
      <c r="R117" t="str">
        <f>_xlfn.LET(_xlpm.x,_xlfn.XLOOKUP(platemap!$I117,samples!$E:$E,samples!N:N,""),IF(_xlpm.x="","",_xlpm.x))</f>
        <v>30 nM</v>
      </c>
      <c r="S117" t="str">
        <f>_xlfn.LET(_xlpm.x,_xlfn.XLOOKUP(platemap!$I117,samples!$E:$E,samples!O:O,""),IF(_xlpm.x="","",_xlpm.x))</f>
        <v>572772</v>
      </c>
      <c r="T117">
        <f>_xlfn.LET(_xlpm.x,_xlfn.XLOOKUP(platemap!$I117,samples!$E:$E,samples!P:P,""),IF(_xlpm.x="","",_xlpm.x))</f>
        <v>3000</v>
      </c>
      <c r="U117" t="str">
        <f>_xlfn.LET(_xlpm.x,_xlfn.XLOOKUP(platemap!$I117,samples!$E:$E,samples!Q:Q,""),IF(_xlpm.x="","",_xlpm.x))</f>
        <v>No KD, likely poor control</v>
      </c>
      <c r="V117" t="str">
        <f>_xlfn.LET(_xlpm.x,_xlfn.XLOOKUP(platemap!$I117,samples!$E:$E,samples!R:R,""),IF(_xlpm.x="","",_xlpm.x))</f>
        <v>RNA</v>
      </c>
      <c r="W117">
        <f>_xlfn.LET(_xlpm.x,_xlfn.XLOOKUP(platemap!$I117,samples!$E:$E,samples!S:S,""),IF(_xlpm.x="","",_xlpm.x))</f>
        <v>9</v>
      </c>
      <c r="X117">
        <f>_xlfn.LET(_xlpm.x,_xlfn.XLOOKUP(platemap!$I117,samples!$E:$E,samples!T:T,""),IF(_xlpm.x="","",_xlpm.x))</f>
        <v>2.6</v>
      </c>
      <c r="Y117">
        <f>_xlfn.LET(_xlpm.x,_xlfn.XLOOKUP(platemap!$I117,samples!$E:$E,samples!U:U,""),IF(_xlpm.x="","",_xlpm.x))</f>
        <v>192</v>
      </c>
      <c r="Z117">
        <f>_xlfn.LET(_xlpm.x,_xlfn.XLOOKUP(platemap!$I117,samples!$E:$E,samples!V:V,""),IF(_xlpm.x="","",_xlpm.x))</f>
        <v>54</v>
      </c>
      <c r="AA117">
        <f>_xlfn.LET(_xlpm.x,_xlfn.XLOOKUP(platemap!$I117,samples!$E:$E,samples!W:W,""),IF(_xlpm.x="","",_xlpm.x))</f>
        <v>10368</v>
      </c>
      <c r="AB117" t="str">
        <f>_xlfn.LET(_xlpm.x,_xlfn.XLOOKUP(platemap!$I117,samples!$E:$E,samples!X:X,""),IF(_xlpm.x="","",_xlpm.x))</f>
        <v>QS3.2_20230321</v>
      </c>
      <c r="AC117" t="str">
        <f>_xlfn.LET(_xlpm.x,_xlfn.XLOOKUP(platemap!$I117,samples!$E:$E,samples!Y:Y,""),IF(_xlpm.x="","",_xlpm.x))</f>
        <v/>
      </c>
      <c r="AD117">
        <f>_xlfn.LET(_xlpm.x,_xlfn.XLOOKUP(platemap!$I117,samples!$E:$E,samples!Z:Z,""),IF(_xlpm.x="","",_xlpm.x))</f>
        <v>1</v>
      </c>
      <c r="AF117">
        <v>10</v>
      </c>
      <c r="AG117" s="3" t="s">
        <v>312</v>
      </c>
      <c r="AH117" s="3"/>
    </row>
    <row r="118" spans="1:34" x14ac:dyDescent="0.2">
      <c r="A118" s="3">
        <f t="shared" si="0"/>
        <v>2</v>
      </c>
      <c r="B118" t="str">
        <f>INDEX(filenames!B:B,MATCH(platemap!A118,filenames!A:A,0))</f>
        <v>2023-06-07_TMrs362331_10ul_goodtips.xls</v>
      </c>
      <c r="C118" t="s">
        <v>47</v>
      </c>
      <c r="D118" t="s">
        <v>223</v>
      </c>
      <c r="E118" t="s">
        <v>224</v>
      </c>
      <c r="F118" t="s">
        <v>303</v>
      </c>
      <c r="G118" t="s">
        <v>304</v>
      </c>
      <c r="I118" t="str">
        <f>_xlfn.XLOOKUP(C118,samples!D:D,samples!E:E,"")</f>
        <v>20230413_0218</v>
      </c>
      <c r="J118" t="str">
        <f>_xlfn.LET(_xlpm.x,_xlfn.XLOOKUP(platemap!$I118,samples!$E:$E,samples!F:F,""),IF(_xlpm.x="","",_xlpm.x))</f>
        <v>QS3.2</v>
      </c>
      <c r="K118">
        <f>_xlfn.LET(_xlpm.x,_xlfn.XLOOKUP(platemap!$I118,samples!$E:$E,samples!G:G,""),IF(_xlpm.x="","",_xlpm.x))</f>
        <v>9</v>
      </c>
      <c r="L118" t="str">
        <f>_xlfn.LET(_xlpm.x,_xlfn.XLOOKUP(platemap!$I118,samples!$E:$E,samples!H:H,""),IF(_xlpm.x="","",_xlpm.x))</f>
        <v/>
      </c>
      <c r="M118" s="7">
        <f>_xlfn.LET(_xlpm.x,_xlfn.XLOOKUP(platemap!$I118,samples!$E:$E,samples!I:I,""),IF(_xlpm.x="","",_xlpm.x))</f>
        <v>45006</v>
      </c>
      <c r="N118" t="str">
        <f>_xlfn.LET(_xlpm.x,_xlfn.XLOOKUP(platemap!$I118,samples!$E:$E,samples!J:J,""),IF(_xlpm.x="","",_xlpm.x))</f>
        <v>589546 30 nM (LTX 3000)</v>
      </c>
      <c r="O118" s="7">
        <f>_xlfn.LET(_xlpm.x,_xlfn.XLOOKUP(platemap!$I118,samples!$E:$E,samples!K:K,""),IF(_xlpm.x="","",_xlpm.x))</f>
        <v>45001</v>
      </c>
      <c r="P118">
        <f>_xlfn.LET(_xlpm.x,_xlfn.XLOOKUP(platemap!$I118,samples!$E:$E,samples!L:L,""),IF(_xlpm.x="","",_xlpm.x))</f>
        <v>5</v>
      </c>
      <c r="Q118" t="str">
        <f>_xlfn.LET(_xlpm.x,_xlfn.XLOOKUP(platemap!$I118,samples!$E:$E,samples!M:M,""),IF(_xlpm.x="","",_xlpm.x))</f>
        <v>QS3.2_20230321</v>
      </c>
      <c r="R118" t="str">
        <f>_xlfn.LET(_xlpm.x,_xlfn.XLOOKUP(platemap!$I118,samples!$E:$E,samples!N:N,""),IF(_xlpm.x="","",_xlpm.x))</f>
        <v>30 nM</v>
      </c>
      <c r="S118" t="str">
        <f>_xlfn.LET(_xlpm.x,_xlfn.XLOOKUP(platemap!$I118,samples!$E:$E,samples!O:O,""),IF(_xlpm.x="","",_xlpm.x))</f>
        <v>589546</v>
      </c>
      <c r="T118">
        <f>_xlfn.LET(_xlpm.x,_xlfn.XLOOKUP(platemap!$I118,samples!$E:$E,samples!P:P,""),IF(_xlpm.x="","",_xlpm.x))</f>
        <v>3000</v>
      </c>
      <c r="U118" t="str">
        <f>_xlfn.LET(_xlpm.x,_xlfn.XLOOKUP(platemap!$I118,samples!$E:$E,samples!Q:Q,""),IF(_xlpm.x="","",_xlpm.x))</f>
        <v>No KD, likely poor control</v>
      </c>
      <c r="V118" t="str">
        <f>_xlfn.LET(_xlpm.x,_xlfn.XLOOKUP(platemap!$I118,samples!$E:$E,samples!R:R,""),IF(_xlpm.x="","",_xlpm.x))</f>
        <v>RNA</v>
      </c>
      <c r="W118">
        <f>_xlfn.LET(_xlpm.x,_xlfn.XLOOKUP(platemap!$I118,samples!$E:$E,samples!S:S,""),IF(_xlpm.x="","",_xlpm.x))</f>
        <v>5.4</v>
      </c>
      <c r="X118">
        <f>_xlfn.LET(_xlpm.x,_xlfn.XLOOKUP(platemap!$I118,samples!$E:$E,samples!T:T,""),IF(_xlpm.x="","",_xlpm.x))</f>
        <v>1.4</v>
      </c>
      <c r="Y118">
        <f>_xlfn.LET(_xlpm.x,_xlfn.XLOOKUP(platemap!$I118,samples!$E:$E,samples!U:U,""),IF(_xlpm.x="","",_xlpm.x))</f>
        <v>117</v>
      </c>
      <c r="Z118">
        <f>_xlfn.LET(_xlpm.x,_xlfn.XLOOKUP(platemap!$I118,samples!$E:$E,samples!V:V,""),IF(_xlpm.x="","",_xlpm.x))</f>
        <v>54</v>
      </c>
      <c r="AA118">
        <f>_xlfn.LET(_xlpm.x,_xlfn.XLOOKUP(platemap!$I118,samples!$E:$E,samples!W:W,""),IF(_xlpm.x="","",_xlpm.x))</f>
        <v>6318</v>
      </c>
      <c r="AB118" t="str">
        <f>_xlfn.LET(_xlpm.x,_xlfn.XLOOKUP(platemap!$I118,samples!$E:$E,samples!X:X,""),IF(_xlpm.x="","",_xlpm.x))</f>
        <v>QS3.2_20230321</v>
      </c>
      <c r="AC118" t="str">
        <f>_xlfn.LET(_xlpm.x,_xlfn.XLOOKUP(platemap!$I118,samples!$E:$E,samples!Y:Y,""),IF(_xlpm.x="","",_xlpm.x))</f>
        <v/>
      </c>
      <c r="AD118">
        <f>_xlfn.LET(_xlpm.x,_xlfn.XLOOKUP(platemap!$I118,samples!$E:$E,samples!Z:Z,""),IF(_xlpm.x="","",_xlpm.x))</f>
        <v>1</v>
      </c>
      <c r="AF118">
        <v>10</v>
      </c>
      <c r="AG118" s="3" t="s">
        <v>312</v>
      </c>
      <c r="AH118" s="3"/>
    </row>
    <row r="119" spans="1:34" x14ac:dyDescent="0.2">
      <c r="A119" s="3">
        <f t="shared" si="0"/>
        <v>2</v>
      </c>
      <c r="B119" t="str">
        <f>INDEX(filenames!B:B,MATCH(platemap!A119,filenames!A:A,0))</f>
        <v>2023-06-07_TMrs362331_10ul_goodtips.xls</v>
      </c>
      <c r="C119" t="s">
        <v>48</v>
      </c>
      <c r="E119" t="s">
        <v>129</v>
      </c>
      <c r="G119" t="s">
        <v>129</v>
      </c>
      <c r="I119" t="str">
        <f>_xlfn.XLOOKUP(C119,samples!D:D,samples!E:E,"")</f>
        <v/>
      </c>
      <c r="J119" t="str">
        <f>_xlfn.LET(_xlpm.x,_xlfn.XLOOKUP(platemap!$I119,samples!$E:$E,samples!F:F,""),IF(_xlpm.x="","",_xlpm.x))</f>
        <v/>
      </c>
      <c r="K119" t="str">
        <f>_xlfn.LET(_xlpm.x,_xlfn.XLOOKUP(platemap!$I119,samples!$E:$E,samples!G:G,""),IF(_xlpm.x="","",_xlpm.x))</f>
        <v/>
      </c>
      <c r="L119" t="str">
        <f>_xlfn.LET(_xlpm.x,_xlfn.XLOOKUP(platemap!$I119,samples!$E:$E,samples!H:H,""),IF(_xlpm.x="","",_xlpm.x))</f>
        <v/>
      </c>
      <c r="M119" s="7" t="str">
        <f>_xlfn.LET(_xlpm.x,_xlfn.XLOOKUP(platemap!$I119,samples!$E:$E,samples!I:I,""),IF(_xlpm.x="","",_xlpm.x))</f>
        <v/>
      </c>
      <c r="N119" t="str">
        <f>_xlfn.LET(_xlpm.x,_xlfn.XLOOKUP(platemap!$I119,samples!$E:$E,samples!J:J,""),IF(_xlpm.x="","",_xlpm.x))</f>
        <v/>
      </c>
      <c r="O119" s="7" t="str">
        <f>_xlfn.LET(_xlpm.x,_xlfn.XLOOKUP(platemap!$I119,samples!$E:$E,samples!K:K,""),IF(_xlpm.x="","",_xlpm.x))</f>
        <v/>
      </c>
      <c r="P119" t="str">
        <f>_xlfn.LET(_xlpm.x,_xlfn.XLOOKUP(platemap!$I119,samples!$E:$E,samples!L:L,""),IF(_xlpm.x="","",_xlpm.x))</f>
        <v/>
      </c>
      <c r="Q119" t="str">
        <f>_xlfn.LET(_xlpm.x,_xlfn.XLOOKUP(platemap!$I119,samples!$E:$E,samples!M:M,""),IF(_xlpm.x="","",_xlpm.x))</f>
        <v/>
      </c>
      <c r="R119" t="str">
        <f>_xlfn.LET(_xlpm.x,_xlfn.XLOOKUP(platemap!$I119,samples!$E:$E,samples!N:N,""),IF(_xlpm.x="","",_xlpm.x))</f>
        <v/>
      </c>
      <c r="S119" t="str">
        <f>_xlfn.LET(_xlpm.x,_xlfn.XLOOKUP(platemap!$I119,samples!$E:$E,samples!O:O,""),IF(_xlpm.x="","",_xlpm.x))</f>
        <v/>
      </c>
      <c r="T119" t="str">
        <f>_xlfn.LET(_xlpm.x,_xlfn.XLOOKUP(platemap!$I119,samples!$E:$E,samples!P:P,""),IF(_xlpm.x="","",_xlpm.x))</f>
        <v/>
      </c>
      <c r="U119" t="str">
        <f>_xlfn.LET(_xlpm.x,_xlfn.XLOOKUP(platemap!$I119,samples!$E:$E,samples!Q:Q,""),IF(_xlpm.x="","",_xlpm.x))</f>
        <v/>
      </c>
      <c r="V119" t="str">
        <f>_xlfn.LET(_xlpm.x,_xlfn.XLOOKUP(platemap!$I119,samples!$E:$E,samples!R:R,""),IF(_xlpm.x="","",_xlpm.x))</f>
        <v/>
      </c>
      <c r="W119" t="str">
        <f>_xlfn.LET(_xlpm.x,_xlfn.XLOOKUP(platemap!$I119,samples!$E:$E,samples!S:S,""),IF(_xlpm.x="","",_xlpm.x))</f>
        <v/>
      </c>
      <c r="X119" t="str">
        <f>_xlfn.LET(_xlpm.x,_xlfn.XLOOKUP(platemap!$I119,samples!$E:$E,samples!T:T,""),IF(_xlpm.x="","",_xlpm.x))</f>
        <v/>
      </c>
      <c r="Y119" t="str">
        <f>_xlfn.LET(_xlpm.x,_xlfn.XLOOKUP(platemap!$I119,samples!$E:$E,samples!U:U,""),IF(_xlpm.x="","",_xlpm.x))</f>
        <v/>
      </c>
      <c r="Z119" t="str">
        <f>_xlfn.LET(_xlpm.x,_xlfn.XLOOKUP(platemap!$I119,samples!$E:$E,samples!V:V,""),IF(_xlpm.x="","",_xlpm.x))</f>
        <v/>
      </c>
      <c r="AA119" t="str">
        <f>_xlfn.LET(_xlpm.x,_xlfn.XLOOKUP(platemap!$I119,samples!$E:$E,samples!W:W,""),IF(_xlpm.x="","",_xlpm.x))</f>
        <v/>
      </c>
      <c r="AB119" t="str">
        <f>_xlfn.LET(_xlpm.x,_xlfn.XLOOKUP(platemap!$I119,samples!$E:$E,samples!X:X,""),IF(_xlpm.x="","",_xlpm.x))</f>
        <v/>
      </c>
      <c r="AC119" t="str">
        <f>_xlfn.LET(_xlpm.x,_xlfn.XLOOKUP(platemap!$I119,samples!$E:$E,samples!Y:Y,""),IF(_xlpm.x="","",_xlpm.x))</f>
        <v/>
      </c>
      <c r="AD119" t="str">
        <f>_xlfn.LET(_xlpm.x,_xlfn.XLOOKUP(platemap!$I119,samples!$E:$E,samples!Z:Z,""),IF(_xlpm.x="","",_xlpm.x))</f>
        <v/>
      </c>
      <c r="AH119" s="3"/>
    </row>
    <row r="120" spans="1:34" x14ac:dyDescent="0.2">
      <c r="A120" s="3">
        <f t="shared" si="0"/>
        <v>2</v>
      </c>
      <c r="B120" t="str">
        <f>INDEX(filenames!B:B,MATCH(platemap!A120,filenames!A:A,0))</f>
        <v>2023-06-07_TMrs362331_10ul_goodtips.xls</v>
      </c>
      <c r="C120" t="s">
        <v>49</v>
      </c>
      <c r="E120" t="s">
        <v>129</v>
      </c>
      <c r="G120" t="s">
        <v>129</v>
      </c>
      <c r="I120" t="str">
        <f>_xlfn.XLOOKUP(C120,samples!D:D,samples!E:E,"")</f>
        <v/>
      </c>
      <c r="J120" t="str">
        <f>_xlfn.LET(_xlpm.x,_xlfn.XLOOKUP(platemap!$I120,samples!$E:$E,samples!F:F,""),IF(_xlpm.x="","",_xlpm.x))</f>
        <v/>
      </c>
      <c r="K120" t="str">
        <f>_xlfn.LET(_xlpm.x,_xlfn.XLOOKUP(platemap!$I120,samples!$E:$E,samples!G:G,""),IF(_xlpm.x="","",_xlpm.x))</f>
        <v/>
      </c>
      <c r="L120" t="str">
        <f>_xlfn.LET(_xlpm.x,_xlfn.XLOOKUP(platemap!$I120,samples!$E:$E,samples!H:H,""),IF(_xlpm.x="","",_xlpm.x))</f>
        <v/>
      </c>
      <c r="M120" s="7" t="str">
        <f>_xlfn.LET(_xlpm.x,_xlfn.XLOOKUP(platemap!$I120,samples!$E:$E,samples!I:I,""),IF(_xlpm.x="","",_xlpm.x))</f>
        <v/>
      </c>
      <c r="N120" t="str">
        <f>_xlfn.LET(_xlpm.x,_xlfn.XLOOKUP(platemap!$I120,samples!$E:$E,samples!J:J,""),IF(_xlpm.x="","",_xlpm.x))</f>
        <v/>
      </c>
      <c r="O120" s="7" t="str">
        <f>_xlfn.LET(_xlpm.x,_xlfn.XLOOKUP(platemap!$I120,samples!$E:$E,samples!K:K,""),IF(_xlpm.x="","",_xlpm.x))</f>
        <v/>
      </c>
      <c r="P120" t="str">
        <f>_xlfn.LET(_xlpm.x,_xlfn.XLOOKUP(platemap!$I120,samples!$E:$E,samples!L:L,""),IF(_xlpm.x="","",_xlpm.x))</f>
        <v/>
      </c>
      <c r="Q120" t="str">
        <f>_xlfn.LET(_xlpm.x,_xlfn.XLOOKUP(platemap!$I120,samples!$E:$E,samples!M:M,""),IF(_xlpm.x="","",_xlpm.x))</f>
        <v/>
      </c>
      <c r="R120" t="str">
        <f>_xlfn.LET(_xlpm.x,_xlfn.XLOOKUP(platemap!$I120,samples!$E:$E,samples!N:N,""),IF(_xlpm.x="","",_xlpm.x))</f>
        <v/>
      </c>
      <c r="S120" t="str">
        <f>_xlfn.LET(_xlpm.x,_xlfn.XLOOKUP(platemap!$I120,samples!$E:$E,samples!O:O,""),IF(_xlpm.x="","",_xlpm.x))</f>
        <v/>
      </c>
      <c r="T120" t="str">
        <f>_xlfn.LET(_xlpm.x,_xlfn.XLOOKUP(platemap!$I120,samples!$E:$E,samples!P:P,""),IF(_xlpm.x="","",_xlpm.x))</f>
        <v/>
      </c>
      <c r="U120" t="str">
        <f>_xlfn.LET(_xlpm.x,_xlfn.XLOOKUP(platemap!$I120,samples!$E:$E,samples!Q:Q,""),IF(_xlpm.x="","",_xlpm.x))</f>
        <v/>
      </c>
      <c r="V120" t="str">
        <f>_xlfn.LET(_xlpm.x,_xlfn.XLOOKUP(platemap!$I120,samples!$E:$E,samples!R:R,""),IF(_xlpm.x="","",_xlpm.x))</f>
        <v/>
      </c>
      <c r="W120" t="str">
        <f>_xlfn.LET(_xlpm.x,_xlfn.XLOOKUP(platemap!$I120,samples!$E:$E,samples!S:S,""),IF(_xlpm.x="","",_xlpm.x))</f>
        <v/>
      </c>
      <c r="X120" t="str">
        <f>_xlfn.LET(_xlpm.x,_xlfn.XLOOKUP(platemap!$I120,samples!$E:$E,samples!T:T,""),IF(_xlpm.x="","",_xlpm.x))</f>
        <v/>
      </c>
      <c r="Y120" t="str">
        <f>_xlfn.LET(_xlpm.x,_xlfn.XLOOKUP(platemap!$I120,samples!$E:$E,samples!U:U,""),IF(_xlpm.x="","",_xlpm.x))</f>
        <v/>
      </c>
      <c r="Z120" t="str">
        <f>_xlfn.LET(_xlpm.x,_xlfn.XLOOKUP(platemap!$I120,samples!$E:$E,samples!V:V,""),IF(_xlpm.x="","",_xlpm.x))</f>
        <v/>
      </c>
      <c r="AA120" t="str">
        <f>_xlfn.LET(_xlpm.x,_xlfn.XLOOKUP(platemap!$I120,samples!$E:$E,samples!W:W,""),IF(_xlpm.x="","",_xlpm.x))</f>
        <v/>
      </c>
      <c r="AB120" t="str">
        <f>_xlfn.LET(_xlpm.x,_xlfn.XLOOKUP(platemap!$I120,samples!$E:$E,samples!X:X,""),IF(_xlpm.x="","",_xlpm.x))</f>
        <v/>
      </c>
      <c r="AC120" t="str">
        <f>_xlfn.LET(_xlpm.x,_xlfn.XLOOKUP(platemap!$I120,samples!$E:$E,samples!Y:Y,""),IF(_xlpm.x="","",_xlpm.x))</f>
        <v/>
      </c>
      <c r="AD120" t="str">
        <f>_xlfn.LET(_xlpm.x,_xlfn.XLOOKUP(platemap!$I120,samples!$E:$E,samples!Z:Z,""),IF(_xlpm.x="","",_xlpm.x))</f>
        <v/>
      </c>
      <c r="AH120" s="3"/>
    </row>
    <row r="121" spans="1:34" x14ac:dyDescent="0.2">
      <c r="A121" s="3">
        <f t="shared" si="0"/>
        <v>2</v>
      </c>
      <c r="B121" t="str">
        <f>INDEX(filenames!B:B,MATCH(platemap!A121,filenames!A:A,0))</f>
        <v>2023-06-07_TMrs362331_10ul_goodtips.xls</v>
      </c>
      <c r="C121" t="s">
        <v>50</v>
      </c>
      <c r="E121" t="s">
        <v>129</v>
      </c>
      <c r="G121" t="s">
        <v>129</v>
      </c>
      <c r="I121" t="str">
        <f>_xlfn.XLOOKUP(C121,samples!D:D,samples!E:E,"")</f>
        <v/>
      </c>
      <c r="J121" t="str">
        <f>_xlfn.LET(_xlpm.x,_xlfn.XLOOKUP(platemap!$I121,samples!$E:$E,samples!F:F,""),IF(_xlpm.x="","",_xlpm.x))</f>
        <v/>
      </c>
      <c r="K121" t="str">
        <f>_xlfn.LET(_xlpm.x,_xlfn.XLOOKUP(platemap!$I121,samples!$E:$E,samples!G:G,""),IF(_xlpm.x="","",_xlpm.x))</f>
        <v/>
      </c>
      <c r="L121" t="str">
        <f>_xlfn.LET(_xlpm.x,_xlfn.XLOOKUP(platemap!$I121,samples!$E:$E,samples!H:H,""),IF(_xlpm.x="","",_xlpm.x))</f>
        <v/>
      </c>
      <c r="M121" s="7" t="str">
        <f>_xlfn.LET(_xlpm.x,_xlfn.XLOOKUP(platemap!$I121,samples!$E:$E,samples!I:I,""),IF(_xlpm.x="","",_xlpm.x))</f>
        <v/>
      </c>
      <c r="N121" t="str">
        <f>_xlfn.LET(_xlpm.x,_xlfn.XLOOKUP(platemap!$I121,samples!$E:$E,samples!J:J,""),IF(_xlpm.x="","",_xlpm.x))</f>
        <v/>
      </c>
      <c r="O121" s="7" t="str">
        <f>_xlfn.LET(_xlpm.x,_xlfn.XLOOKUP(platemap!$I121,samples!$E:$E,samples!K:K,""),IF(_xlpm.x="","",_xlpm.x))</f>
        <v/>
      </c>
      <c r="P121" t="str">
        <f>_xlfn.LET(_xlpm.x,_xlfn.XLOOKUP(platemap!$I121,samples!$E:$E,samples!L:L,""),IF(_xlpm.x="","",_xlpm.x))</f>
        <v/>
      </c>
      <c r="Q121" t="str">
        <f>_xlfn.LET(_xlpm.x,_xlfn.XLOOKUP(platemap!$I121,samples!$E:$E,samples!M:M,""),IF(_xlpm.x="","",_xlpm.x))</f>
        <v/>
      </c>
      <c r="R121" t="str">
        <f>_xlfn.LET(_xlpm.x,_xlfn.XLOOKUP(platemap!$I121,samples!$E:$E,samples!N:N,""),IF(_xlpm.x="","",_xlpm.x))</f>
        <v/>
      </c>
      <c r="S121" t="str">
        <f>_xlfn.LET(_xlpm.x,_xlfn.XLOOKUP(platemap!$I121,samples!$E:$E,samples!O:O,""),IF(_xlpm.x="","",_xlpm.x))</f>
        <v/>
      </c>
      <c r="T121" t="str">
        <f>_xlfn.LET(_xlpm.x,_xlfn.XLOOKUP(platemap!$I121,samples!$E:$E,samples!P:P,""),IF(_xlpm.x="","",_xlpm.x))</f>
        <v/>
      </c>
      <c r="U121" t="str">
        <f>_xlfn.LET(_xlpm.x,_xlfn.XLOOKUP(platemap!$I121,samples!$E:$E,samples!Q:Q,""),IF(_xlpm.x="","",_xlpm.x))</f>
        <v/>
      </c>
      <c r="V121" t="str">
        <f>_xlfn.LET(_xlpm.x,_xlfn.XLOOKUP(platemap!$I121,samples!$E:$E,samples!R:R,""),IF(_xlpm.x="","",_xlpm.x))</f>
        <v/>
      </c>
      <c r="W121" t="str">
        <f>_xlfn.LET(_xlpm.x,_xlfn.XLOOKUP(platemap!$I121,samples!$E:$E,samples!S:S,""),IF(_xlpm.x="","",_xlpm.x))</f>
        <v/>
      </c>
      <c r="X121" t="str">
        <f>_xlfn.LET(_xlpm.x,_xlfn.XLOOKUP(platemap!$I121,samples!$E:$E,samples!T:T,""),IF(_xlpm.x="","",_xlpm.x))</f>
        <v/>
      </c>
      <c r="Y121" t="str">
        <f>_xlfn.LET(_xlpm.x,_xlfn.XLOOKUP(platemap!$I121,samples!$E:$E,samples!U:U,""),IF(_xlpm.x="","",_xlpm.x))</f>
        <v/>
      </c>
      <c r="Z121" t="str">
        <f>_xlfn.LET(_xlpm.x,_xlfn.XLOOKUP(platemap!$I121,samples!$E:$E,samples!V:V,""),IF(_xlpm.x="","",_xlpm.x))</f>
        <v/>
      </c>
      <c r="AA121" t="str">
        <f>_xlfn.LET(_xlpm.x,_xlfn.XLOOKUP(platemap!$I121,samples!$E:$E,samples!W:W,""),IF(_xlpm.x="","",_xlpm.x))</f>
        <v/>
      </c>
      <c r="AB121" t="str">
        <f>_xlfn.LET(_xlpm.x,_xlfn.XLOOKUP(platemap!$I121,samples!$E:$E,samples!X:X,""),IF(_xlpm.x="","",_xlpm.x))</f>
        <v/>
      </c>
      <c r="AC121" t="str">
        <f>_xlfn.LET(_xlpm.x,_xlfn.XLOOKUP(platemap!$I121,samples!$E:$E,samples!Y:Y,""),IF(_xlpm.x="","",_xlpm.x))</f>
        <v/>
      </c>
      <c r="AD121" t="str">
        <f>_xlfn.LET(_xlpm.x,_xlfn.XLOOKUP(platemap!$I121,samples!$E:$E,samples!Z:Z,""),IF(_xlpm.x="","",_xlpm.x))</f>
        <v/>
      </c>
      <c r="AH121" s="3"/>
    </row>
    <row r="122" spans="1:34" x14ac:dyDescent="0.2">
      <c r="A122" s="3">
        <f t="shared" si="0"/>
        <v>2</v>
      </c>
      <c r="B122" t="str">
        <f>INDEX(filenames!B:B,MATCH(platemap!A122,filenames!A:A,0))</f>
        <v>2023-06-07_TMrs362331_10ul_goodtips.xls</v>
      </c>
      <c r="C122" t="s">
        <v>51</v>
      </c>
      <c r="D122" t="s">
        <v>223</v>
      </c>
      <c r="E122" t="s">
        <v>224</v>
      </c>
      <c r="F122" t="s">
        <v>303</v>
      </c>
      <c r="G122" t="s">
        <v>304</v>
      </c>
      <c r="I122" t="str">
        <f>_xlfn.XLOOKUP(C122,samples!D:D,samples!E:E,"")</f>
        <v>20230413_0219</v>
      </c>
      <c r="J122" t="str">
        <f>_xlfn.LET(_xlpm.x,_xlfn.XLOOKUP(platemap!$I122,samples!$E:$E,samples!F:F,""),IF(_xlpm.x="","",_xlpm.x))</f>
        <v>QS3.2</v>
      </c>
      <c r="K122">
        <f>_xlfn.LET(_xlpm.x,_xlfn.XLOOKUP(platemap!$I122,samples!$E:$E,samples!G:G,""),IF(_xlpm.x="","",_xlpm.x))</f>
        <v>9</v>
      </c>
      <c r="L122" t="str">
        <f>_xlfn.LET(_xlpm.x,_xlfn.XLOOKUP(platemap!$I122,samples!$E:$E,samples!H:H,""),IF(_xlpm.x="","",_xlpm.x))</f>
        <v/>
      </c>
      <c r="M122" s="7">
        <f>_xlfn.LET(_xlpm.x,_xlfn.XLOOKUP(platemap!$I122,samples!$E:$E,samples!I:I,""),IF(_xlpm.x="","",_xlpm.x))</f>
        <v>45006</v>
      </c>
      <c r="N122" t="str">
        <f>_xlfn.LET(_xlpm.x,_xlfn.XLOOKUP(platemap!$I122,samples!$E:$E,samples!J:J,""),IF(_xlpm.x="","",_xlpm.x))</f>
        <v>Control</v>
      </c>
      <c r="O122" s="7" t="str">
        <f>_xlfn.LET(_xlpm.x,_xlfn.XLOOKUP(platemap!$I122,samples!$E:$E,samples!K:K,""),IF(_xlpm.x="","",_xlpm.x))</f>
        <v/>
      </c>
      <c r="P122" t="str">
        <f>_xlfn.LET(_xlpm.x,_xlfn.XLOOKUP(platemap!$I122,samples!$E:$E,samples!L:L,""),IF(_xlpm.x="","",_xlpm.x))</f>
        <v/>
      </c>
      <c r="Q122" t="str">
        <f>_xlfn.LET(_xlpm.x,_xlfn.XLOOKUP(platemap!$I122,samples!$E:$E,samples!M:M,""),IF(_xlpm.x="","",_xlpm.x))</f>
        <v>QS3.2_20230321</v>
      </c>
      <c r="R122">
        <f>_xlfn.LET(_xlpm.x,_xlfn.XLOOKUP(platemap!$I122,samples!$E:$E,samples!N:N,""),IF(_xlpm.x="","",_xlpm.x))</f>
        <v>0</v>
      </c>
      <c r="S122" t="str">
        <f>_xlfn.LET(_xlpm.x,_xlfn.XLOOKUP(platemap!$I122,samples!$E:$E,samples!O:O,""),IF(_xlpm.x="","",_xlpm.x))</f>
        <v>Control</v>
      </c>
      <c r="T122" t="str">
        <f>_xlfn.LET(_xlpm.x,_xlfn.XLOOKUP(platemap!$I122,samples!$E:$E,samples!P:P,""),IF(_xlpm.x="","",_xlpm.x))</f>
        <v/>
      </c>
      <c r="U122" t="str">
        <f>_xlfn.LET(_xlpm.x,_xlfn.XLOOKUP(platemap!$I122,samples!$E:$E,samples!Q:Q,""),IF(_xlpm.x="","",_xlpm.x))</f>
        <v>No KD, likely poor control</v>
      </c>
      <c r="V122" t="str">
        <f>_xlfn.LET(_xlpm.x,_xlfn.XLOOKUP(platemap!$I122,samples!$E:$E,samples!R:R,""),IF(_xlpm.x="","",_xlpm.x))</f>
        <v>RNA</v>
      </c>
      <c r="W122">
        <f>_xlfn.LET(_xlpm.x,_xlfn.XLOOKUP(platemap!$I122,samples!$E:$E,samples!S:S,""),IF(_xlpm.x="","",_xlpm.x))</f>
        <v>8.5</v>
      </c>
      <c r="X122">
        <f>_xlfn.LET(_xlpm.x,_xlfn.XLOOKUP(platemap!$I122,samples!$E:$E,samples!T:T,""),IF(_xlpm.x="","",_xlpm.x))</f>
        <v>2.4</v>
      </c>
      <c r="Y122">
        <f>_xlfn.LET(_xlpm.x,_xlfn.XLOOKUP(platemap!$I122,samples!$E:$E,samples!U:U,""),IF(_xlpm.x="","",_xlpm.x))</f>
        <v>135</v>
      </c>
      <c r="Z122">
        <f>_xlfn.LET(_xlpm.x,_xlfn.XLOOKUP(platemap!$I122,samples!$E:$E,samples!V:V,""),IF(_xlpm.x="","",_xlpm.x))</f>
        <v>54</v>
      </c>
      <c r="AA122">
        <f>_xlfn.LET(_xlpm.x,_xlfn.XLOOKUP(platemap!$I122,samples!$E:$E,samples!W:W,""),IF(_xlpm.x="","",_xlpm.x))</f>
        <v>7290</v>
      </c>
      <c r="AB122" t="str">
        <f>_xlfn.LET(_xlpm.x,_xlfn.XLOOKUP(platemap!$I122,samples!$E:$E,samples!X:X,""),IF(_xlpm.x="","",_xlpm.x))</f>
        <v>QS3.2_20230321</v>
      </c>
      <c r="AC122">
        <f>_xlfn.LET(_xlpm.x,_xlfn.XLOOKUP(platemap!$I122,samples!$E:$E,samples!Y:Y,""),IF(_xlpm.x="","",_xlpm.x))</f>
        <v>1</v>
      </c>
      <c r="AD122">
        <f>_xlfn.LET(_xlpm.x,_xlfn.XLOOKUP(platemap!$I122,samples!$E:$E,samples!Z:Z,""),IF(_xlpm.x="","",_xlpm.x))</f>
        <v>1</v>
      </c>
      <c r="AF122">
        <v>10</v>
      </c>
      <c r="AG122" s="3" t="s">
        <v>312</v>
      </c>
      <c r="AH122" s="3"/>
    </row>
    <row r="123" spans="1:34" x14ac:dyDescent="0.2">
      <c r="A123" s="3">
        <f t="shared" si="0"/>
        <v>2</v>
      </c>
      <c r="B123" t="str">
        <f>INDEX(filenames!B:B,MATCH(platemap!A123,filenames!A:A,0))</f>
        <v>2023-06-07_TMrs362331_10ul_goodtips.xls</v>
      </c>
      <c r="C123" t="s">
        <v>52</v>
      </c>
      <c r="D123" t="s">
        <v>223</v>
      </c>
      <c r="E123" t="s">
        <v>224</v>
      </c>
      <c r="F123" t="s">
        <v>303</v>
      </c>
      <c r="G123" t="s">
        <v>304</v>
      </c>
      <c r="I123" t="str">
        <f>_xlfn.XLOOKUP(C123,samples!D:D,samples!E:E,"")</f>
        <v>20230413_0220</v>
      </c>
      <c r="J123" t="str">
        <f>_xlfn.LET(_xlpm.x,_xlfn.XLOOKUP(platemap!$I123,samples!$E:$E,samples!F:F,""),IF(_xlpm.x="","",_xlpm.x))</f>
        <v>QS3.1</v>
      </c>
      <c r="K123">
        <f>_xlfn.LET(_xlpm.x,_xlfn.XLOOKUP(platemap!$I123,samples!$E:$E,samples!G:G,""),IF(_xlpm.x="","",_xlpm.x))</f>
        <v>8</v>
      </c>
      <c r="L123" t="str">
        <f>_xlfn.LET(_xlpm.x,_xlfn.XLOOKUP(platemap!$I123,samples!$E:$E,samples!H:H,""),IF(_xlpm.x="","",_xlpm.x))</f>
        <v/>
      </c>
      <c r="M123" s="7">
        <f>_xlfn.LET(_xlpm.x,_xlfn.XLOOKUP(platemap!$I123,samples!$E:$E,samples!I:I,""),IF(_xlpm.x="","",_xlpm.x))</f>
        <v>45006</v>
      </c>
      <c r="N123" t="str">
        <f>_xlfn.LET(_xlpm.x,_xlfn.XLOOKUP(platemap!$I123,samples!$E:$E,samples!J:J,""),IF(_xlpm.x="","",_xlpm.x))</f>
        <v>572772 30 nM (LTX 2000)</v>
      </c>
      <c r="O123" s="7">
        <f>_xlfn.LET(_xlpm.x,_xlfn.XLOOKUP(platemap!$I123,samples!$E:$E,samples!K:K,""),IF(_xlpm.x="","",_xlpm.x))</f>
        <v>45001</v>
      </c>
      <c r="P123">
        <f>_xlfn.LET(_xlpm.x,_xlfn.XLOOKUP(platemap!$I123,samples!$E:$E,samples!L:L,""),IF(_xlpm.x="","",_xlpm.x))</f>
        <v>5</v>
      </c>
      <c r="Q123" t="str">
        <f>_xlfn.LET(_xlpm.x,_xlfn.XLOOKUP(platemap!$I123,samples!$E:$E,samples!M:M,""),IF(_xlpm.x="","",_xlpm.x))</f>
        <v>QS3.1_20230321</v>
      </c>
      <c r="R123" t="str">
        <f>_xlfn.LET(_xlpm.x,_xlfn.XLOOKUP(platemap!$I123,samples!$E:$E,samples!N:N,""),IF(_xlpm.x="","",_xlpm.x))</f>
        <v>30 nM</v>
      </c>
      <c r="S123" t="str">
        <f>_xlfn.LET(_xlpm.x,_xlfn.XLOOKUP(platemap!$I123,samples!$E:$E,samples!O:O,""),IF(_xlpm.x="","",_xlpm.x))</f>
        <v>572772</v>
      </c>
      <c r="T123">
        <f>_xlfn.LET(_xlpm.x,_xlfn.XLOOKUP(platemap!$I123,samples!$E:$E,samples!P:P,""),IF(_xlpm.x="","",_xlpm.x))</f>
        <v>2000</v>
      </c>
      <c r="U123" t="str">
        <f>_xlfn.LET(_xlpm.x,_xlfn.XLOOKUP(platemap!$I123,samples!$E:$E,samples!Q:Q,""),IF(_xlpm.x="","",_xlpm.x))</f>
        <v/>
      </c>
      <c r="V123" t="str">
        <f>_xlfn.LET(_xlpm.x,_xlfn.XLOOKUP(platemap!$I123,samples!$E:$E,samples!R:R,""),IF(_xlpm.x="","",_xlpm.x))</f>
        <v>RNA</v>
      </c>
      <c r="W123">
        <f>_xlfn.LET(_xlpm.x,_xlfn.XLOOKUP(platemap!$I123,samples!$E:$E,samples!S:S,""),IF(_xlpm.x="","",_xlpm.x))</f>
        <v>9.1</v>
      </c>
      <c r="X123">
        <f>_xlfn.LET(_xlpm.x,_xlfn.XLOOKUP(platemap!$I123,samples!$E:$E,samples!T:T,""),IF(_xlpm.x="","",_xlpm.x))</f>
        <v>2.7</v>
      </c>
      <c r="Y123">
        <f>_xlfn.LET(_xlpm.x,_xlfn.XLOOKUP(platemap!$I123,samples!$E:$E,samples!U:U,""),IF(_xlpm.x="","",_xlpm.x))</f>
        <v>259</v>
      </c>
      <c r="Z123">
        <f>_xlfn.LET(_xlpm.x,_xlfn.XLOOKUP(platemap!$I123,samples!$E:$E,samples!V:V,""),IF(_xlpm.x="","",_xlpm.x))</f>
        <v>54</v>
      </c>
      <c r="AA123">
        <f>_xlfn.LET(_xlpm.x,_xlfn.XLOOKUP(platemap!$I123,samples!$E:$E,samples!W:W,""),IF(_xlpm.x="","",_xlpm.x))</f>
        <v>13986</v>
      </c>
      <c r="AB123" t="str">
        <f>_xlfn.LET(_xlpm.x,_xlfn.XLOOKUP(platemap!$I123,samples!$E:$E,samples!X:X,""),IF(_xlpm.x="","",_xlpm.x))</f>
        <v>QS3.1_20230321</v>
      </c>
      <c r="AC123" t="str">
        <f>_xlfn.LET(_xlpm.x,_xlfn.XLOOKUP(platemap!$I123,samples!$E:$E,samples!Y:Y,""),IF(_xlpm.x="","",_xlpm.x))</f>
        <v/>
      </c>
      <c r="AD123" t="str">
        <f>_xlfn.LET(_xlpm.x,_xlfn.XLOOKUP(platemap!$I123,samples!$E:$E,samples!Z:Z,""),IF(_xlpm.x="","",_xlpm.x))</f>
        <v/>
      </c>
      <c r="AF123">
        <v>10</v>
      </c>
      <c r="AG123" s="3" t="s">
        <v>312</v>
      </c>
      <c r="AH123" s="3"/>
    </row>
    <row r="124" spans="1:34" x14ac:dyDescent="0.2">
      <c r="A124" s="3">
        <f t="shared" si="0"/>
        <v>2</v>
      </c>
      <c r="B124" t="str">
        <f>INDEX(filenames!B:B,MATCH(platemap!A124,filenames!A:A,0))</f>
        <v>2023-06-07_TMrs362331_10ul_goodtips.xls</v>
      </c>
      <c r="C124" t="s">
        <v>53</v>
      </c>
      <c r="D124" t="s">
        <v>223</v>
      </c>
      <c r="E124" t="s">
        <v>224</v>
      </c>
      <c r="F124" t="s">
        <v>303</v>
      </c>
      <c r="G124" t="s">
        <v>304</v>
      </c>
      <c r="I124" t="str">
        <f>_xlfn.XLOOKUP(C124,samples!D:D,samples!E:E,"")</f>
        <v>20230413_0221</v>
      </c>
      <c r="J124" t="str">
        <f>_xlfn.LET(_xlpm.x,_xlfn.XLOOKUP(platemap!$I124,samples!$E:$E,samples!F:F,""),IF(_xlpm.x="","",_xlpm.x))</f>
        <v>QS3.1</v>
      </c>
      <c r="K124">
        <f>_xlfn.LET(_xlpm.x,_xlfn.XLOOKUP(platemap!$I124,samples!$E:$E,samples!G:G,""),IF(_xlpm.x="","",_xlpm.x))</f>
        <v>8</v>
      </c>
      <c r="L124" t="str">
        <f>_xlfn.LET(_xlpm.x,_xlfn.XLOOKUP(platemap!$I124,samples!$E:$E,samples!H:H,""),IF(_xlpm.x="","",_xlpm.x))</f>
        <v/>
      </c>
      <c r="M124" s="7">
        <f>_xlfn.LET(_xlpm.x,_xlfn.XLOOKUP(platemap!$I124,samples!$E:$E,samples!I:I,""),IF(_xlpm.x="","",_xlpm.x))</f>
        <v>45006</v>
      </c>
      <c r="N124" t="str">
        <f>_xlfn.LET(_xlpm.x,_xlfn.XLOOKUP(platemap!$I124,samples!$E:$E,samples!J:J,""),IF(_xlpm.x="","",_xlpm.x))</f>
        <v>589546 30 nM (LTX 2000)</v>
      </c>
      <c r="O124" s="7">
        <f>_xlfn.LET(_xlpm.x,_xlfn.XLOOKUP(platemap!$I124,samples!$E:$E,samples!K:K,""),IF(_xlpm.x="","",_xlpm.x))</f>
        <v>45001</v>
      </c>
      <c r="P124">
        <f>_xlfn.LET(_xlpm.x,_xlfn.XLOOKUP(platemap!$I124,samples!$E:$E,samples!L:L,""),IF(_xlpm.x="","",_xlpm.x))</f>
        <v>5</v>
      </c>
      <c r="Q124" t="str">
        <f>_xlfn.LET(_xlpm.x,_xlfn.XLOOKUP(platemap!$I124,samples!$E:$E,samples!M:M,""),IF(_xlpm.x="","",_xlpm.x))</f>
        <v>QS3.1_20230321</v>
      </c>
      <c r="R124" t="str">
        <f>_xlfn.LET(_xlpm.x,_xlfn.XLOOKUP(platemap!$I124,samples!$E:$E,samples!N:N,""),IF(_xlpm.x="","",_xlpm.x))</f>
        <v>30 nM</v>
      </c>
      <c r="S124" t="str">
        <f>_xlfn.LET(_xlpm.x,_xlfn.XLOOKUP(platemap!$I124,samples!$E:$E,samples!O:O,""),IF(_xlpm.x="","",_xlpm.x))</f>
        <v>589546</v>
      </c>
      <c r="T124">
        <f>_xlfn.LET(_xlpm.x,_xlfn.XLOOKUP(platemap!$I124,samples!$E:$E,samples!P:P,""),IF(_xlpm.x="","",_xlpm.x))</f>
        <v>2000</v>
      </c>
      <c r="U124" t="str">
        <f>_xlfn.LET(_xlpm.x,_xlfn.XLOOKUP(platemap!$I124,samples!$E:$E,samples!Q:Q,""),IF(_xlpm.x="","",_xlpm.x))</f>
        <v/>
      </c>
      <c r="V124" t="str">
        <f>_xlfn.LET(_xlpm.x,_xlfn.XLOOKUP(platemap!$I124,samples!$E:$E,samples!R:R,""),IF(_xlpm.x="","",_xlpm.x))</f>
        <v>RNA</v>
      </c>
      <c r="W124">
        <f>_xlfn.LET(_xlpm.x,_xlfn.XLOOKUP(platemap!$I124,samples!$E:$E,samples!S:S,""),IF(_xlpm.x="","",_xlpm.x))</f>
        <v>8.8000000000000007</v>
      </c>
      <c r="X124">
        <f>_xlfn.LET(_xlpm.x,_xlfn.XLOOKUP(platemap!$I124,samples!$E:$E,samples!T:T,""),IF(_xlpm.x="","",_xlpm.x))</f>
        <v>2.6</v>
      </c>
      <c r="Y124">
        <f>_xlfn.LET(_xlpm.x,_xlfn.XLOOKUP(platemap!$I124,samples!$E:$E,samples!U:U,""),IF(_xlpm.x="","",_xlpm.x))</f>
        <v>292</v>
      </c>
      <c r="Z124">
        <f>_xlfn.LET(_xlpm.x,_xlfn.XLOOKUP(platemap!$I124,samples!$E:$E,samples!V:V,""),IF(_xlpm.x="","",_xlpm.x))</f>
        <v>54</v>
      </c>
      <c r="AA124">
        <f>_xlfn.LET(_xlpm.x,_xlfn.XLOOKUP(platemap!$I124,samples!$E:$E,samples!W:W,""),IF(_xlpm.x="","",_xlpm.x))</f>
        <v>15768</v>
      </c>
      <c r="AB124" t="str">
        <f>_xlfn.LET(_xlpm.x,_xlfn.XLOOKUP(platemap!$I124,samples!$E:$E,samples!X:X,""),IF(_xlpm.x="","",_xlpm.x))</f>
        <v>QS3.1_20230321</v>
      </c>
      <c r="AC124" t="str">
        <f>_xlfn.LET(_xlpm.x,_xlfn.XLOOKUP(platemap!$I124,samples!$E:$E,samples!Y:Y,""),IF(_xlpm.x="","",_xlpm.x))</f>
        <v/>
      </c>
      <c r="AD124" t="str">
        <f>_xlfn.LET(_xlpm.x,_xlfn.XLOOKUP(platemap!$I124,samples!$E:$E,samples!Z:Z,""),IF(_xlpm.x="","",_xlpm.x))</f>
        <v/>
      </c>
      <c r="AF124">
        <v>10</v>
      </c>
      <c r="AG124" s="3" t="s">
        <v>312</v>
      </c>
      <c r="AH124" s="3"/>
    </row>
    <row r="125" spans="1:34" x14ac:dyDescent="0.2">
      <c r="A125" s="3">
        <f t="shared" si="0"/>
        <v>2</v>
      </c>
      <c r="B125" t="str">
        <f>INDEX(filenames!B:B,MATCH(platemap!A125,filenames!A:A,0))</f>
        <v>2023-06-07_TMrs362331_10ul_goodtips.xls</v>
      </c>
      <c r="C125" t="s">
        <v>54</v>
      </c>
      <c r="D125" t="s">
        <v>223</v>
      </c>
      <c r="E125" t="s">
        <v>224</v>
      </c>
      <c r="F125" t="s">
        <v>303</v>
      </c>
      <c r="G125" t="s">
        <v>304</v>
      </c>
      <c r="I125" t="str">
        <f>_xlfn.XLOOKUP(C125,samples!D:D,samples!E:E,"")</f>
        <v>20230413_0222</v>
      </c>
      <c r="J125" t="str">
        <f>_xlfn.LET(_xlpm.x,_xlfn.XLOOKUP(platemap!$I125,samples!$E:$E,samples!F:F,""),IF(_xlpm.x="","",_xlpm.x))</f>
        <v>QS3.1</v>
      </c>
      <c r="K125">
        <f>_xlfn.LET(_xlpm.x,_xlfn.XLOOKUP(platemap!$I125,samples!$E:$E,samples!G:G,""),IF(_xlpm.x="","",_xlpm.x))</f>
        <v>8</v>
      </c>
      <c r="L125" t="str">
        <f>_xlfn.LET(_xlpm.x,_xlfn.XLOOKUP(platemap!$I125,samples!$E:$E,samples!H:H,""),IF(_xlpm.x="","",_xlpm.x))</f>
        <v/>
      </c>
      <c r="M125" s="7">
        <f>_xlfn.LET(_xlpm.x,_xlfn.XLOOKUP(platemap!$I125,samples!$E:$E,samples!I:I,""),IF(_xlpm.x="","",_xlpm.x))</f>
        <v>45006</v>
      </c>
      <c r="N125" t="str">
        <f>_xlfn.LET(_xlpm.x,_xlfn.XLOOKUP(platemap!$I125,samples!$E:$E,samples!J:J,""),IF(_xlpm.x="","",_xlpm.x))</f>
        <v>572772 30 nM (LTX 3000)</v>
      </c>
      <c r="O125" s="7">
        <f>_xlfn.LET(_xlpm.x,_xlfn.XLOOKUP(platemap!$I125,samples!$E:$E,samples!K:K,""),IF(_xlpm.x="","",_xlpm.x))</f>
        <v>45001</v>
      </c>
      <c r="P125">
        <f>_xlfn.LET(_xlpm.x,_xlfn.XLOOKUP(platemap!$I125,samples!$E:$E,samples!L:L,""),IF(_xlpm.x="","",_xlpm.x))</f>
        <v>5</v>
      </c>
      <c r="Q125" t="str">
        <f>_xlfn.LET(_xlpm.x,_xlfn.XLOOKUP(platemap!$I125,samples!$E:$E,samples!M:M,""),IF(_xlpm.x="","",_xlpm.x))</f>
        <v>QS3.1_20230321</v>
      </c>
      <c r="R125" t="str">
        <f>_xlfn.LET(_xlpm.x,_xlfn.XLOOKUP(platemap!$I125,samples!$E:$E,samples!N:N,""),IF(_xlpm.x="","",_xlpm.x))</f>
        <v>30 nM</v>
      </c>
      <c r="S125" t="str">
        <f>_xlfn.LET(_xlpm.x,_xlfn.XLOOKUP(platemap!$I125,samples!$E:$E,samples!O:O,""),IF(_xlpm.x="","",_xlpm.x))</f>
        <v>572772</v>
      </c>
      <c r="T125">
        <f>_xlfn.LET(_xlpm.x,_xlfn.XLOOKUP(platemap!$I125,samples!$E:$E,samples!P:P,""),IF(_xlpm.x="","",_xlpm.x))</f>
        <v>3000</v>
      </c>
      <c r="U125" t="str">
        <f>_xlfn.LET(_xlpm.x,_xlfn.XLOOKUP(platemap!$I125,samples!$E:$E,samples!Q:Q,""),IF(_xlpm.x="","",_xlpm.x))</f>
        <v/>
      </c>
      <c r="V125" t="str">
        <f>_xlfn.LET(_xlpm.x,_xlfn.XLOOKUP(platemap!$I125,samples!$E:$E,samples!R:R,""),IF(_xlpm.x="","",_xlpm.x))</f>
        <v>RNA</v>
      </c>
      <c r="W125">
        <f>_xlfn.LET(_xlpm.x,_xlfn.XLOOKUP(platemap!$I125,samples!$E:$E,samples!S:S,""),IF(_xlpm.x="","",_xlpm.x))</f>
        <v>5.5</v>
      </c>
      <c r="X125">
        <f>_xlfn.LET(_xlpm.x,_xlfn.XLOOKUP(platemap!$I125,samples!$E:$E,samples!T:T,""),IF(_xlpm.x="","",_xlpm.x))</f>
        <v>1.2</v>
      </c>
      <c r="Y125">
        <f>_xlfn.LET(_xlpm.x,_xlfn.XLOOKUP(platemap!$I125,samples!$E:$E,samples!U:U,""),IF(_xlpm.x="","",_xlpm.x))</f>
        <v>261</v>
      </c>
      <c r="Z125">
        <f>_xlfn.LET(_xlpm.x,_xlfn.XLOOKUP(platemap!$I125,samples!$E:$E,samples!V:V,""),IF(_xlpm.x="","",_xlpm.x))</f>
        <v>54</v>
      </c>
      <c r="AA125">
        <f>_xlfn.LET(_xlpm.x,_xlfn.XLOOKUP(platemap!$I125,samples!$E:$E,samples!W:W,""),IF(_xlpm.x="","",_xlpm.x))</f>
        <v>14094</v>
      </c>
      <c r="AB125" t="str">
        <f>_xlfn.LET(_xlpm.x,_xlfn.XLOOKUP(platemap!$I125,samples!$E:$E,samples!X:X,""),IF(_xlpm.x="","",_xlpm.x))</f>
        <v>QS3.1_20230321</v>
      </c>
      <c r="AC125" t="str">
        <f>_xlfn.LET(_xlpm.x,_xlfn.XLOOKUP(platemap!$I125,samples!$E:$E,samples!Y:Y,""),IF(_xlpm.x="","",_xlpm.x))</f>
        <v/>
      </c>
      <c r="AD125" t="str">
        <f>_xlfn.LET(_xlpm.x,_xlfn.XLOOKUP(platemap!$I125,samples!$E:$E,samples!Z:Z,""),IF(_xlpm.x="","",_xlpm.x))</f>
        <v/>
      </c>
      <c r="AF125">
        <v>10</v>
      </c>
      <c r="AG125" s="3" t="s">
        <v>312</v>
      </c>
      <c r="AH125" s="3"/>
    </row>
    <row r="126" spans="1:34" x14ac:dyDescent="0.2">
      <c r="A126" s="3">
        <f t="shared" si="0"/>
        <v>2</v>
      </c>
      <c r="B126" t="str">
        <f>INDEX(filenames!B:B,MATCH(platemap!A126,filenames!A:A,0))</f>
        <v>2023-06-07_TMrs362331_10ul_goodtips.xls</v>
      </c>
      <c r="C126" t="s">
        <v>55</v>
      </c>
      <c r="D126" t="s">
        <v>223</v>
      </c>
      <c r="E126" t="s">
        <v>224</v>
      </c>
      <c r="F126" t="s">
        <v>303</v>
      </c>
      <c r="G126" t="s">
        <v>304</v>
      </c>
      <c r="I126" t="str">
        <f>_xlfn.XLOOKUP(C126,samples!D:D,samples!E:E,"")</f>
        <v>20230413_0223</v>
      </c>
      <c r="J126" t="str">
        <f>_xlfn.LET(_xlpm.x,_xlfn.XLOOKUP(platemap!$I126,samples!$E:$E,samples!F:F,""),IF(_xlpm.x="","",_xlpm.x))</f>
        <v>QS3.1</v>
      </c>
      <c r="K126">
        <f>_xlfn.LET(_xlpm.x,_xlfn.XLOOKUP(platemap!$I126,samples!$E:$E,samples!G:G,""),IF(_xlpm.x="","",_xlpm.x))</f>
        <v>8</v>
      </c>
      <c r="L126" t="str">
        <f>_xlfn.LET(_xlpm.x,_xlfn.XLOOKUP(platemap!$I126,samples!$E:$E,samples!H:H,""),IF(_xlpm.x="","",_xlpm.x))</f>
        <v/>
      </c>
      <c r="M126" s="7">
        <f>_xlfn.LET(_xlpm.x,_xlfn.XLOOKUP(platemap!$I126,samples!$E:$E,samples!I:I,""),IF(_xlpm.x="","",_xlpm.x))</f>
        <v>45006</v>
      </c>
      <c r="N126" t="str">
        <f>_xlfn.LET(_xlpm.x,_xlfn.XLOOKUP(platemap!$I126,samples!$E:$E,samples!J:J,""),IF(_xlpm.x="","",_xlpm.x))</f>
        <v>589546 30 nM (LTX 3000)</v>
      </c>
      <c r="O126" s="7">
        <f>_xlfn.LET(_xlpm.x,_xlfn.XLOOKUP(platemap!$I126,samples!$E:$E,samples!K:K,""),IF(_xlpm.x="","",_xlpm.x))</f>
        <v>45001</v>
      </c>
      <c r="P126">
        <f>_xlfn.LET(_xlpm.x,_xlfn.XLOOKUP(platemap!$I126,samples!$E:$E,samples!L:L,""),IF(_xlpm.x="","",_xlpm.x))</f>
        <v>5</v>
      </c>
      <c r="Q126" t="str">
        <f>_xlfn.LET(_xlpm.x,_xlfn.XLOOKUP(platemap!$I126,samples!$E:$E,samples!M:M,""),IF(_xlpm.x="","",_xlpm.x))</f>
        <v>QS3.1_20230321</v>
      </c>
      <c r="R126" t="str">
        <f>_xlfn.LET(_xlpm.x,_xlfn.XLOOKUP(platemap!$I126,samples!$E:$E,samples!N:N,""),IF(_xlpm.x="","",_xlpm.x))</f>
        <v>30 nM</v>
      </c>
      <c r="S126" t="str">
        <f>_xlfn.LET(_xlpm.x,_xlfn.XLOOKUP(platemap!$I126,samples!$E:$E,samples!O:O,""),IF(_xlpm.x="","",_xlpm.x))</f>
        <v>589546</v>
      </c>
      <c r="T126">
        <f>_xlfn.LET(_xlpm.x,_xlfn.XLOOKUP(platemap!$I126,samples!$E:$E,samples!P:P,""),IF(_xlpm.x="","",_xlpm.x))</f>
        <v>3000</v>
      </c>
      <c r="U126" t="str">
        <f>_xlfn.LET(_xlpm.x,_xlfn.XLOOKUP(platemap!$I126,samples!$E:$E,samples!Q:Q,""),IF(_xlpm.x="","",_xlpm.x))</f>
        <v/>
      </c>
      <c r="V126" t="str">
        <f>_xlfn.LET(_xlpm.x,_xlfn.XLOOKUP(platemap!$I126,samples!$E:$E,samples!R:R,""),IF(_xlpm.x="","",_xlpm.x))</f>
        <v>RNA</v>
      </c>
      <c r="W126">
        <f>_xlfn.LET(_xlpm.x,_xlfn.XLOOKUP(platemap!$I126,samples!$E:$E,samples!S:S,""),IF(_xlpm.x="","",_xlpm.x))</f>
        <v>8.5</v>
      </c>
      <c r="X126">
        <f>_xlfn.LET(_xlpm.x,_xlfn.XLOOKUP(platemap!$I126,samples!$E:$E,samples!T:T,""),IF(_xlpm.x="","",_xlpm.x))</f>
        <v>2.2999999999999998</v>
      </c>
      <c r="Y126">
        <f>_xlfn.LET(_xlpm.x,_xlfn.XLOOKUP(platemap!$I126,samples!$E:$E,samples!U:U,""),IF(_xlpm.x="","",_xlpm.x))</f>
        <v>339</v>
      </c>
      <c r="Z126">
        <f>_xlfn.LET(_xlpm.x,_xlfn.XLOOKUP(platemap!$I126,samples!$E:$E,samples!V:V,""),IF(_xlpm.x="","",_xlpm.x))</f>
        <v>54</v>
      </c>
      <c r="AA126">
        <f>_xlfn.LET(_xlpm.x,_xlfn.XLOOKUP(platemap!$I126,samples!$E:$E,samples!W:W,""),IF(_xlpm.x="","",_xlpm.x))</f>
        <v>18306</v>
      </c>
      <c r="AB126" t="str">
        <f>_xlfn.LET(_xlpm.x,_xlfn.XLOOKUP(platemap!$I126,samples!$E:$E,samples!X:X,""),IF(_xlpm.x="","",_xlpm.x))</f>
        <v>QS3.1_20230321</v>
      </c>
      <c r="AC126" t="str">
        <f>_xlfn.LET(_xlpm.x,_xlfn.XLOOKUP(platemap!$I126,samples!$E:$E,samples!Y:Y,""),IF(_xlpm.x="","",_xlpm.x))</f>
        <v/>
      </c>
      <c r="AD126" t="str">
        <f>_xlfn.LET(_xlpm.x,_xlfn.XLOOKUP(platemap!$I126,samples!$E:$E,samples!Z:Z,""),IF(_xlpm.x="","",_xlpm.x))</f>
        <v/>
      </c>
      <c r="AF126">
        <v>10</v>
      </c>
      <c r="AG126" s="3" t="s">
        <v>312</v>
      </c>
      <c r="AH126" s="3"/>
    </row>
    <row r="127" spans="1:34" x14ac:dyDescent="0.2">
      <c r="A127" s="3">
        <f t="shared" si="0"/>
        <v>2</v>
      </c>
      <c r="B127" t="str">
        <f>INDEX(filenames!B:B,MATCH(platemap!A127,filenames!A:A,0))</f>
        <v>2023-06-07_TMrs362331_10ul_goodtips.xls</v>
      </c>
      <c r="C127" t="s">
        <v>56</v>
      </c>
      <c r="D127" t="s">
        <v>223</v>
      </c>
      <c r="E127" t="s">
        <v>224</v>
      </c>
      <c r="F127" t="s">
        <v>303</v>
      </c>
      <c r="G127" t="s">
        <v>304</v>
      </c>
      <c r="I127" t="str">
        <f>_xlfn.XLOOKUP(C127,samples!D:D,samples!E:E,"")</f>
        <v>20230413_0224</v>
      </c>
      <c r="J127" t="str">
        <f>_xlfn.LET(_xlpm.x,_xlfn.XLOOKUP(platemap!$I127,samples!$E:$E,samples!F:F,""),IF(_xlpm.x="","",_xlpm.x))</f>
        <v>QS3.1</v>
      </c>
      <c r="K127">
        <f>_xlfn.LET(_xlpm.x,_xlfn.XLOOKUP(platemap!$I127,samples!$E:$E,samples!G:G,""),IF(_xlpm.x="","",_xlpm.x))</f>
        <v>8</v>
      </c>
      <c r="L127" t="str">
        <f>_xlfn.LET(_xlpm.x,_xlfn.XLOOKUP(platemap!$I127,samples!$E:$E,samples!H:H,""),IF(_xlpm.x="","",_xlpm.x))</f>
        <v/>
      </c>
      <c r="M127" s="7">
        <f>_xlfn.LET(_xlpm.x,_xlfn.XLOOKUP(platemap!$I127,samples!$E:$E,samples!I:I,""),IF(_xlpm.x="","",_xlpm.x))</f>
        <v>45006</v>
      </c>
      <c r="N127" t="str">
        <f>_xlfn.LET(_xlpm.x,_xlfn.XLOOKUP(platemap!$I127,samples!$E:$E,samples!J:J,""),IF(_xlpm.x="","",_xlpm.x))</f>
        <v>Control</v>
      </c>
      <c r="O127" s="7" t="str">
        <f>_xlfn.LET(_xlpm.x,_xlfn.XLOOKUP(platemap!$I127,samples!$E:$E,samples!K:K,""),IF(_xlpm.x="","",_xlpm.x))</f>
        <v/>
      </c>
      <c r="P127" t="str">
        <f>_xlfn.LET(_xlpm.x,_xlfn.XLOOKUP(platemap!$I127,samples!$E:$E,samples!L:L,""),IF(_xlpm.x="","",_xlpm.x))</f>
        <v/>
      </c>
      <c r="Q127" t="str">
        <f>_xlfn.LET(_xlpm.x,_xlfn.XLOOKUP(platemap!$I127,samples!$E:$E,samples!M:M,""),IF(_xlpm.x="","",_xlpm.x))</f>
        <v>QS3.1_20230321</v>
      </c>
      <c r="R127">
        <f>_xlfn.LET(_xlpm.x,_xlfn.XLOOKUP(platemap!$I127,samples!$E:$E,samples!N:N,""),IF(_xlpm.x="","",_xlpm.x))</f>
        <v>0</v>
      </c>
      <c r="S127" t="str">
        <f>_xlfn.LET(_xlpm.x,_xlfn.XLOOKUP(platemap!$I127,samples!$E:$E,samples!O:O,""),IF(_xlpm.x="","",_xlpm.x))</f>
        <v>Control</v>
      </c>
      <c r="T127" t="str">
        <f>_xlfn.LET(_xlpm.x,_xlfn.XLOOKUP(platemap!$I127,samples!$E:$E,samples!P:P,""),IF(_xlpm.x="","",_xlpm.x))</f>
        <v/>
      </c>
      <c r="U127" t="str">
        <f>_xlfn.LET(_xlpm.x,_xlfn.XLOOKUP(platemap!$I127,samples!$E:$E,samples!Q:Q,""),IF(_xlpm.x="","",_xlpm.x))</f>
        <v/>
      </c>
      <c r="V127" t="str">
        <f>_xlfn.LET(_xlpm.x,_xlfn.XLOOKUP(platemap!$I127,samples!$E:$E,samples!R:R,""),IF(_xlpm.x="","",_xlpm.x))</f>
        <v>RNA</v>
      </c>
      <c r="W127">
        <f>_xlfn.LET(_xlpm.x,_xlfn.XLOOKUP(platemap!$I127,samples!$E:$E,samples!S:S,""),IF(_xlpm.x="","",_xlpm.x))</f>
        <v>9.6</v>
      </c>
      <c r="X127">
        <f>_xlfn.LET(_xlpm.x,_xlfn.XLOOKUP(platemap!$I127,samples!$E:$E,samples!T:T,""),IF(_xlpm.x="","",_xlpm.x))</f>
        <v>2.5</v>
      </c>
      <c r="Y127">
        <f>_xlfn.LET(_xlpm.x,_xlfn.XLOOKUP(platemap!$I127,samples!$E:$E,samples!U:U,""),IF(_xlpm.x="","",_xlpm.x))</f>
        <v>91.3</v>
      </c>
      <c r="Z127">
        <f>_xlfn.LET(_xlpm.x,_xlfn.XLOOKUP(platemap!$I127,samples!$E:$E,samples!V:V,""),IF(_xlpm.x="","",_xlpm.x))</f>
        <v>54</v>
      </c>
      <c r="AA127">
        <f>_xlfn.LET(_xlpm.x,_xlfn.XLOOKUP(platemap!$I127,samples!$E:$E,samples!W:W,""),IF(_xlpm.x="","",_xlpm.x))</f>
        <v>4930.2</v>
      </c>
      <c r="AB127" t="str">
        <f>_xlfn.LET(_xlpm.x,_xlfn.XLOOKUP(platemap!$I127,samples!$E:$E,samples!X:X,""),IF(_xlpm.x="","",_xlpm.x))</f>
        <v>QS3.1_20230321</v>
      </c>
      <c r="AC127">
        <f>_xlfn.LET(_xlpm.x,_xlfn.XLOOKUP(platemap!$I127,samples!$E:$E,samples!Y:Y,""),IF(_xlpm.x="","",_xlpm.x))</f>
        <v>1</v>
      </c>
      <c r="AD127" t="str">
        <f>_xlfn.LET(_xlpm.x,_xlfn.XLOOKUP(platemap!$I127,samples!$E:$E,samples!Z:Z,""),IF(_xlpm.x="","",_xlpm.x))</f>
        <v/>
      </c>
      <c r="AF127">
        <v>10</v>
      </c>
      <c r="AG127" s="3" t="s">
        <v>312</v>
      </c>
      <c r="AH127" s="3"/>
    </row>
    <row r="128" spans="1:34" x14ac:dyDescent="0.2">
      <c r="A128" s="3">
        <f t="shared" si="0"/>
        <v>2</v>
      </c>
      <c r="B128" t="str">
        <f>INDEX(filenames!B:B,MATCH(platemap!A128,filenames!A:A,0))</f>
        <v>2023-06-07_TMrs362331_10ul_goodtips.xls</v>
      </c>
      <c r="C128" t="s">
        <v>57</v>
      </c>
      <c r="D128" t="s">
        <v>223</v>
      </c>
      <c r="E128" t="s">
        <v>224</v>
      </c>
      <c r="F128" t="s">
        <v>303</v>
      </c>
      <c r="G128" t="s">
        <v>304</v>
      </c>
      <c r="I128" t="str">
        <f>_xlfn.XLOOKUP(C128,samples!D:D,samples!E:E,"")</f>
        <v>20230413_0225</v>
      </c>
      <c r="J128" t="str">
        <f>_xlfn.LET(_xlpm.x,_xlfn.XLOOKUP(platemap!$I128,samples!$E:$E,samples!F:F,""),IF(_xlpm.x="","",_xlpm.x))</f>
        <v>QS2A</v>
      </c>
      <c r="K128" t="str">
        <f>_xlfn.LET(_xlpm.x,_xlfn.XLOOKUP(platemap!$I128,samples!$E:$E,samples!G:G,""),IF(_xlpm.x="","",_xlpm.x))</f>
        <v>P+9</v>
      </c>
      <c r="L128" t="str">
        <f>_xlfn.LET(_xlpm.x,_xlfn.XLOOKUP(platemap!$I128,samples!$E:$E,samples!H:H,""),IF(_xlpm.x="","",_xlpm.x))</f>
        <v/>
      </c>
      <c r="M128" s="7">
        <f>_xlfn.LET(_xlpm.x,_xlfn.XLOOKUP(platemap!$I128,samples!$E:$E,samples!I:I,""),IF(_xlpm.x="","",_xlpm.x))</f>
        <v>45006</v>
      </c>
      <c r="N128" t="str">
        <f>_xlfn.LET(_xlpm.x,_xlfn.XLOOKUP(platemap!$I128,samples!$E:$E,samples!J:J,""),IF(_xlpm.x="","",_xlpm.x))</f>
        <v>572772 30 nM (LTX 2000)</v>
      </c>
      <c r="O128" s="7">
        <f>_xlfn.LET(_xlpm.x,_xlfn.XLOOKUP(platemap!$I128,samples!$E:$E,samples!K:K,""),IF(_xlpm.x="","",_xlpm.x))</f>
        <v>45001</v>
      </c>
      <c r="P128">
        <f>_xlfn.LET(_xlpm.x,_xlfn.XLOOKUP(platemap!$I128,samples!$E:$E,samples!L:L,""),IF(_xlpm.x="","",_xlpm.x))</f>
        <v>5</v>
      </c>
      <c r="Q128" t="str">
        <f>_xlfn.LET(_xlpm.x,_xlfn.XLOOKUP(platemap!$I128,samples!$E:$E,samples!M:M,""),IF(_xlpm.x="","",_xlpm.x))</f>
        <v>QS2A_20230321</v>
      </c>
      <c r="R128" t="str">
        <f>_xlfn.LET(_xlpm.x,_xlfn.XLOOKUP(platemap!$I128,samples!$E:$E,samples!N:N,""),IF(_xlpm.x="","",_xlpm.x))</f>
        <v>30 nM</v>
      </c>
      <c r="S128" t="str">
        <f>_xlfn.LET(_xlpm.x,_xlfn.XLOOKUP(platemap!$I128,samples!$E:$E,samples!O:O,""),IF(_xlpm.x="","",_xlpm.x))</f>
        <v>572772</v>
      </c>
      <c r="T128">
        <f>_xlfn.LET(_xlpm.x,_xlfn.XLOOKUP(platemap!$I128,samples!$E:$E,samples!P:P,""),IF(_xlpm.x="","",_xlpm.x))</f>
        <v>2000</v>
      </c>
      <c r="U128" t="str">
        <f>_xlfn.LET(_xlpm.x,_xlfn.XLOOKUP(platemap!$I128,samples!$E:$E,samples!Q:Q,""),IF(_xlpm.x="","",_xlpm.x))</f>
        <v/>
      </c>
      <c r="V128" t="str">
        <f>_xlfn.LET(_xlpm.x,_xlfn.XLOOKUP(platemap!$I128,samples!$E:$E,samples!R:R,""),IF(_xlpm.x="","",_xlpm.x))</f>
        <v>RNA</v>
      </c>
      <c r="W128">
        <f>_xlfn.LET(_xlpm.x,_xlfn.XLOOKUP(platemap!$I128,samples!$E:$E,samples!S:S,""),IF(_xlpm.x="","",_xlpm.x))</f>
        <v>8.6</v>
      </c>
      <c r="X128">
        <f>_xlfn.LET(_xlpm.x,_xlfn.XLOOKUP(platemap!$I128,samples!$E:$E,samples!T:T,""),IF(_xlpm.x="","",_xlpm.x))</f>
        <v>2</v>
      </c>
      <c r="Y128">
        <f>_xlfn.LET(_xlpm.x,_xlfn.XLOOKUP(platemap!$I128,samples!$E:$E,samples!U:U,""),IF(_xlpm.x="","",_xlpm.x))</f>
        <v>53.6</v>
      </c>
      <c r="Z128">
        <f>_xlfn.LET(_xlpm.x,_xlfn.XLOOKUP(platemap!$I128,samples!$E:$E,samples!V:V,""),IF(_xlpm.x="","",_xlpm.x))</f>
        <v>54</v>
      </c>
      <c r="AA128">
        <f>_xlfn.LET(_xlpm.x,_xlfn.XLOOKUP(platemap!$I128,samples!$E:$E,samples!W:W,""),IF(_xlpm.x="","",_xlpm.x))</f>
        <v>2894.4</v>
      </c>
      <c r="AB128" t="str">
        <f>_xlfn.LET(_xlpm.x,_xlfn.XLOOKUP(platemap!$I128,samples!$E:$E,samples!X:X,""),IF(_xlpm.x="","",_xlpm.x))</f>
        <v>QS2A_20230321</v>
      </c>
      <c r="AC128" t="str">
        <f>_xlfn.LET(_xlpm.x,_xlfn.XLOOKUP(platemap!$I128,samples!$E:$E,samples!Y:Y,""),IF(_xlpm.x="","",_xlpm.x))</f>
        <v/>
      </c>
      <c r="AD128" t="str">
        <f>_xlfn.LET(_xlpm.x,_xlfn.XLOOKUP(platemap!$I128,samples!$E:$E,samples!Z:Z,""),IF(_xlpm.x="","",_xlpm.x))</f>
        <v/>
      </c>
      <c r="AF128">
        <v>10</v>
      </c>
      <c r="AG128" s="3" t="s">
        <v>312</v>
      </c>
      <c r="AH128" s="3"/>
    </row>
    <row r="129" spans="1:34" x14ac:dyDescent="0.2">
      <c r="A129" s="3">
        <f t="shared" si="0"/>
        <v>2</v>
      </c>
      <c r="B129" t="str">
        <f>INDEX(filenames!B:B,MATCH(platemap!A129,filenames!A:A,0))</f>
        <v>2023-06-07_TMrs362331_10ul_goodtips.xls</v>
      </c>
      <c r="C129" t="s">
        <v>58</v>
      </c>
      <c r="D129" t="s">
        <v>223</v>
      </c>
      <c r="E129" t="s">
        <v>224</v>
      </c>
      <c r="F129" t="s">
        <v>303</v>
      </c>
      <c r="G129" t="s">
        <v>304</v>
      </c>
      <c r="I129" t="str">
        <f>_xlfn.XLOOKUP(C129,samples!D:D,samples!E:E,"")</f>
        <v>20230413_0226</v>
      </c>
      <c r="J129" t="str">
        <f>_xlfn.LET(_xlpm.x,_xlfn.XLOOKUP(platemap!$I129,samples!$E:$E,samples!F:F,""),IF(_xlpm.x="","",_xlpm.x))</f>
        <v>QS2A</v>
      </c>
      <c r="K129" t="str">
        <f>_xlfn.LET(_xlpm.x,_xlfn.XLOOKUP(platemap!$I129,samples!$E:$E,samples!G:G,""),IF(_xlpm.x="","",_xlpm.x))</f>
        <v>P+9</v>
      </c>
      <c r="L129" t="str">
        <f>_xlfn.LET(_xlpm.x,_xlfn.XLOOKUP(platemap!$I129,samples!$E:$E,samples!H:H,""),IF(_xlpm.x="","",_xlpm.x))</f>
        <v/>
      </c>
      <c r="M129" s="7">
        <f>_xlfn.LET(_xlpm.x,_xlfn.XLOOKUP(platemap!$I129,samples!$E:$E,samples!I:I,""),IF(_xlpm.x="","",_xlpm.x))</f>
        <v>45006</v>
      </c>
      <c r="N129" t="str">
        <f>_xlfn.LET(_xlpm.x,_xlfn.XLOOKUP(platemap!$I129,samples!$E:$E,samples!J:J,""),IF(_xlpm.x="","",_xlpm.x))</f>
        <v>589546 30 nM (LTX 2000)</v>
      </c>
      <c r="O129" s="7">
        <f>_xlfn.LET(_xlpm.x,_xlfn.XLOOKUP(platemap!$I129,samples!$E:$E,samples!K:K,""),IF(_xlpm.x="","",_xlpm.x))</f>
        <v>45001</v>
      </c>
      <c r="P129">
        <f>_xlfn.LET(_xlpm.x,_xlfn.XLOOKUP(platemap!$I129,samples!$E:$E,samples!L:L,""),IF(_xlpm.x="","",_xlpm.x))</f>
        <v>5</v>
      </c>
      <c r="Q129" t="str">
        <f>_xlfn.LET(_xlpm.x,_xlfn.XLOOKUP(platemap!$I129,samples!$E:$E,samples!M:M,""),IF(_xlpm.x="","",_xlpm.x))</f>
        <v>QS2A_20230321</v>
      </c>
      <c r="R129" t="str">
        <f>_xlfn.LET(_xlpm.x,_xlfn.XLOOKUP(platemap!$I129,samples!$E:$E,samples!N:N,""),IF(_xlpm.x="","",_xlpm.x))</f>
        <v>30 nM</v>
      </c>
      <c r="S129" t="str">
        <f>_xlfn.LET(_xlpm.x,_xlfn.XLOOKUP(platemap!$I129,samples!$E:$E,samples!O:O,""),IF(_xlpm.x="","",_xlpm.x))</f>
        <v>589546</v>
      </c>
      <c r="T129">
        <f>_xlfn.LET(_xlpm.x,_xlfn.XLOOKUP(platemap!$I129,samples!$E:$E,samples!P:P,""),IF(_xlpm.x="","",_xlpm.x))</f>
        <v>2000</v>
      </c>
      <c r="U129" t="str">
        <f>_xlfn.LET(_xlpm.x,_xlfn.XLOOKUP(platemap!$I129,samples!$E:$E,samples!Q:Q,""),IF(_xlpm.x="","",_xlpm.x))</f>
        <v/>
      </c>
      <c r="V129" t="str">
        <f>_xlfn.LET(_xlpm.x,_xlfn.XLOOKUP(platemap!$I129,samples!$E:$E,samples!R:R,""),IF(_xlpm.x="","",_xlpm.x))</f>
        <v>RNA</v>
      </c>
      <c r="W129">
        <f>_xlfn.LET(_xlpm.x,_xlfn.XLOOKUP(platemap!$I129,samples!$E:$E,samples!S:S,""),IF(_xlpm.x="","",_xlpm.x))</f>
        <v>5.4</v>
      </c>
      <c r="X129">
        <f>_xlfn.LET(_xlpm.x,_xlfn.XLOOKUP(platemap!$I129,samples!$E:$E,samples!T:T,""),IF(_xlpm.x="","",_xlpm.x))</f>
        <v>1.2</v>
      </c>
      <c r="Y129">
        <f>_xlfn.LET(_xlpm.x,_xlfn.XLOOKUP(platemap!$I129,samples!$E:$E,samples!U:U,""),IF(_xlpm.x="","",_xlpm.x))</f>
        <v>88.1</v>
      </c>
      <c r="Z129">
        <f>_xlfn.LET(_xlpm.x,_xlfn.XLOOKUP(platemap!$I129,samples!$E:$E,samples!V:V,""),IF(_xlpm.x="","",_xlpm.x))</f>
        <v>54</v>
      </c>
      <c r="AA129">
        <f>_xlfn.LET(_xlpm.x,_xlfn.XLOOKUP(platemap!$I129,samples!$E:$E,samples!W:W,""),IF(_xlpm.x="","",_xlpm.x))</f>
        <v>4757.3999999999996</v>
      </c>
      <c r="AB129" t="str">
        <f>_xlfn.LET(_xlpm.x,_xlfn.XLOOKUP(platemap!$I129,samples!$E:$E,samples!X:X,""),IF(_xlpm.x="","",_xlpm.x))</f>
        <v>QS2A_20230321</v>
      </c>
      <c r="AC129" t="str">
        <f>_xlfn.LET(_xlpm.x,_xlfn.XLOOKUP(platemap!$I129,samples!$E:$E,samples!Y:Y,""),IF(_xlpm.x="","",_xlpm.x))</f>
        <v/>
      </c>
      <c r="AD129" t="str">
        <f>_xlfn.LET(_xlpm.x,_xlfn.XLOOKUP(platemap!$I129,samples!$E:$E,samples!Z:Z,""),IF(_xlpm.x="","",_xlpm.x))</f>
        <v/>
      </c>
      <c r="AF129">
        <v>10</v>
      </c>
      <c r="AG129" s="3" t="s">
        <v>312</v>
      </c>
      <c r="AH129" s="3"/>
    </row>
    <row r="130" spans="1:34" x14ac:dyDescent="0.2">
      <c r="A130" s="3">
        <f t="shared" si="0"/>
        <v>2</v>
      </c>
      <c r="B130" t="str">
        <f>INDEX(filenames!B:B,MATCH(platemap!A130,filenames!A:A,0))</f>
        <v>2023-06-07_TMrs362331_10ul_goodtips.xls</v>
      </c>
      <c r="C130" t="s">
        <v>59</v>
      </c>
      <c r="D130" t="s">
        <v>223</v>
      </c>
      <c r="E130" t="s">
        <v>224</v>
      </c>
      <c r="F130" t="s">
        <v>303</v>
      </c>
      <c r="G130" t="s">
        <v>304</v>
      </c>
      <c r="I130" t="str">
        <f>_xlfn.XLOOKUP(C130,samples!D:D,samples!E:E,"")</f>
        <v>20230413_0227</v>
      </c>
      <c r="J130" t="str">
        <f>_xlfn.LET(_xlpm.x,_xlfn.XLOOKUP(platemap!$I130,samples!$E:$E,samples!F:F,""),IF(_xlpm.x="","",_xlpm.x))</f>
        <v>QS2A</v>
      </c>
      <c r="K130" t="str">
        <f>_xlfn.LET(_xlpm.x,_xlfn.XLOOKUP(platemap!$I130,samples!$E:$E,samples!G:G,""),IF(_xlpm.x="","",_xlpm.x))</f>
        <v>P+9</v>
      </c>
      <c r="L130" t="str">
        <f>_xlfn.LET(_xlpm.x,_xlfn.XLOOKUP(platemap!$I130,samples!$E:$E,samples!H:H,""),IF(_xlpm.x="","",_xlpm.x))</f>
        <v/>
      </c>
      <c r="M130" s="7">
        <f>_xlfn.LET(_xlpm.x,_xlfn.XLOOKUP(platemap!$I130,samples!$E:$E,samples!I:I,""),IF(_xlpm.x="","",_xlpm.x))</f>
        <v>45006</v>
      </c>
      <c r="N130" t="str">
        <f>_xlfn.LET(_xlpm.x,_xlfn.XLOOKUP(platemap!$I130,samples!$E:$E,samples!J:J,""),IF(_xlpm.x="","",_xlpm.x))</f>
        <v>572772 30 nM (LTX 3000)</v>
      </c>
      <c r="O130" s="7">
        <f>_xlfn.LET(_xlpm.x,_xlfn.XLOOKUP(platemap!$I130,samples!$E:$E,samples!K:K,""),IF(_xlpm.x="","",_xlpm.x))</f>
        <v>45001</v>
      </c>
      <c r="P130">
        <f>_xlfn.LET(_xlpm.x,_xlfn.XLOOKUP(platemap!$I130,samples!$E:$E,samples!L:L,""),IF(_xlpm.x="","",_xlpm.x))</f>
        <v>5</v>
      </c>
      <c r="Q130" t="str">
        <f>_xlfn.LET(_xlpm.x,_xlfn.XLOOKUP(platemap!$I130,samples!$E:$E,samples!M:M,""),IF(_xlpm.x="","",_xlpm.x))</f>
        <v>QS2A_20230321</v>
      </c>
      <c r="R130" t="str">
        <f>_xlfn.LET(_xlpm.x,_xlfn.XLOOKUP(platemap!$I130,samples!$E:$E,samples!N:N,""),IF(_xlpm.x="","",_xlpm.x))</f>
        <v>30 nM</v>
      </c>
      <c r="S130" t="str">
        <f>_xlfn.LET(_xlpm.x,_xlfn.XLOOKUP(platemap!$I130,samples!$E:$E,samples!O:O,""),IF(_xlpm.x="","",_xlpm.x))</f>
        <v>572772</v>
      </c>
      <c r="T130">
        <f>_xlfn.LET(_xlpm.x,_xlfn.XLOOKUP(platemap!$I130,samples!$E:$E,samples!P:P,""),IF(_xlpm.x="","",_xlpm.x))</f>
        <v>3000</v>
      </c>
      <c r="U130" t="str">
        <f>_xlfn.LET(_xlpm.x,_xlfn.XLOOKUP(platemap!$I130,samples!$E:$E,samples!Q:Q,""),IF(_xlpm.x="","",_xlpm.x))</f>
        <v/>
      </c>
      <c r="V130" t="str">
        <f>_xlfn.LET(_xlpm.x,_xlfn.XLOOKUP(platemap!$I130,samples!$E:$E,samples!R:R,""),IF(_xlpm.x="","",_xlpm.x))</f>
        <v>RNA</v>
      </c>
      <c r="W130">
        <f>_xlfn.LET(_xlpm.x,_xlfn.XLOOKUP(platemap!$I130,samples!$E:$E,samples!S:S,""),IF(_xlpm.x="","",_xlpm.x))</f>
        <v>8</v>
      </c>
      <c r="X130">
        <f>_xlfn.LET(_xlpm.x,_xlfn.XLOOKUP(platemap!$I130,samples!$E:$E,samples!T:T,""),IF(_xlpm.x="","",_xlpm.x))</f>
        <v>2</v>
      </c>
      <c r="Y130">
        <f>_xlfn.LET(_xlpm.x,_xlfn.XLOOKUP(platemap!$I130,samples!$E:$E,samples!U:U,""),IF(_xlpm.x="","",_xlpm.x))</f>
        <v>85.9</v>
      </c>
      <c r="Z130">
        <f>_xlfn.LET(_xlpm.x,_xlfn.XLOOKUP(platemap!$I130,samples!$E:$E,samples!V:V,""),IF(_xlpm.x="","",_xlpm.x))</f>
        <v>54</v>
      </c>
      <c r="AA130">
        <f>_xlfn.LET(_xlpm.x,_xlfn.XLOOKUP(platemap!$I130,samples!$E:$E,samples!W:W,""),IF(_xlpm.x="","",_xlpm.x))</f>
        <v>4638.6000000000004</v>
      </c>
      <c r="AB130" t="str">
        <f>_xlfn.LET(_xlpm.x,_xlfn.XLOOKUP(platemap!$I130,samples!$E:$E,samples!X:X,""),IF(_xlpm.x="","",_xlpm.x))</f>
        <v>QS2A_20230321</v>
      </c>
      <c r="AC130" t="str">
        <f>_xlfn.LET(_xlpm.x,_xlfn.XLOOKUP(platemap!$I130,samples!$E:$E,samples!Y:Y,""),IF(_xlpm.x="","",_xlpm.x))</f>
        <v/>
      </c>
      <c r="AD130" t="str">
        <f>_xlfn.LET(_xlpm.x,_xlfn.XLOOKUP(platemap!$I130,samples!$E:$E,samples!Z:Z,""),IF(_xlpm.x="","",_xlpm.x))</f>
        <v/>
      </c>
      <c r="AF130">
        <v>10</v>
      </c>
      <c r="AG130" s="3" t="s">
        <v>312</v>
      </c>
      <c r="AH130" s="3"/>
    </row>
    <row r="131" spans="1:34" x14ac:dyDescent="0.2">
      <c r="A131" s="3">
        <f t="shared" si="0"/>
        <v>2</v>
      </c>
      <c r="B131" t="str">
        <f>INDEX(filenames!B:B,MATCH(platemap!A131,filenames!A:A,0))</f>
        <v>2023-06-07_TMrs362331_10ul_goodtips.xls</v>
      </c>
      <c r="C131" t="s">
        <v>60</v>
      </c>
      <c r="E131" t="s">
        <v>129</v>
      </c>
      <c r="G131" t="s">
        <v>129</v>
      </c>
      <c r="I131" t="str">
        <f>_xlfn.XLOOKUP(C131,samples!D:D,samples!E:E,"")</f>
        <v/>
      </c>
      <c r="J131" t="str">
        <f>_xlfn.LET(_xlpm.x,_xlfn.XLOOKUP(platemap!$I131,samples!$E:$E,samples!F:F,""),IF(_xlpm.x="","",_xlpm.x))</f>
        <v/>
      </c>
      <c r="K131" t="str">
        <f>_xlfn.LET(_xlpm.x,_xlfn.XLOOKUP(platemap!$I131,samples!$E:$E,samples!G:G,""),IF(_xlpm.x="","",_xlpm.x))</f>
        <v/>
      </c>
      <c r="L131" t="str">
        <f>_xlfn.LET(_xlpm.x,_xlfn.XLOOKUP(platemap!$I131,samples!$E:$E,samples!H:H,""),IF(_xlpm.x="","",_xlpm.x))</f>
        <v/>
      </c>
      <c r="M131" s="7" t="str">
        <f>_xlfn.LET(_xlpm.x,_xlfn.XLOOKUP(platemap!$I131,samples!$E:$E,samples!I:I,""),IF(_xlpm.x="","",_xlpm.x))</f>
        <v/>
      </c>
      <c r="N131" t="str">
        <f>_xlfn.LET(_xlpm.x,_xlfn.XLOOKUP(platemap!$I131,samples!$E:$E,samples!J:J,""),IF(_xlpm.x="","",_xlpm.x))</f>
        <v/>
      </c>
      <c r="O131" s="7" t="str">
        <f>_xlfn.LET(_xlpm.x,_xlfn.XLOOKUP(platemap!$I131,samples!$E:$E,samples!K:K,""),IF(_xlpm.x="","",_xlpm.x))</f>
        <v/>
      </c>
      <c r="P131" t="str">
        <f>_xlfn.LET(_xlpm.x,_xlfn.XLOOKUP(platemap!$I131,samples!$E:$E,samples!L:L,""),IF(_xlpm.x="","",_xlpm.x))</f>
        <v/>
      </c>
      <c r="Q131" t="str">
        <f>_xlfn.LET(_xlpm.x,_xlfn.XLOOKUP(platemap!$I131,samples!$E:$E,samples!M:M,""),IF(_xlpm.x="","",_xlpm.x))</f>
        <v/>
      </c>
      <c r="R131" t="str">
        <f>_xlfn.LET(_xlpm.x,_xlfn.XLOOKUP(platemap!$I131,samples!$E:$E,samples!N:N,""),IF(_xlpm.x="","",_xlpm.x))</f>
        <v/>
      </c>
      <c r="S131" t="str">
        <f>_xlfn.LET(_xlpm.x,_xlfn.XLOOKUP(platemap!$I131,samples!$E:$E,samples!O:O,""),IF(_xlpm.x="","",_xlpm.x))</f>
        <v/>
      </c>
      <c r="T131" t="str">
        <f>_xlfn.LET(_xlpm.x,_xlfn.XLOOKUP(platemap!$I131,samples!$E:$E,samples!P:P,""),IF(_xlpm.x="","",_xlpm.x))</f>
        <v/>
      </c>
      <c r="U131" t="str">
        <f>_xlfn.LET(_xlpm.x,_xlfn.XLOOKUP(platemap!$I131,samples!$E:$E,samples!Q:Q,""),IF(_xlpm.x="","",_xlpm.x))</f>
        <v/>
      </c>
      <c r="V131" t="str">
        <f>_xlfn.LET(_xlpm.x,_xlfn.XLOOKUP(platemap!$I131,samples!$E:$E,samples!R:R,""),IF(_xlpm.x="","",_xlpm.x))</f>
        <v/>
      </c>
      <c r="W131" t="str">
        <f>_xlfn.LET(_xlpm.x,_xlfn.XLOOKUP(platemap!$I131,samples!$E:$E,samples!S:S,""),IF(_xlpm.x="","",_xlpm.x))</f>
        <v/>
      </c>
      <c r="X131" t="str">
        <f>_xlfn.LET(_xlpm.x,_xlfn.XLOOKUP(platemap!$I131,samples!$E:$E,samples!T:T,""),IF(_xlpm.x="","",_xlpm.x))</f>
        <v/>
      </c>
      <c r="Y131" t="str">
        <f>_xlfn.LET(_xlpm.x,_xlfn.XLOOKUP(platemap!$I131,samples!$E:$E,samples!U:U,""),IF(_xlpm.x="","",_xlpm.x))</f>
        <v/>
      </c>
      <c r="Z131" t="str">
        <f>_xlfn.LET(_xlpm.x,_xlfn.XLOOKUP(platemap!$I131,samples!$E:$E,samples!V:V,""),IF(_xlpm.x="","",_xlpm.x))</f>
        <v/>
      </c>
      <c r="AA131" t="str">
        <f>_xlfn.LET(_xlpm.x,_xlfn.XLOOKUP(platemap!$I131,samples!$E:$E,samples!W:W,""),IF(_xlpm.x="","",_xlpm.x))</f>
        <v/>
      </c>
      <c r="AB131" t="str">
        <f>_xlfn.LET(_xlpm.x,_xlfn.XLOOKUP(platemap!$I131,samples!$E:$E,samples!X:X,""),IF(_xlpm.x="","",_xlpm.x))</f>
        <v/>
      </c>
      <c r="AC131" t="str">
        <f>_xlfn.LET(_xlpm.x,_xlfn.XLOOKUP(platemap!$I131,samples!$E:$E,samples!Y:Y,""),IF(_xlpm.x="","",_xlpm.x))</f>
        <v/>
      </c>
      <c r="AD131" t="str">
        <f>_xlfn.LET(_xlpm.x,_xlfn.XLOOKUP(platemap!$I131,samples!$E:$E,samples!Z:Z,""),IF(_xlpm.x="","",_xlpm.x))</f>
        <v/>
      </c>
      <c r="AH131" s="3"/>
    </row>
    <row r="132" spans="1:34" x14ac:dyDescent="0.2">
      <c r="A132" s="3">
        <f t="shared" si="0"/>
        <v>2</v>
      </c>
      <c r="B132" t="str">
        <f>INDEX(filenames!B:B,MATCH(platemap!A132,filenames!A:A,0))</f>
        <v>2023-06-07_TMrs362331_10ul_goodtips.xls</v>
      </c>
      <c r="C132" t="s">
        <v>61</v>
      </c>
      <c r="E132" t="s">
        <v>129</v>
      </c>
      <c r="G132" t="s">
        <v>129</v>
      </c>
      <c r="I132" t="str">
        <f>_xlfn.XLOOKUP(C132,samples!D:D,samples!E:E,"")</f>
        <v/>
      </c>
      <c r="J132" t="str">
        <f>_xlfn.LET(_xlpm.x,_xlfn.XLOOKUP(platemap!$I132,samples!$E:$E,samples!F:F,""),IF(_xlpm.x="","",_xlpm.x))</f>
        <v/>
      </c>
      <c r="K132" t="str">
        <f>_xlfn.LET(_xlpm.x,_xlfn.XLOOKUP(platemap!$I132,samples!$E:$E,samples!G:G,""),IF(_xlpm.x="","",_xlpm.x))</f>
        <v/>
      </c>
      <c r="L132" t="str">
        <f>_xlfn.LET(_xlpm.x,_xlfn.XLOOKUP(platemap!$I132,samples!$E:$E,samples!H:H,""),IF(_xlpm.x="","",_xlpm.x))</f>
        <v/>
      </c>
      <c r="M132" s="7" t="str">
        <f>_xlfn.LET(_xlpm.x,_xlfn.XLOOKUP(platemap!$I132,samples!$E:$E,samples!I:I,""),IF(_xlpm.x="","",_xlpm.x))</f>
        <v/>
      </c>
      <c r="N132" t="str">
        <f>_xlfn.LET(_xlpm.x,_xlfn.XLOOKUP(platemap!$I132,samples!$E:$E,samples!J:J,""),IF(_xlpm.x="","",_xlpm.x))</f>
        <v/>
      </c>
      <c r="O132" s="7" t="str">
        <f>_xlfn.LET(_xlpm.x,_xlfn.XLOOKUP(platemap!$I132,samples!$E:$E,samples!K:K,""),IF(_xlpm.x="","",_xlpm.x))</f>
        <v/>
      </c>
      <c r="P132" t="str">
        <f>_xlfn.LET(_xlpm.x,_xlfn.XLOOKUP(platemap!$I132,samples!$E:$E,samples!L:L,""),IF(_xlpm.x="","",_xlpm.x))</f>
        <v/>
      </c>
      <c r="Q132" t="str">
        <f>_xlfn.LET(_xlpm.x,_xlfn.XLOOKUP(platemap!$I132,samples!$E:$E,samples!M:M,""),IF(_xlpm.x="","",_xlpm.x))</f>
        <v/>
      </c>
      <c r="R132" t="str">
        <f>_xlfn.LET(_xlpm.x,_xlfn.XLOOKUP(platemap!$I132,samples!$E:$E,samples!N:N,""),IF(_xlpm.x="","",_xlpm.x))</f>
        <v/>
      </c>
      <c r="S132" t="str">
        <f>_xlfn.LET(_xlpm.x,_xlfn.XLOOKUP(platemap!$I132,samples!$E:$E,samples!O:O,""),IF(_xlpm.x="","",_xlpm.x))</f>
        <v/>
      </c>
      <c r="T132" t="str">
        <f>_xlfn.LET(_xlpm.x,_xlfn.XLOOKUP(platemap!$I132,samples!$E:$E,samples!P:P,""),IF(_xlpm.x="","",_xlpm.x))</f>
        <v/>
      </c>
      <c r="U132" t="str">
        <f>_xlfn.LET(_xlpm.x,_xlfn.XLOOKUP(platemap!$I132,samples!$E:$E,samples!Q:Q,""),IF(_xlpm.x="","",_xlpm.x))</f>
        <v/>
      </c>
      <c r="V132" t="str">
        <f>_xlfn.LET(_xlpm.x,_xlfn.XLOOKUP(platemap!$I132,samples!$E:$E,samples!R:R,""),IF(_xlpm.x="","",_xlpm.x))</f>
        <v/>
      </c>
      <c r="W132" t="str">
        <f>_xlfn.LET(_xlpm.x,_xlfn.XLOOKUP(platemap!$I132,samples!$E:$E,samples!S:S,""),IF(_xlpm.x="","",_xlpm.x))</f>
        <v/>
      </c>
      <c r="X132" t="str">
        <f>_xlfn.LET(_xlpm.x,_xlfn.XLOOKUP(platemap!$I132,samples!$E:$E,samples!T:T,""),IF(_xlpm.x="","",_xlpm.x))</f>
        <v/>
      </c>
      <c r="Y132" t="str">
        <f>_xlfn.LET(_xlpm.x,_xlfn.XLOOKUP(platemap!$I132,samples!$E:$E,samples!U:U,""),IF(_xlpm.x="","",_xlpm.x))</f>
        <v/>
      </c>
      <c r="Z132" t="str">
        <f>_xlfn.LET(_xlpm.x,_xlfn.XLOOKUP(platemap!$I132,samples!$E:$E,samples!V:V,""),IF(_xlpm.x="","",_xlpm.x))</f>
        <v/>
      </c>
      <c r="AA132" t="str">
        <f>_xlfn.LET(_xlpm.x,_xlfn.XLOOKUP(platemap!$I132,samples!$E:$E,samples!W:W,""),IF(_xlpm.x="","",_xlpm.x))</f>
        <v/>
      </c>
      <c r="AB132" t="str">
        <f>_xlfn.LET(_xlpm.x,_xlfn.XLOOKUP(platemap!$I132,samples!$E:$E,samples!X:X,""),IF(_xlpm.x="","",_xlpm.x))</f>
        <v/>
      </c>
      <c r="AC132" t="str">
        <f>_xlfn.LET(_xlpm.x,_xlfn.XLOOKUP(platemap!$I132,samples!$E:$E,samples!Y:Y,""),IF(_xlpm.x="","",_xlpm.x))</f>
        <v/>
      </c>
      <c r="AD132" t="str">
        <f>_xlfn.LET(_xlpm.x,_xlfn.XLOOKUP(platemap!$I132,samples!$E:$E,samples!Z:Z,""),IF(_xlpm.x="","",_xlpm.x))</f>
        <v/>
      </c>
      <c r="AH132" s="3"/>
    </row>
    <row r="133" spans="1:34" x14ac:dyDescent="0.2">
      <c r="A133" s="3">
        <f t="shared" si="0"/>
        <v>2</v>
      </c>
      <c r="B133" t="str">
        <f>INDEX(filenames!B:B,MATCH(platemap!A133,filenames!A:A,0))</f>
        <v>2023-06-07_TMrs362331_10ul_goodtips.xls</v>
      </c>
      <c r="C133" t="s">
        <v>62</v>
      </c>
      <c r="E133" t="s">
        <v>129</v>
      </c>
      <c r="G133" t="s">
        <v>129</v>
      </c>
      <c r="I133" t="str">
        <f>_xlfn.XLOOKUP(C133,samples!D:D,samples!E:E,"")</f>
        <v/>
      </c>
      <c r="J133" t="str">
        <f>_xlfn.LET(_xlpm.x,_xlfn.XLOOKUP(platemap!$I133,samples!$E:$E,samples!F:F,""),IF(_xlpm.x="","",_xlpm.x))</f>
        <v/>
      </c>
      <c r="K133" t="str">
        <f>_xlfn.LET(_xlpm.x,_xlfn.XLOOKUP(platemap!$I133,samples!$E:$E,samples!G:G,""),IF(_xlpm.x="","",_xlpm.x))</f>
        <v/>
      </c>
      <c r="L133" t="str">
        <f>_xlfn.LET(_xlpm.x,_xlfn.XLOOKUP(platemap!$I133,samples!$E:$E,samples!H:H,""),IF(_xlpm.x="","",_xlpm.x))</f>
        <v/>
      </c>
      <c r="M133" s="7" t="str">
        <f>_xlfn.LET(_xlpm.x,_xlfn.XLOOKUP(platemap!$I133,samples!$E:$E,samples!I:I,""),IF(_xlpm.x="","",_xlpm.x))</f>
        <v/>
      </c>
      <c r="N133" t="str">
        <f>_xlfn.LET(_xlpm.x,_xlfn.XLOOKUP(platemap!$I133,samples!$E:$E,samples!J:J,""),IF(_xlpm.x="","",_xlpm.x))</f>
        <v/>
      </c>
      <c r="O133" s="7" t="str">
        <f>_xlfn.LET(_xlpm.x,_xlfn.XLOOKUP(platemap!$I133,samples!$E:$E,samples!K:K,""),IF(_xlpm.x="","",_xlpm.x))</f>
        <v/>
      </c>
      <c r="P133" t="str">
        <f>_xlfn.LET(_xlpm.x,_xlfn.XLOOKUP(platemap!$I133,samples!$E:$E,samples!L:L,""),IF(_xlpm.x="","",_xlpm.x))</f>
        <v/>
      </c>
      <c r="Q133" t="str">
        <f>_xlfn.LET(_xlpm.x,_xlfn.XLOOKUP(platemap!$I133,samples!$E:$E,samples!M:M,""),IF(_xlpm.x="","",_xlpm.x))</f>
        <v/>
      </c>
      <c r="R133" t="str">
        <f>_xlfn.LET(_xlpm.x,_xlfn.XLOOKUP(platemap!$I133,samples!$E:$E,samples!N:N,""),IF(_xlpm.x="","",_xlpm.x))</f>
        <v/>
      </c>
      <c r="S133" t="str">
        <f>_xlfn.LET(_xlpm.x,_xlfn.XLOOKUP(platemap!$I133,samples!$E:$E,samples!O:O,""),IF(_xlpm.x="","",_xlpm.x))</f>
        <v/>
      </c>
      <c r="T133" t="str">
        <f>_xlfn.LET(_xlpm.x,_xlfn.XLOOKUP(platemap!$I133,samples!$E:$E,samples!P:P,""),IF(_xlpm.x="","",_xlpm.x))</f>
        <v/>
      </c>
      <c r="U133" t="str">
        <f>_xlfn.LET(_xlpm.x,_xlfn.XLOOKUP(platemap!$I133,samples!$E:$E,samples!Q:Q,""),IF(_xlpm.x="","",_xlpm.x))</f>
        <v/>
      </c>
      <c r="V133" t="str">
        <f>_xlfn.LET(_xlpm.x,_xlfn.XLOOKUP(platemap!$I133,samples!$E:$E,samples!R:R,""),IF(_xlpm.x="","",_xlpm.x))</f>
        <v/>
      </c>
      <c r="W133" t="str">
        <f>_xlfn.LET(_xlpm.x,_xlfn.XLOOKUP(platemap!$I133,samples!$E:$E,samples!S:S,""),IF(_xlpm.x="","",_xlpm.x))</f>
        <v/>
      </c>
      <c r="X133" t="str">
        <f>_xlfn.LET(_xlpm.x,_xlfn.XLOOKUP(platemap!$I133,samples!$E:$E,samples!T:T,""),IF(_xlpm.x="","",_xlpm.x))</f>
        <v/>
      </c>
      <c r="Y133" t="str">
        <f>_xlfn.LET(_xlpm.x,_xlfn.XLOOKUP(platemap!$I133,samples!$E:$E,samples!U:U,""),IF(_xlpm.x="","",_xlpm.x))</f>
        <v/>
      </c>
      <c r="Z133" t="str">
        <f>_xlfn.LET(_xlpm.x,_xlfn.XLOOKUP(platemap!$I133,samples!$E:$E,samples!V:V,""),IF(_xlpm.x="","",_xlpm.x))</f>
        <v/>
      </c>
      <c r="AA133" t="str">
        <f>_xlfn.LET(_xlpm.x,_xlfn.XLOOKUP(platemap!$I133,samples!$E:$E,samples!W:W,""),IF(_xlpm.x="","",_xlpm.x))</f>
        <v/>
      </c>
      <c r="AB133" t="str">
        <f>_xlfn.LET(_xlpm.x,_xlfn.XLOOKUP(platemap!$I133,samples!$E:$E,samples!X:X,""),IF(_xlpm.x="","",_xlpm.x))</f>
        <v/>
      </c>
      <c r="AC133" t="str">
        <f>_xlfn.LET(_xlpm.x,_xlfn.XLOOKUP(platemap!$I133,samples!$E:$E,samples!Y:Y,""),IF(_xlpm.x="","",_xlpm.x))</f>
        <v/>
      </c>
      <c r="AD133" t="str">
        <f>_xlfn.LET(_xlpm.x,_xlfn.XLOOKUP(platemap!$I133,samples!$E:$E,samples!Z:Z,""),IF(_xlpm.x="","",_xlpm.x))</f>
        <v/>
      </c>
      <c r="AH133" s="3"/>
    </row>
    <row r="134" spans="1:34" x14ac:dyDescent="0.2">
      <c r="A134" s="3">
        <f t="shared" si="0"/>
        <v>2</v>
      </c>
      <c r="B134" t="str">
        <f>INDEX(filenames!B:B,MATCH(platemap!A134,filenames!A:A,0))</f>
        <v>2023-06-07_TMrs362331_10ul_goodtips.xls</v>
      </c>
      <c r="C134" t="s">
        <v>63</v>
      </c>
      <c r="D134" t="s">
        <v>223</v>
      </c>
      <c r="E134" t="s">
        <v>224</v>
      </c>
      <c r="F134" t="s">
        <v>303</v>
      </c>
      <c r="G134" t="s">
        <v>304</v>
      </c>
      <c r="I134" t="str">
        <f>_xlfn.XLOOKUP(C134,samples!D:D,samples!E:E,"")</f>
        <v>20230413_0228</v>
      </c>
      <c r="J134" t="str">
        <f>_xlfn.LET(_xlpm.x,_xlfn.XLOOKUP(platemap!$I134,samples!$E:$E,samples!F:F,""),IF(_xlpm.x="","",_xlpm.x))</f>
        <v>QS2A</v>
      </c>
      <c r="K134" t="str">
        <f>_xlfn.LET(_xlpm.x,_xlfn.XLOOKUP(platemap!$I134,samples!$E:$E,samples!G:G,""),IF(_xlpm.x="","",_xlpm.x))</f>
        <v>P+9</v>
      </c>
      <c r="L134" t="str">
        <f>_xlfn.LET(_xlpm.x,_xlfn.XLOOKUP(platemap!$I134,samples!$E:$E,samples!H:H,""),IF(_xlpm.x="","",_xlpm.x))</f>
        <v/>
      </c>
      <c r="M134" s="7">
        <f>_xlfn.LET(_xlpm.x,_xlfn.XLOOKUP(platemap!$I134,samples!$E:$E,samples!I:I,""),IF(_xlpm.x="","",_xlpm.x))</f>
        <v>45006</v>
      </c>
      <c r="N134" t="str">
        <f>_xlfn.LET(_xlpm.x,_xlfn.XLOOKUP(platemap!$I134,samples!$E:$E,samples!J:J,""),IF(_xlpm.x="","",_xlpm.x))</f>
        <v>589546 30 nM (LTX 3000)</v>
      </c>
      <c r="O134" s="7">
        <f>_xlfn.LET(_xlpm.x,_xlfn.XLOOKUP(platemap!$I134,samples!$E:$E,samples!K:K,""),IF(_xlpm.x="","",_xlpm.x))</f>
        <v>45001</v>
      </c>
      <c r="P134">
        <f>_xlfn.LET(_xlpm.x,_xlfn.XLOOKUP(platemap!$I134,samples!$E:$E,samples!L:L,""),IF(_xlpm.x="","",_xlpm.x))</f>
        <v>5</v>
      </c>
      <c r="Q134" t="str">
        <f>_xlfn.LET(_xlpm.x,_xlfn.XLOOKUP(platemap!$I134,samples!$E:$E,samples!M:M,""),IF(_xlpm.x="","",_xlpm.x))</f>
        <v>QS2A_20230321</v>
      </c>
      <c r="R134" t="str">
        <f>_xlfn.LET(_xlpm.x,_xlfn.XLOOKUP(platemap!$I134,samples!$E:$E,samples!N:N,""),IF(_xlpm.x="","",_xlpm.x))</f>
        <v>30 nM</v>
      </c>
      <c r="S134" t="str">
        <f>_xlfn.LET(_xlpm.x,_xlfn.XLOOKUP(platemap!$I134,samples!$E:$E,samples!O:O,""),IF(_xlpm.x="","",_xlpm.x))</f>
        <v>589546</v>
      </c>
      <c r="T134">
        <f>_xlfn.LET(_xlpm.x,_xlfn.XLOOKUP(platemap!$I134,samples!$E:$E,samples!P:P,""),IF(_xlpm.x="","",_xlpm.x))</f>
        <v>3000</v>
      </c>
      <c r="U134" t="str">
        <f>_xlfn.LET(_xlpm.x,_xlfn.XLOOKUP(platemap!$I134,samples!$E:$E,samples!Q:Q,""),IF(_xlpm.x="","",_xlpm.x))</f>
        <v/>
      </c>
      <c r="V134" t="str">
        <f>_xlfn.LET(_xlpm.x,_xlfn.XLOOKUP(platemap!$I134,samples!$E:$E,samples!R:R,""),IF(_xlpm.x="","",_xlpm.x))</f>
        <v>RNA</v>
      </c>
      <c r="W134">
        <f>_xlfn.LET(_xlpm.x,_xlfn.XLOOKUP(platemap!$I134,samples!$E:$E,samples!S:S,""),IF(_xlpm.x="","",_xlpm.x))</f>
        <v>9.6999999999999993</v>
      </c>
      <c r="X134">
        <f>_xlfn.LET(_xlpm.x,_xlfn.XLOOKUP(platemap!$I134,samples!$E:$E,samples!T:T,""),IF(_xlpm.x="","",_xlpm.x))</f>
        <v>1.9</v>
      </c>
      <c r="Y134">
        <f>_xlfn.LET(_xlpm.x,_xlfn.XLOOKUP(platemap!$I134,samples!$E:$E,samples!U:U,""),IF(_xlpm.x="","",_xlpm.x))</f>
        <v>17.5</v>
      </c>
      <c r="Z134">
        <f>_xlfn.LET(_xlpm.x,_xlfn.XLOOKUP(platemap!$I134,samples!$E:$E,samples!V:V,""),IF(_xlpm.x="","",_xlpm.x))</f>
        <v>54</v>
      </c>
      <c r="AA134">
        <f>_xlfn.LET(_xlpm.x,_xlfn.XLOOKUP(platemap!$I134,samples!$E:$E,samples!W:W,""),IF(_xlpm.x="","",_xlpm.x))</f>
        <v>945</v>
      </c>
      <c r="AB134" t="str">
        <f>_xlfn.LET(_xlpm.x,_xlfn.XLOOKUP(platemap!$I134,samples!$E:$E,samples!X:X,""),IF(_xlpm.x="","",_xlpm.x))</f>
        <v>QS2A_20230321</v>
      </c>
      <c r="AC134" t="str">
        <f>_xlfn.LET(_xlpm.x,_xlfn.XLOOKUP(platemap!$I134,samples!$E:$E,samples!Y:Y,""),IF(_xlpm.x="","",_xlpm.x))</f>
        <v/>
      </c>
      <c r="AD134" t="str">
        <f>_xlfn.LET(_xlpm.x,_xlfn.XLOOKUP(platemap!$I134,samples!$E:$E,samples!Z:Z,""),IF(_xlpm.x="","",_xlpm.x))</f>
        <v/>
      </c>
      <c r="AF134">
        <v>10</v>
      </c>
      <c r="AG134" s="3" t="s">
        <v>312</v>
      </c>
      <c r="AH134" s="3"/>
    </row>
    <row r="135" spans="1:34" x14ac:dyDescent="0.2">
      <c r="A135" s="3">
        <f t="shared" si="0"/>
        <v>2</v>
      </c>
      <c r="B135" t="str">
        <f>INDEX(filenames!B:B,MATCH(platemap!A135,filenames!A:A,0))</f>
        <v>2023-06-07_TMrs362331_10ul_goodtips.xls</v>
      </c>
      <c r="C135" t="s">
        <v>64</v>
      </c>
      <c r="D135" t="s">
        <v>223</v>
      </c>
      <c r="E135" t="s">
        <v>224</v>
      </c>
      <c r="F135" t="s">
        <v>303</v>
      </c>
      <c r="G135" t="s">
        <v>304</v>
      </c>
      <c r="I135" t="str">
        <f>_xlfn.XLOOKUP(C135,samples!D:D,samples!E:E,"")</f>
        <v>20230413_0229</v>
      </c>
      <c r="J135" t="str">
        <f>_xlfn.LET(_xlpm.x,_xlfn.XLOOKUP(platemap!$I135,samples!$E:$E,samples!F:F,""),IF(_xlpm.x="","",_xlpm.x))</f>
        <v>QS2A</v>
      </c>
      <c r="K135" t="str">
        <f>_xlfn.LET(_xlpm.x,_xlfn.XLOOKUP(platemap!$I135,samples!$E:$E,samples!G:G,""),IF(_xlpm.x="","",_xlpm.x))</f>
        <v>P+9</v>
      </c>
      <c r="L135" t="str">
        <f>_xlfn.LET(_xlpm.x,_xlfn.XLOOKUP(platemap!$I135,samples!$E:$E,samples!H:H,""),IF(_xlpm.x="","",_xlpm.x))</f>
        <v/>
      </c>
      <c r="M135" s="7">
        <f>_xlfn.LET(_xlpm.x,_xlfn.XLOOKUP(platemap!$I135,samples!$E:$E,samples!I:I,""),IF(_xlpm.x="","",_xlpm.x))</f>
        <v>45006</v>
      </c>
      <c r="N135" t="str">
        <f>_xlfn.LET(_xlpm.x,_xlfn.XLOOKUP(platemap!$I135,samples!$E:$E,samples!J:J,""),IF(_xlpm.x="","",_xlpm.x))</f>
        <v>Control</v>
      </c>
      <c r="O135" s="7" t="str">
        <f>_xlfn.LET(_xlpm.x,_xlfn.XLOOKUP(platemap!$I135,samples!$E:$E,samples!K:K,""),IF(_xlpm.x="","",_xlpm.x))</f>
        <v/>
      </c>
      <c r="P135" t="str">
        <f>_xlfn.LET(_xlpm.x,_xlfn.XLOOKUP(platemap!$I135,samples!$E:$E,samples!L:L,""),IF(_xlpm.x="","",_xlpm.x))</f>
        <v/>
      </c>
      <c r="Q135" t="str">
        <f>_xlfn.LET(_xlpm.x,_xlfn.XLOOKUP(platemap!$I135,samples!$E:$E,samples!M:M,""),IF(_xlpm.x="","",_xlpm.x))</f>
        <v>QS2A_20230321</v>
      </c>
      <c r="R135">
        <f>_xlfn.LET(_xlpm.x,_xlfn.XLOOKUP(platemap!$I135,samples!$E:$E,samples!N:N,""),IF(_xlpm.x="","",_xlpm.x))</f>
        <v>0</v>
      </c>
      <c r="S135" t="str">
        <f>_xlfn.LET(_xlpm.x,_xlfn.XLOOKUP(platemap!$I135,samples!$E:$E,samples!O:O,""),IF(_xlpm.x="","",_xlpm.x))</f>
        <v>Control</v>
      </c>
      <c r="T135" t="str">
        <f>_xlfn.LET(_xlpm.x,_xlfn.XLOOKUP(platemap!$I135,samples!$E:$E,samples!P:P,""),IF(_xlpm.x="","",_xlpm.x))</f>
        <v/>
      </c>
      <c r="U135" t="str">
        <f>_xlfn.LET(_xlpm.x,_xlfn.XLOOKUP(platemap!$I135,samples!$E:$E,samples!Q:Q,""),IF(_xlpm.x="","",_xlpm.x))</f>
        <v/>
      </c>
      <c r="V135" t="str">
        <f>_xlfn.LET(_xlpm.x,_xlfn.XLOOKUP(platemap!$I135,samples!$E:$E,samples!R:R,""),IF(_xlpm.x="","",_xlpm.x))</f>
        <v>RNA</v>
      </c>
      <c r="W135">
        <f>_xlfn.LET(_xlpm.x,_xlfn.XLOOKUP(platemap!$I135,samples!$E:$E,samples!S:S,""),IF(_xlpm.x="","",_xlpm.x))</f>
        <v>9.1999999999999993</v>
      </c>
      <c r="X135">
        <f>_xlfn.LET(_xlpm.x,_xlfn.XLOOKUP(platemap!$I135,samples!$E:$E,samples!T:T,""),IF(_xlpm.x="","",_xlpm.x))</f>
        <v>1.2</v>
      </c>
      <c r="Y135">
        <f>_xlfn.LET(_xlpm.x,_xlfn.XLOOKUP(platemap!$I135,samples!$E:$E,samples!U:U,""),IF(_xlpm.x="","",_xlpm.x))</f>
        <v>606</v>
      </c>
      <c r="Z135">
        <f>_xlfn.LET(_xlpm.x,_xlfn.XLOOKUP(platemap!$I135,samples!$E:$E,samples!V:V,""),IF(_xlpm.x="","",_xlpm.x))</f>
        <v>54</v>
      </c>
      <c r="AA135">
        <f>_xlfn.LET(_xlpm.x,_xlfn.XLOOKUP(platemap!$I135,samples!$E:$E,samples!W:W,""),IF(_xlpm.x="","",_xlpm.x))</f>
        <v>32724</v>
      </c>
      <c r="AB135" t="str">
        <f>_xlfn.LET(_xlpm.x,_xlfn.XLOOKUP(platemap!$I135,samples!$E:$E,samples!X:X,""),IF(_xlpm.x="","",_xlpm.x))</f>
        <v>QS2A_20230321</v>
      </c>
      <c r="AC135">
        <f>_xlfn.LET(_xlpm.x,_xlfn.XLOOKUP(platemap!$I135,samples!$E:$E,samples!Y:Y,""),IF(_xlpm.x="","",_xlpm.x))</f>
        <v>1</v>
      </c>
      <c r="AD135" t="str">
        <f>_xlfn.LET(_xlpm.x,_xlfn.XLOOKUP(platemap!$I135,samples!$E:$E,samples!Z:Z,""),IF(_xlpm.x="","",_xlpm.x))</f>
        <v/>
      </c>
      <c r="AF135">
        <v>10</v>
      </c>
      <c r="AG135" s="3" t="s">
        <v>312</v>
      </c>
      <c r="AH135" s="3"/>
    </row>
    <row r="136" spans="1:34" x14ac:dyDescent="0.2">
      <c r="A136" s="3">
        <f t="shared" si="0"/>
        <v>2</v>
      </c>
      <c r="B136" t="str">
        <f>INDEX(filenames!B:B,MATCH(platemap!A136,filenames!A:A,0))</f>
        <v>2023-06-07_TMrs362331_10ul_goodtips.xls</v>
      </c>
      <c r="C136" t="s">
        <v>65</v>
      </c>
      <c r="D136" t="s">
        <v>223</v>
      </c>
      <c r="E136" t="s">
        <v>224</v>
      </c>
      <c r="F136" t="s">
        <v>303</v>
      </c>
      <c r="G136" t="s">
        <v>304</v>
      </c>
      <c r="I136" t="str">
        <f>_xlfn.XLOOKUP(C136,samples!D:D,samples!E:E,"")</f>
        <v>20230413_0230</v>
      </c>
      <c r="J136" t="str">
        <f>_xlfn.LET(_xlpm.x,_xlfn.XLOOKUP(platemap!$I136,samples!$E:$E,samples!F:F,""),IF(_xlpm.x="","",_xlpm.x))</f>
        <v>QS3.3</v>
      </c>
      <c r="K136" t="str">
        <f>_xlfn.LET(_xlpm.x,_xlfn.XLOOKUP(platemap!$I136,samples!$E:$E,samples!G:G,""),IF(_xlpm.x="","",_xlpm.x))</f>
        <v>P19</v>
      </c>
      <c r="L136" t="str">
        <f>_xlfn.LET(_xlpm.x,_xlfn.XLOOKUP(platemap!$I136,samples!$E:$E,samples!H:H,""),IF(_xlpm.x="","",_xlpm.x))</f>
        <v/>
      </c>
      <c r="M136" s="7">
        <f>_xlfn.LET(_xlpm.x,_xlfn.XLOOKUP(platemap!$I136,samples!$E:$E,samples!I:I,""),IF(_xlpm.x="","",_xlpm.x))</f>
        <v>45007</v>
      </c>
      <c r="N136" t="str">
        <f>_xlfn.LET(_xlpm.x,_xlfn.XLOOKUP(platemap!$I136,samples!$E:$E,samples!J:J,""),IF(_xlpm.x="","",_xlpm.x))</f>
        <v>572772 30 nM (LTX 2000)</v>
      </c>
      <c r="O136" s="7">
        <f>_xlfn.LET(_xlpm.x,_xlfn.XLOOKUP(platemap!$I136,samples!$E:$E,samples!K:K,""),IF(_xlpm.x="","",_xlpm.x))</f>
        <v>45001</v>
      </c>
      <c r="P136">
        <f>_xlfn.LET(_xlpm.x,_xlfn.XLOOKUP(platemap!$I136,samples!$E:$E,samples!L:L,""),IF(_xlpm.x="","",_xlpm.x))</f>
        <v>6</v>
      </c>
      <c r="Q136" t="str">
        <f>_xlfn.LET(_xlpm.x,_xlfn.XLOOKUP(platemap!$I136,samples!$E:$E,samples!M:M,""),IF(_xlpm.x="","",_xlpm.x))</f>
        <v>QS3.3_20230322</v>
      </c>
      <c r="R136" t="str">
        <f>_xlfn.LET(_xlpm.x,_xlfn.XLOOKUP(platemap!$I136,samples!$E:$E,samples!N:N,""),IF(_xlpm.x="","",_xlpm.x))</f>
        <v>30 nM</v>
      </c>
      <c r="S136" t="str">
        <f>_xlfn.LET(_xlpm.x,_xlfn.XLOOKUP(platemap!$I136,samples!$E:$E,samples!O:O,""),IF(_xlpm.x="","",_xlpm.x))</f>
        <v>572772</v>
      </c>
      <c r="T136">
        <f>_xlfn.LET(_xlpm.x,_xlfn.XLOOKUP(platemap!$I136,samples!$E:$E,samples!P:P,""),IF(_xlpm.x="","",_xlpm.x))</f>
        <v>2000</v>
      </c>
      <c r="U136" t="str">
        <f>_xlfn.LET(_xlpm.x,_xlfn.XLOOKUP(platemap!$I136,samples!$E:$E,samples!Q:Q,""),IF(_xlpm.x="","",_xlpm.x))</f>
        <v/>
      </c>
      <c r="V136" t="str">
        <f>_xlfn.LET(_xlpm.x,_xlfn.XLOOKUP(platemap!$I136,samples!$E:$E,samples!R:R,""),IF(_xlpm.x="","",_xlpm.x))</f>
        <v>RNA</v>
      </c>
      <c r="W136">
        <f>_xlfn.LET(_xlpm.x,_xlfn.XLOOKUP(platemap!$I136,samples!$E:$E,samples!S:S,""),IF(_xlpm.x="","",_xlpm.x))</f>
        <v>5.7</v>
      </c>
      <c r="X136">
        <f>_xlfn.LET(_xlpm.x,_xlfn.XLOOKUP(platemap!$I136,samples!$E:$E,samples!T:T,""),IF(_xlpm.x="","",_xlpm.x))</f>
        <v>1.6</v>
      </c>
      <c r="Y136">
        <f>_xlfn.LET(_xlpm.x,_xlfn.XLOOKUP(platemap!$I136,samples!$E:$E,samples!U:U,""),IF(_xlpm.x="","",_xlpm.x))</f>
        <v>157</v>
      </c>
      <c r="Z136">
        <f>_xlfn.LET(_xlpm.x,_xlfn.XLOOKUP(platemap!$I136,samples!$E:$E,samples!V:V,""),IF(_xlpm.x="","",_xlpm.x))</f>
        <v>54</v>
      </c>
      <c r="AA136">
        <f>_xlfn.LET(_xlpm.x,_xlfn.XLOOKUP(platemap!$I136,samples!$E:$E,samples!W:W,""),IF(_xlpm.x="","",_xlpm.x))</f>
        <v>8478</v>
      </c>
      <c r="AB136" t="str">
        <f>_xlfn.LET(_xlpm.x,_xlfn.XLOOKUP(platemap!$I136,samples!$E:$E,samples!X:X,""),IF(_xlpm.x="","",_xlpm.x))</f>
        <v>QS3.3_20230322</v>
      </c>
      <c r="AC136" t="str">
        <f>_xlfn.LET(_xlpm.x,_xlfn.XLOOKUP(platemap!$I136,samples!$E:$E,samples!Y:Y,""),IF(_xlpm.x="","",_xlpm.x))</f>
        <v/>
      </c>
      <c r="AD136" t="str">
        <f>_xlfn.LET(_xlpm.x,_xlfn.XLOOKUP(platemap!$I136,samples!$E:$E,samples!Z:Z,""),IF(_xlpm.x="","",_xlpm.x))</f>
        <v/>
      </c>
      <c r="AF136">
        <v>10</v>
      </c>
      <c r="AG136" s="3" t="s">
        <v>312</v>
      </c>
      <c r="AH136" s="3"/>
    </row>
    <row r="137" spans="1:34" x14ac:dyDescent="0.2">
      <c r="A137" s="3">
        <f t="shared" si="0"/>
        <v>2</v>
      </c>
      <c r="B137" t="str">
        <f>INDEX(filenames!B:B,MATCH(platemap!A137,filenames!A:A,0))</f>
        <v>2023-06-07_TMrs362331_10ul_goodtips.xls</v>
      </c>
      <c r="C137" t="s">
        <v>66</v>
      </c>
      <c r="D137" t="s">
        <v>223</v>
      </c>
      <c r="E137" t="s">
        <v>224</v>
      </c>
      <c r="F137" t="s">
        <v>303</v>
      </c>
      <c r="G137" t="s">
        <v>304</v>
      </c>
      <c r="I137" t="str">
        <f>_xlfn.XLOOKUP(C137,samples!D:D,samples!E:E,"")</f>
        <v>20230413_0231</v>
      </c>
      <c r="J137" t="str">
        <f>_xlfn.LET(_xlpm.x,_xlfn.XLOOKUP(platemap!$I137,samples!$E:$E,samples!F:F,""),IF(_xlpm.x="","",_xlpm.x))</f>
        <v>QS3.3</v>
      </c>
      <c r="K137" t="str">
        <f>_xlfn.LET(_xlpm.x,_xlfn.XLOOKUP(platemap!$I137,samples!$E:$E,samples!G:G,""),IF(_xlpm.x="","",_xlpm.x))</f>
        <v>P19</v>
      </c>
      <c r="L137" t="str">
        <f>_xlfn.LET(_xlpm.x,_xlfn.XLOOKUP(platemap!$I137,samples!$E:$E,samples!H:H,""),IF(_xlpm.x="","",_xlpm.x))</f>
        <v/>
      </c>
      <c r="M137" s="7">
        <f>_xlfn.LET(_xlpm.x,_xlfn.XLOOKUP(platemap!$I137,samples!$E:$E,samples!I:I,""),IF(_xlpm.x="","",_xlpm.x))</f>
        <v>45007</v>
      </c>
      <c r="N137" t="str">
        <f>_xlfn.LET(_xlpm.x,_xlfn.XLOOKUP(platemap!$I137,samples!$E:$E,samples!J:J,""),IF(_xlpm.x="","",_xlpm.x))</f>
        <v>589546 30 nM (LTX 2000)</v>
      </c>
      <c r="O137" s="7">
        <f>_xlfn.LET(_xlpm.x,_xlfn.XLOOKUP(platemap!$I137,samples!$E:$E,samples!K:K,""),IF(_xlpm.x="","",_xlpm.x))</f>
        <v>45001</v>
      </c>
      <c r="P137">
        <f>_xlfn.LET(_xlpm.x,_xlfn.XLOOKUP(platemap!$I137,samples!$E:$E,samples!L:L,""),IF(_xlpm.x="","",_xlpm.x))</f>
        <v>6</v>
      </c>
      <c r="Q137" t="str">
        <f>_xlfn.LET(_xlpm.x,_xlfn.XLOOKUP(platemap!$I137,samples!$E:$E,samples!M:M,""),IF(_xlpm.x="","",_xlpm.x))</f>
        <v>QS3.3_20230322</v>
      </c>
      <c r="R137" t="str">
        <f>_xlfn.LET(_xlpm.x,_xlfn.XLOOKUP(platemap!$I137,samples!$E:$E,samples!N:N,""),IF(_xlpm.x="","",_xlpm.x))</f>
        <v>30 nM</v>
      </c>
      <c r="S137" t="str">
        <f>_xlfn.LET(_xlpm.x,_xlfn.XLOOKUP(platemap!$I137,samples!$E:$E,samples!O:O,""),IF(_xlpm.x="","",_xlpm.x))</f>
        <v>589546</v>
      </c>
      <c r="T137">
        <f>_xlfn.LET(_xlpm.x,_xlfn.XLOOKUP(platemap!$I137,samples!$E:$E,samples!P:P,""),IF(_xlpm.x="","",_xlpm.x))</f>
        <v>2000</v>
      </c>
      <c r="U137" t="str">
        <f>_xlfn.LET(_xlpm.x,_xlfn.XLOOKUP(platemap!$I137,samples!$E:$E,samples!Q:Q,""),IF(_xlpm.x="","",_xlpm.x))</f>
        <v/>
      </c>
      <c r="V137" t="str">
        <f>_xlfn.LET(_xlpm.x,_xlfn.XLOOKUP(platemap!$I137,samples!$E:$E,samples!R:R,""),IF(_xlpm.x="","",_xlpm.x))</f>
        <v>RNA</v>
      </c>
      <c r="W137">
        <f>_xlfn.LET(_xlpm.x,_xlfn.XLOOKUP(platemap!$I137,samples!$E:$E,samples!S:S,""),IF(_xlpm.x="","",_xlpm.x))</f>
        <v>8.1999999999999993</v>
      </c>
      <c r="X137">
        <f>_xlfn.LET(_xlpm.x,_xlfn.XLOOKUP(platemap!$I137,samples!$E:$E,samples!T:T,""),IF(_xlpm.x="","",_xlpm.x))</f>
        <v>2.2999999999999998</v>
      </c>
      <c r="Y137">
        <f>_xlfn.LET(_xlpm.x,_xlfn.XLOOKUP(platemap!$I137,samples!$E:$E,samples!U:U,""),IF(_xlpm.x="","",_xlpm.x))</f>
        <v>89.9</v>
      </c>
      <c r="Z137">
        <f>_xlfn.LET(_xlpm.x,_xlfn.XLOOKUP(platemap!$I137,samples!$E:$E,samples!V:V,""),IF(_xlpm.x="","",_xlpm.x))</f>
        <v>54</v>
      </c>
      <c r="AA137">
        <f>_xlfn.LET(_xlpm.x,_xlfn.XLOOKUP(platemap!$I137,samples!$E:$E,samples!W:W,""),IF(_xlpm.x="","",_xlpm.x))</f>
        <v>4854.6000000000004</v>
      </c>
      <c r="AB137" t="str">
        <f>_xlfn.LET(_xlpm.x,_xlfn.XLOOKUP(platemap!$I137,samples!$E:$E,samples!X:X,""),IF(_xlpm.x="","",_xlpm.x))</f>
        <v>QS3.3_20230322</v>
      </c>
      <c r="AC137" t="str">
        <f>_xlfn.LET(_xlpm.x,_xlfn.XLOOKUP(platemap!$I137,samples!$E:$E,samples!Y:Y,""),IF(_xlpm.x="","",_xlpm.x))</f>
        <v/>
      </c>
      <c r="AD137" t="str">
        <f>_xlfn.LET(_xlpm.x,_xlfn.XLOOKUP(platemap!$I137,samples!$E:$E,samples!Z:Z,""),IF(_xlpm.x="","",_xlpm.x))</f>
        <v/>
      </c>
      <c r="AF137">
        <v>10</v>
      </c>
      <c r="AG137" s="3" t="s">
        <v>312</v>
      </c>
      <c r="AH137" s="3"/>
    </row>
    <row r="138" spans="1:34" x14ac:dyDescent="0.2">
      <c r="A138" s="3">
        <f t="shared" si="0"/>
        <v>2</v>
      </c>
      <c r="B138" t="str">
        <f>INDEX(filenames!B:B,MATCH(platemap!A138,filenames!A:A,0))</f>
        <v>2023-06-07_TMrs362331_10ul_goodtips.xls</v>
      </c>
      <c r="C138" t="s">
        <v>67</v>
      </c>
      <c r="D138" t="s">
        <v>223</v>
      </c>
      <c r="E138" t="s">
        <v>224</v>
      </c>
      <c r="F138" t="s">
        <v>303</v>
      </c>
      <c r="G138" t="s">
        <v>304</v>
      </c>
      <c r="I138" t="str">
        <f>_xlfn.XLOOKUP(C138,samples!D:D,samples!E:E,"")</f>
        <v>20230413_0232</v>
      </c>
      <c r="J138" t="str">
        <f>_xlfn.LET(_xlpm.x,_xlfn.XLOOKUP(platemap!$I138,samples!$E:$E,samples!F:F,""),IF(_xlpm.x="","",_xlpm.x))</f>
        <v>QS3.3</v>
      </c>
      <c r="K138" t="str">
        <f>_xlfn.LET(_xlpm.x,_xlfn.XLOOKUP(platemap!$I138,samples!$E:$E,samples!G:G,""),IF(_xlpm.x="","",_xlpm.x))</f>
        <v>P19</v>
      </c>
      <c r="L138" t="str">
        <f>_xlfn.LET(_xlpm.x,_xlfn.XLOOKUP(platemap!$I138,samples!$E:$E,samples!H:H,""),IF(_xlpm.x="","",_xlpm.x))</f>
        <v/>
      </c>
      <c r="M138" s="7">
        <f>_xlfn.LET(_xlpm.x,_xlfn.XLOOKUP(platemap!$I138,samples!$E:$E,samples!I:I,""),IF(_xlpm.x="","",_xlpm.x))</f>
        <v>45007</v>
      </c>
      <c r="N138" t="str">
        <f>_xlfn.LET(_xlpm.x,_xlfn.XLOOKUP(platemap!$I138,samples!$E:$E,samples!J:J,""),IF(_xlpm.x="","",_xlpm.x))</f>
        <v>572772 30 nM (LTX 3000)</v>
      </c>
      <c r="O138" s="7">
        <f>_xlfn.LET(_xlpm.x,_xlfn.XLOOKUP(platemap!$I138,samples!$E:$E,samples!K:K,""),IF(_xlpm.x="","",_xlpm.x))</f>
        <v>45001</v>
      </c>
      <c r="P138">
        <f>_xlfn.LET(_xlpm.x,_xlfn.XLOOKUP(platemap!$I138,samples!$E:$E,samples!L:L,""),IF(_xlpm.x="","",_xlpm.x))</f>
        <v>6</v>
      </c>
      <c r="Q138" t="str">
        <f>_xlfn.LET(_xlpm.x,_xlfn.XLOOKUP(platemap!$I138,samples!$E:$E,samples!M:M,""),IF(_xlpm.x="","",_xlpm.x))</f>
        <v>QS3.3_20230322</v>
      </c>
      <c r="R138" t="str">
        <f>_xlfn.LET(_xlpm.x,_xlfn.XLOOKUP(platemap!$I138,samples!$E:$E,samples!N:N,""),IF(_xlpm.x="","",_xlpm.x))</f>
        <v>30 nM</v>
      </c>
      <c r="S138" t="str">
        <f>_xlfn.LET(_xlpm.x,_xlfn.XLOOKUP(platemap!$I138,samples!$E:$E,samples!O:O,""),IF(_xlpm.x="","",_xlpm.x))</f>
        <v>572772</v>
      </c>
      <c r="T138">
        <f>_xlfn.LET(_xlpm.x,_xlfn.XLOOKUP(platemap!$I138,samples!$E:$E,samples!P:P,""),IF(_xlpm.x="","",_xlpm.x))</f>
        <v>3000</v>
      </c>
      <c r="U138" t="str">
        <f>_xlfn.LET(_xlpm.x,_xlfn.XLOOKUP(platemap!$I138,samples!$E:$E,samples!Q:Q,""),IF(_xlpm.x="","",_xlpm.x))</f>
        <v/>
      </c>
      <c r="V138" t="str">
        <f>_xlfn.LET(_xlpm.x,_xlfn.XLOOKUP(platemap!$I138,samples!$E:$E,samples!R:R,""),IF(_xlpm.x="","",_xlpm.x))</f>
        <v>RNA</v>
      </c>
      <c r="W138">
        <f>_xlfn.LET(_xlpm.x,_xlfn.XLOOKUP(platemap!$I138,samples!$E:$E,samples!S:S,""),IF(_xlpm.x="","",_xlpm.x))</f>
        <v>9</v>
      </c>
      <c r="X138">
        <f>_xlfn.LET(_xlpm.x,_xlfn.XLOOKUP(platemap!$I138,samples!$E:$E,samples!T:T,""),IF(_xlpm.x="","",_xlpm.x))</f>
        <v>1.6</v>
      </c>
      <c r="Y138">
        <f>_xlfn.LET(_xlpm.x,_xlfn.XLOOKUP(platemap!$I138,samples!$E:$E,samples!U:U,""),IF(_xlpm.x="","",_xlpm.x))</f>
        <v>506</v>
      </c>
      <c r="Z138">
        <f>_xlfn.LET(_xlpm.x,_xlfn.XLOOKUP(platemap!$I138,samples!$E:$E,samples!V:V,""),IF(_xlpm.x="","",_xlpm.x))</f>
        <v>54</v>
      </c>
      <c r="AA138">
        <f>_xlfn.LET(_xlpm.x,_xlfn.XLOOKUP(platemap!$I138,samples!$E:$E,samples!W:W,""),IF(_xlpm.x="","",_xlpm.x))</f>
        <v>27324</v>
      </c>
      <c r="AB138" t="str">
        <f>_xlfn.LET(_xlpm.x,_xlfn.XLOOKUP(platemap!$I138,samples!$E:$E,samples!X:X,""),IF(_xlpm.x="","",_xlpm.x))</f>
        <v>QS3.3_20230322</v>
      </c>
      <c r="AC138" t="str">
        <f>_xlfn.LET(_xlpm.x,_xlfn.XLOOKUP(platemap!$I138,samples!$E:$E,samples!Y:Y,""),IF(_xlpm.x="","",_xlpm.x))</f>
        <v/>
      </c>
      <c r="AD138" t="str">
        <f>_xlfn.LET(_xlpm.x,_xlfn.XLOOKUP(platemap!$I138,samples!$E:$E,samples!Z:Z,""),IF(_xlpm.x="","",_xlpm.x))</f>
        <v/>
      </c>
      <c r="AF138">
        <v>10</v>
      </c>
      <c r="AG138" s="3" t="s">
        <v>312</v>
      </c>
      <c r="AH138" s="3"/>
    </row>
    <row r="139" spans="1:34" x14ac:dyDescent="0.2">
      <c r="A139" s="3">
        <f t="shared" si="0"/>
        <v>2</v>
      </c>
      <c r="B139" t="str">
        <f>INDEX(filenames!B:B,MATCH(platemap!A139,filenames!A:A,0))</f>
        <v>2023-06-07_TMrs362331_10ul_goodtips.xls</v>
      </c>
      <c r="C139" t="s">
        <v>68</v>
      </c>
      <c r="D139" t="s">
        <v>223</v>
      </c>
      <c r="E139" t="s">
        <v>224</v>
      </c>
      <c r="F139" t="s">
        <v>303</v>
      </c>
      <c r="G139" t="s">
        <v>304</v>
      </c>
      <c r="I139" t="str">
        <f>_xlfn.XLOOKUP(C139,samples!D:D,samples!E:E,"")</f>
        <v>20230413_0233</v>
      </c>
      <c r="J139" t="str">
        <f>_xlfn.LET(_xlpm.x,_xlfn.XLOOKUP(platemap!$I139,samples!$E:$E,samples!F:F,""),IF(_xlpm.x="","",_xlpm.x))</f>
        <v>QS3.3</v>
      </c>
      <c r="K139" t="str">
        <f>_xlfn.LET(_xlpm.x,_xlfn.XLOOKUP(platemap!$I139,samples!$E:$E,samples!G:G,""),IF(_xlpm.x="","",_xlpm.x))</f>
        <v>P19</v>
      </c>
      <c r="L139" t="str">
        <f>_xlfn.LET(_xlpm.x,_xlfn.XLOOKUP(platemap!$I139,samples!$E:$E,samples!H:H,""),IF(_xlpm.x="","",_xlpm.x))</f>
        <v/>
      </c>
      <c r="M139" s="7">
        <f>_xlfn.LET(_xlpm.x,_xlfn.XLOOKUP(platemap!$I139,samples!$E:$E,samples!I:I,""),IF(_xlpm.x="","",_xlpm.x))</f>
        <v>45007</v>
      </c>
      <c r="N139" t="str">
        <f>_xlfn.LET(_xlpm.x,_xlfn.XLOOKUP(platemap!$I139,samples!$E:$E,samples!J:J,""),IF(_xlpm.x="","",_xlpm.x))</f>
        <v>589546 30 nM (LTX 3000)</v>
      </c>
      <c r="O139" s="7">
        <f>_xlfn.LET(_xlpm.x,_xlfn.XLOOKUP(platemap!$I139,samples!$E:$E,samples!K:K,""),IF(_xlpm.x="","",_xlpm.x))</f>
        <v>45001</v>
      </c>
      <c r="P139">
        <f>_xlfn.LET(_xlpm.x,_xlfn.XLOOKUP(platemap!$I139,samples!$E:$E,samples!L:L,""),IF(_xlpm.x="","",_xlpm.x))</f>
        <v>6</v>
      </c>
      <c r="Q139" t="str">
        <f>_xlfn.LET(_xlpm.x,_xlfn.XLOOKUP(platemap!$I139,samples!$E:$E,samples!M:M,""),IF(_xlpm.x="","",_xlpm.x))</f>
        <v>QS3.3_20230322</v>
      </c>
      <c r="R139" t="str">
        <f>_xlfn.LET(_xlpm.x,_xlfn.XLOOKUP(platemap!$I139,samples!$E:$E,samples!N:N,""),IF(_xlpm.x="","",_xlpm.x))</f>
        <v>30 nM</v>
      </c>
      <c r="S139" t="str">
        <f>_xlfn.LET(_xlpm.x,_xlfn.XLOOKUP(platemap!$I139,samples!$E:$E,samples!O:O,""),IF(_xlpm.x="","",_xlpm.x))</f>
        <v>589546</v>
      </c>
      <c r="T139">
        <f>_xlfn.LET(_xlpm.x,_xlfn.XLOOKUP(platemap!$I139,samples!$E:$E,samples!P:P,""),IF(_xlpm.x="","",_xlpm.x))</f>
        <v>3000</v>
      </c>
      <c r="U139" t="str">
        <f>_xlfn.LET(_xlpm.x,_xlfn.XLOOKUP(platemap!$I139,samples!$E:$E,samples!Q:Q,""),IF(_xlpm.x="","",_xlpm.x))</f>
        <v/>
      </c>
      <c r="V139" t="str">
        <f>_xlfn.LET(_xlpm.x,_xlfn.XLOOKUP(platemap!$I139,samples!$E:$E,samples!R:R,""),IF(_xlpm.x="","",_xlpm.x))</f>
        <v>RNA</v>
      </c>
      <c r="W139">
        <f>_xlfn.LET(_xlpm.x,_xlfn.XLOOKUP(platemap!$I139,samples!$E:$E,samples!S:S,""),IF(_xlpm.x="","",_xlpm.x))</f>
        <v>9</v>
      </c>
      <c r="X139">
        <f>_xlfn.LET(_xlpm.x,_xlfn.XLOOKUP(platemap!$I139,samples!$E:$E,samples!T:T,""),IF(_xlpm.x="","",_xlpm.x))</f>
        <v>1.8</v>
      </c>
      <c r="Y139">
        <f>_xlfn.LET(_xlpm.x,_xlfn.XLOOKUP(platemap!$I139,samples!$E:$E,samples!U:U,""),IF(_xlpm.x="","",_xlpm.x))</f>
        <v>582</v>
      </c>
      <c r="Z139">
        <f>_xlfn.LET(_xlpm.x,_xlfn.XLOOKUP(platemap!$I139,samples!$E:$E,samples!V:V,""),IF(_xlpm.x="","",_xlpm.x))</f>
        <v>54</v>
      </c>
      <c r="AA139">
        <f>_xlfn.LET(_xlpm.x,_xlfn.XLOOKUP(platemap!$I139,samples!$E:$E,samples!W:W,""),IF(_xlpm.x="","",_xlpm.x))</f>
        <v>31428</v>
      </c>
      <c r="AB139" t="str">
        <f>_xlfn.LET(_xlpm.x,_xlfn.XLOOKUP(platemap!$I139,samples!$E:$E,samples!X:X,""),IF(_xlpm.x="","",_xlpm.x))</f>
        <v>QS3.3_20230322</v>
      </c>
      <c r="AC139" t="str">
        <f>_xlfn.LET(_xlpm.x,_xlfn.XLOOKUP(platemap!$I139,samples!$E:$E,samples!Y:Y,""),IF(_xlpm.x="","",_xlpm.x))</f>
        <v/>
      </c>
      <c r="AD139" t="str">
        <f>_xlfn.LET(_xlpm.x,_xlfn.XLOOKUP(platemap!$I139,samples!$E:$E,samples!Z:Z,""),IF(_xlpm.x="","",_xlpm.x))</f>
        <v/>
      </c>
      <c r="AF139">
        <v>10</v>
      </c>
      <c r="AG139" s="3" t="s">
        <v>312</v>
      </c>
      <c r="AH139" s="3"/>
    </row>
    <row r="140" spans="1:34" x14ac:dyDescent="0.2">
      <c r="A140" s="3">
        <f t="shared" si="0"/>
        <v>2</v>
      </c>
      <c r="B140" t="str">
        <f>INDEX(filenames!B:B,MATCH(platemap!A140,filenames!A:A,0))</f>
        <v>2023-06-07_TMrs362331_10ul_goodtips.xls</v>
      </c>
      <c r="C140" t="s">
        <v>69</v>
      </c>
      <c r="D140" t="s">
        <v>223</v>
      </c>
      <c r="E140" t="s">
        <v>224</v>
      </c>
      <c r="F140" t="s">
        <v>303</v>
      </c>
      <c r="G140" t="s">
        <v>304</v>
      </c>
      <c r="I140" t="str">
        <f>_xlfn.XLOOKUP(C140,samples!D:D,samples!E:E,"")</f>
        <v>20230413_0234</v>
      </c>
      <c r="J140" t="str">
        <f>_xlfn.LET(_xlpm.x,_xlfn.XLOOKUP(platemap!$I140,samples!$E:$E,samples!F:F,""),IF(_xlpm.x="","",_xlpm.x))</f>
        <v>QS3.3</v>
      </c>
      <c r="K140" t="str">
        <f>_xlfn.LET(_xlpm.x,_xlfn.XLOOKUP(platemap!$I140,samples!$E:$E,samples!G:G,""),IF(_xlpm.x="","",_xlpm.x))</f>
        <v>P19</v>
      </c>
      <c r="L140" t="str">
        <f>_xlfn.LET(_xlpm.x,_xlfn.XLOOKUP(platemap!$I140,samples!$E:$E,samples!H:H,""),IF(_xlpm.x="","",_xlpm.x))</f>
        <v/>
      </c>
      <c r="M140" s="7">
        <f>_xlfn.LET(_xlpm.x,_xlfn.XLOOKUP(platemap!$I140,samples!$E:$E,samples!I:I,""),IF(_xlpm.x="","",_xlpm.x))</f>
        <v>45007</v>
      </c>
      <c r="N140" t="str">
        <f>_xlfn.LET(_xlpm.x,_xlfn.XLOOKUP(platemap!$I140,samples!$E:$E,samples!J:J,""),IF(_xlpm.x="","",_xlpm.x))</f>
        <v>Control</v>
      </c>
      <c r="O140" s="7" t="str">
        <f>_xlfn.LET(_xlpm.x,_xlfn.XLOOKUP(platemap!$I140,samples!$E:$E,samples!K:K,""),IF(_xlpm.x="","",_xlpm.x))</f>
        <v/>
      </c>
      <c r="P140" t="str">
        <f>_xlfn.LET(_xlpm.x,_xlfn.XLOOKUP(platemap!$I140,samples!$E:$E,samples!L:L,""),IF(_xlpm.x="","",_xlpm.x))</f>
        <v/>
      </c>
      <c r="Q140" t="str">
        <f>_xlfn.LET(_xlpm.x,_xlfn.XLOOKUP(platemap!$I140,samples!$E:$E,samples!M:M,""),IF(_xlpm.x="","",_xlpm.x))</f>
        <v>QS3.3_20230322</v>
      </c>
      <c r="R140">
        <f>_xlfn.LET(_xlpm.x,_xlfn.XLOOKUP(platemap!$I140,samples!$E:$E,samples!N:N,""),IF(_xlpm.x="","",_xlpm.x))</f>
        <v>0</v>
      </c>
      <c r="S140" t="str">
        <f>_xlfn.LET(_xlpm.x,_xlfn.XLOOKUP(platemap!$I140,samples!$E:$E,samples!O:O,""),IF(_xlpm.x="","",_xlpm.x))</f>
        <v>Control</v>
      </c>
      <c r="T140" t="str">
        <f>_xlfn.LET(_xlpm.x,_xlfn.XLOOKUP(platemap!$I140,samples!$E:$E,samples!P:P,""),IF(_xlpm.x="","",_xlpm.x))</f>
        <v/>
      </c>
      <c r="U140" t="str">
        <f>_xlfn.LET(_xlpm.x,_xlfn.XLOOKUP(platemap!$I140,samples!$E:$E,samples!Q:Q,""),IF(_xlpm.x="","",_xlpm.x))</f>
        <v/>
      </c>
      <c r="V140" t="str">
        <f>_xlfn.LET(_xlpm.x,_xlfn.XLOOKUP(platemap!$I140,samples!$E:$E,samples!R:R,""),IF(_xlpm.x="","",_xlpm.x))</f>
        <v>RNA</v>
      </c>
      <c r="W140">
        <f>_xlfn.LET(_xlpm.x,_xlfn.XLOOKUP(platemap!$I140,samples!$E:$E,samples!S:S,""),IF(_xlpm.x="","",_xlpm.x))</f>
        <v>6.8</v>
      </c>
      <c r="X140">
        <f>_xlfn.LET(_xlpm.x,_xlfn.XLOOKUP(platemap!$I140,samples!$E:$E,samples!T:T,""),IF(_xlpm.x="","",_xlpm.x))</f>
        <v>1.3</v>
      </c>
      <c r="Y140">
        <f>_xlfn.LET(_xlpm.x,_xlfn.XLOOKUP(platemap!$I140,samples!$E:$E,samples!U:U,""),IF(_xlpm.x="","",_xlpm.x))</f>
        <v>552</v>
      </c>
      <c r="Z140">
        <f>_xlfn.LET(_xlpm.x,_xlfn.XLOOKUP(platemap!$I140,samples!$E:$E,samples!V:V,""),IF(_xlpm.x="","",_xlpm.x))</f>
        <v>54</v>
      </c>
      <c r="AA140">
        <f>_xlfn.LET(_xlpm.x,_xlfn.XLOOKUP(platemap!$I140,samples!$E:$E,samples!W:W,""),IF(_xlpm.x="","",_xlpm.x))</f>
        <v>29808</v>
      </c>
      <c r="AB140" t="str">
        <f>_xlfn.LET(_xlpm.x,_xlfn.XLOOKUP(platemap!$I140,samples!$E:$E,samples!X:X,""),IF(_xlpm.x="","",_xlpm.x))</f>
        <v>QS3.3_20230322</v>
      </c>
      <c r="AC140">
        <f>_xlfn.LET(_xlpm.x,_xlfn.XLOOKUP(platemap!$I140,samples!$E:$E,samples!Y:Y,""),IF(_xlpm.x="","",_xlpm.x))</f>
        <v>1</v>
      </c>
      <c r="AD140" t="str">
        <f>_xlfn.LET(_xlpm.x,_xlfn.XLOOKUP(platemap!$I140,samples!$E:$E,samples!Z:Z,""),IF(_xlpm.x="","",_xlpm.x))</f>
        <v/>
      </c>
      <c r="AF140">
        <v>10</v>
      </c>
      <c r="AG140" s="3" t="s">
        <v>312</v>
      </c>
      <c r="AH140" s="3"/>
    </row>
    <row r="141" spans="1:34" x14ac:dyDescent="0.2">
      <c r="A141" s="3">
        <f t="shared" si="0"/>
        <v>2</v>
      </c>
      <c r="B141" t="str">
        <f>INDEX(filenames!B:B,MATCH(platemap!A141,filenames!A:A,0))</f>
        <v>2023-06-07_TMrs362331_10ul_goodtips.xls</v>
      </c>
      <c r="C141" t="s">
        <v>70</v>
      </c>
      <c r="D141" t="s">
        <v>223</v>
      </c>
      <c r="E141" t="s">
        <v>224</v>
      </c>
      <c r="F141" t="s">
        <v>303</v>
      </c>
      <c r="G141" t="s">
        <v>304</v>
      </c>
      <c r="I141" t="s">
        <v>305</v>
      </c>
      <c r="J141" t="str">
        <f>_xlfn.LET(_xlpm.x,_xlfn.XLOOKUP(platemap!$I141,samples!$E:$E,samples!F:F,""),IF(_xlpm.x="","",_xlpm.x))</f>
        <v>Blank</v>
      </c>
      <c r="K141" t="str">
        <f>_xlfn.LET(_xlpm.x,_xlfn.XLOOKUP(platemap!$I141,samples!$E:$E,samples!G:G,""),IF(_xlpm.x="","",_xlpm.x))</f>
        <v/>
      </c>
      <c r="L141" t="str">
        <f>_xlfn.LET(_xlpm.x,_xlfn.XLOOKUP(platemap!$I141,samples!$E:$E,samples!H:H,""),IF(_xlpm.x="","",_xlpm.x))</f>
        <v/>
      </c>
      <c r="M141" s="7" t="str">
        <f>_xlfn.LET(_xlpm.x,_xlfn.XLOOKUP(platemap!$I141,samples!$E:$E,samples!I:I,""),IF(_xlpm.x="","",_xlpm.x))</f>
        <v/>
      </c>
      <c r="N141" t="str">
        <f>_xlfn.LET(_xlpm.x,_xlfn.XLOOKUP(platemap!$I141,samples!$E:$E,samples!J:J,""),IF(_xlpm.x="","",_xlpm.x))</f>
        <v/>
      </c>
      <c r="O141" s="7" t="str">
        <f>_xlfn.LET(_xlpm.x,_xlfn.XLOOKUP(platemap!$I141,samples!$E:$E,samples!K:K,""),IF(_xlpm.x="","",_xlpm.x))</f>
        <v/>
      </c>
      <c r="P141" t="str">
        <f>_xlfn.LET(_xlpm.x,_xlfn.XLOOKUP(platemap!$I141,samples!$E:$E,samples!L:L,""),IF(_xlpm.x="","",_xlpm.x))</f>
        <v/>
      </c>
      <c r="Q141" t="str">
        <f>_xlfn.LET(_xlpm.x,_xlfn.XLOOKUP(platemap!$I141,samples!$E:$E,samples!M:M,""),IF(_xlpm.x="","",_xlpm.x))</f>
        <v>Blank</v>
      </c>
      <c r="R141" t="str">
        <f>_xlfn.LET(_xlpm.x,_xlfn.XLOOKUP(platemap!$I141,samples!$E:$E,samples!N:N,""),IF(_xlpm.x="","",_xlpm.x))</f>
        <v/>
      </c>
      <c r="S141" t="str">
        <f>_xlfn.LET(_xlpm.x,_xlfn.XLOOKUP(platemap!$I141,samples!$E:$E,samples!O:O,""),IF(_xlpm.x="","",_xlpm.x))</f>
        <v/>
      </c>
      <c r="T141" t="str">
        <f>_xlfn.LET(_xlpm.x,_xlfn.XLOOKUP(platemap!$I141,samples!$E:$E,samples!P:P,""),IF(_xlpm.x="","",_xlpm.x))</f>
        <v/>
      </c>
      <c r="U141" t="str">
        <f>_xlfn.LET(_xlpm.x,_xlfn.XLOOKUP(platemap!$I141,samples!$E:$E,samples!Q:Q,""),IF(_xlpm.x="","",_xlpm.x))</f>
        <v/>
      </c>
      <c r="V141" t="str">
        <f>_xlfn.LET(_xlpm.x,_xlfn.XLOOKUP(platemap!$I141,samples!$E:$E,samples!R:R,""),IF(_xlpm.x="","",_xlpm.x))</f>
        <v/>
      </c>
      <c r="W141" t="str">
        <f>_xlfn.LET(_xlpm.x,_xlfn.XLOOKUP(platemap!$I141,samples!$E:$E,samples!S:S,""),IF(_xlpm.x="","",_xlpm.x))</f>
        <v/>
      </c>
      <c r="X141" t="str">
        <f>_xlfn.LET(_xlpm.x,_xlfn.XLOOKUP(platemap!$I141,samples!$E:$E,samples!T:T,""),IF(_xlpm.x="","",_xlpm.x))</f>
        <v/>
      </c>
      <c r="Y141" t="str">
        <f>_xlfn.LET(_xlpm.x,_xlfn.XLOOKUP(platemap!$I141,samples!$E:$E,samples!U:U,""),IF(_xlpm.x="","",_xlpm.x))</f>
        <v/>
      </c>
      <c r="Z141" t="str">
        <f>_xlfn.LET(_xlpm.x,_xlfn.XLOOKUP(platemap!$I141,samples!$E:$E,samples!V:V,""),IF(_xlpm.x="","",_xlpm.x))</f>
        <v/>
      </c>
      <c r="AA141" t="str">
        <f>_xlfn.LET(_xlpm.x,_xlfn.XLOOKUP(platemap!$I141,samples!$E:$E,samples!W:W,""),IF(_xlpm.x="","",_xlpm.x))</f>
        <v/>
      </c>
      <c r="AB141" t="str">
        <f>_xlfn.LET(_xlpm.x,_xlfn.XLOOKUP(platemap!$I141,samples!$E:$E,samples!X:X,""),IF(_xlpm.x="","",_xlpm.x))</f>
        <v>Blank</v>
      </c>
      <c r="AC141" t="str">
        <f>_xlfn.LET(_xlpm.x,_xlfn.XLOOKUP(platemap!$I141,samples!$E:$E,samples!Y:Y,""),IF(_xlpm.x="","",_xlpm.x))</f>
        <v/>
      </c>
      <c r="AD141" t="str">
        <f>_xlfn.LET(_xlpm.x,_xlfn.XLOOKUP(platemap!$I141,samples!$E:$E,samples!Z:Z,""),IF(_xlpm.x="","",_xlpm.x))</f>
        <v/>
      </c>
      <c r="AF141">
        <v>10</v>
      </c>
      <c r="AG141" s="3" t="s">
        <v>312</v>
      </c>
      <c r="AH141" s="3"/>
    </row>
    <row r="142" spans="1:34" x14ac:dyDescent="0.2">
      <c r="A142" s="3">
        <f t="shared" si="0"/>
        <v>2</v>
      </c>
      <c r="B142" t="str">
        <f>INDEX(filenames!B:B,MATCH(platemap!A142,filenames!A:A,0))</f>
        <v>2023-06-07_TMrs362331_10ul_goodtips.xls</v>
      </c>
      <c r="C142" t="s">
        <v>71</v>
      </c>
      <c r="D142" t="s">
        <v>223</v>
      </c>
      <c r="E142" t="s">
        <v>224</v>
      </c>
      <c r="F142" t="s">
        <v>303</v>
      </c>
      <c r="G142" t="s">
        <v>304</v>
      </c>
      <c r="I142" t="s">
        <v>305</v>
      </c>
      <c r="J142" t="str">
        <f>_xlfn.LET(_xlpm.x,_xlfn.XLOOKUP(platemap!$I142,samples!$E:$E,samples!F:F,""),IF(_xlpm.x="","",_xlpm.x))</f>
        <v>Blank</v>
      </c>
      <c r="K142" t="str">
        <f>_xlfn.LET(_xlpm.x,_xlfn.XLOOKUP(platemap!$I142,samples!$E:$E,samples!G:G,""),IF(_xlpm.x="","",_xlpm.x))</f>
        <v/>
      </c>
      <c r="L142" t="str">
        <f>_xlfn.LET(_xlpm.x,_xlfn.XLOOKUP(platemap!$I142,samples!$E:$E,samples!H:H,""),IF(_xlpm.x="","",_xlpm.x))</f>
        <v/>
      </c>
      <c r="M142" s="7" t="str">
        <f>_xlfn.LET(_xlpm.x,_xlfn.XLOOKUP(platemap!$I142,samples!$E:$E,samples!I:I,""),IF(_xlpm.x="","",_xlpm.x))</f>
        <v/>
      </c>
      <c r="N142" t="str">
        <f>_xlfn.LET(_xlpm.x,_xlfn.XLOOKUP(platemap!$I142,samples!$E:$E,samples!J:J,""),IF(_xlpm.x="","",_xlpm.x))</f>
        <v/>
      </c>
      <c r="O142" s="7" t="str">
        <f>_xlfn.LET(_xlpm.x,_xlfn.XLOOKUP(platemap!$I142,samples!$E:$E,samples!K:K,""),IF(_xlpm.x="","",_xlpm.x))</f>
        <v/>
      </c>
      <c r="P142" t="str">
        <f>_xlfn.LET(_xlpm.x,_xlfn.XLOOKUP(platemap!$I142,samples!$E:$E,samples!L:L,""),IF(_xlpm.x="","",_xlpm.x))</f>
        <v/>
      </c>
      <c r="Q142" t="str">
        <f>_xlfn.LET(_xlpm.x,_xlfn.XLOOKUP(platemap!$I142,samples!$E:$E,samples!M:M,""),IF(_xlpm.x="","",_xlpm.x))</f>
        <v>Blank</v>
      </c>
      <c r="R142" t="str">
        <f>_xlfn.LET(_xlpm.x,_xlfn.XLOOKUP(platemap!$I142,samples!$E:$E,samples!N:N,""),IF(_xlpm.x="","",_xlpm.x))</f>
        <v/>
      </c>
      <c r="S142" t="str">
        <f>_xlfn.LET(_xlpm.x,_xlfn.XLOOKUP(platemap!$I142,samples!$E:$E,samples!O:O,""),IF(_xlpm.x="","",_xlpm.x))</f>
        <v/>
      </c>
      <c r="T142" t="str">
        <f>_xlfn.LET(_xlpm.x,_xlfn.XLOOKUP(platemap!$I142,samples!$E:$E,samples!P:P,""),IF(_xlpm.x="","",_xlpm.x))</f>
        <v/>
      </c>
      <c r="U142" t="str">
        <f>_xlfn.LET(_xlpm.x,_xlfn.XLOOKUP(platemap!$I142,samples!$E:$E,samples!Q:Q,""),IF(_xlpm.x="","",_xlpm.x))</f>
        <v/>
      </c>
      <c r="V142" t="str">
        <f>_xlfn.LET(_xlpm.x,_xlfn.XLOOKUP(platemap!$I142,samples!$E:$E,samples!R:R,""),IF(_xlpm.x="","",_xlpm.x))</f>
        <v/>
      </c>
      <c r="W142" t="str">
        <f>_xlfn.LET(_xlpm.x,_xlfn.XLOOKUP(platemap!$I142,samples!$E:$E,samples!S:S,""),IF(_xlpm.x="","",_xlpm.x))</f>
        <v/>
      </c>
      <c r="X142" t="str">
        <f>_xlfn.LET(_xlpm.x,_xlfn.XLOOKUP(platemap!$I142,samples!$E:$E,samples!T:T,""),IF(_xlpm.x="","",_xlpm.x))</f>
        <v/>
      </c>
      <c r="Y142" t="str">
        <f>_xlfn.LET(_xlpm.x,_xlfn.XLOOKUP(platemap!$I142,samples!$E:$E,samples!U:U,""),IF(_xlpm.x="","",_xlpm.x))</f>
        <v/>
      </c>
      <c r="Z142" t="str">
        <f>_xlfn.LET(_xlpm.x,_xlfn.XLOOKUP(platemap!$I142,samples!$E:$E,samples!V:V,""),IF(_xlpm.x="","",_xlpm.x))</f>
        <v/>
      </c>
      <c r="AA142" t="str">
        <f>_xlfn.LET(_xlpm.x,_xlfn.XLOOKUP(platemap!$I142,samples!$E:$E,samples!W:W,""),IF(_xlpm.x="","",_xlpm.x))</f>
        <v/>
      </c>
      <c r="AB142" t="str">
        <f>_xlfn.LET(_xlpm.x,_xlfn.XLOOKUP(platemap!$I142,samples!$E:$E,samples!X:X,""),IF(_xlpm.x="","",_xlpm.x))</f>
        <v>Blank</v>
      </c>
      <c r="AC142" t="str">
        <f>_xlfn.LET(_xlpm.x,_xlfn.XLOOKUP(platemap!$I142,samples!$E:$E,samples!Y:Y,""),IF(_xlpm.x="","",_xlpm.x))</f>
        <v/>
      </c>
      <c r="AD142" t="str">
        <f>_xlfn.LET(_xlpm.x,_xlfn.XLOOKUP(platemap!$I142,samples!$E:$E,samples!Z:Z,""),IF(_xlpm.x="","",_xlpm.x))</f>
        <v/>
      </c>
      <c r="AF142">
        <v>10</v>
      </c>
      <c r="AG142" s="3" t="s">
        <v>312</v>
      </c>
      <c r="AH142" s="3"/>
    </row>
    <row r="143" spans="1:34" x14ac:dyDescent="0.2">
      <c r="A143" s="3">
        <f t="shared" si="0"/>
        <v>2</v>
      </c>
      <c r="B143" t="str">
        <f>INDEX(filenames!B:B,MATCH(platemap!A143,filenames!A:A,0))</f>
        <v>2023-06-07_TMrs362331_10ul_goodtips.xls</v>
      </c>
      <c r="C143" t="s">
        <v>72</v>
      </c>
      <c r="E143" t="s">
        <v>129</v>
      </c>
      <c r="G143" t="s">
        <v>129</v>
      </c>
      <c r="I143" t="str">
        <f>_xlfn.XLOOKUP(C143,samples!D:D,samples!E:E,"")</f>
        <v/>
      </c>
      <c r="J143" t="str">
        <f>_xlfn.LET(_xlpm.x,_xlfn.XLOOKUP(platemap!$I143,samples!$E:$E,samples!F:F,""),IF(_xlpm.x="","",_xlpm.x))</f>
        <v/>
      </c>
      <c r="K143" t="str">
        <f>_xlfn.LET(_xlpm.x,_xlfn.XLOOKUP(platemap!$I143,samples!$E:$E,samples!G:G,""),IF(_xlpm.x="","",_xlpm.x))</f>
        <v/>
      </c>
      <c r="L143" t="str">
        <f>_xlfn.LET(_xlpm.x,_xlfn.XLOOKUP(platemap!$I143,samples!$E:$E,samples!H:H,""),IF(_xlpm.x="","",_xlpm.x))</f>
        <v/>
      </c>
      <c r="M143" s="7" t="str">
        <f>_xlfn.LET(_xlpm.x,_xlfn.XLOOKUP(platemap!$I143,samples!$E:$E,samples!I:I,""),IF(_xlpm.x="","",_xlpm.x))</f>
        <v/>
      </c>
      <c r="N143" t="str">
        <f>_xlfn.LET(_xlpm.x,_xlfn.XLOOKUP(platemap!$I143,samples!$E:$E,samples!J:J,""),IF(_xlpm.x="","",_xlpm.x))</f>
        <v/>
      </c>
      <c r="O143" s="7" t="str">
        <f>_xlfn.LET(_xlpm.x,_xlfn.XLOOKUP(platemap!$I143,samples!$E:$E,samples!K:K,""),IF(_xlpm.x="","",_xlpm.x))</f>
        <v/>
      </c>
      <c r="P143" t="str">
        <f>_xlfn.LET(_xlpm.x,_xlfn.XLOOKUP(platemap!$I143,samples!$E:$E,samples!L:L,""),IF(_xlpm.x="","",_xlpm.x))</f>
        <v/>
      </c>
      <c r="Q143" t="str">
        <f>_xlfn.LET(_xlpm.x,_xlfn.XLOOKUP(platemap!$I143,samples!$E:$E,samples!M:M,""),IF(_xlpm.x="","",_xlpm.x))</f>
        <v/>
      </c>
      <c r="R143" t="str">
        <f>_xlfn.LET(_xlpm.x,_xlfn.XLOOKUP(platemap!$I143,samples!$E:$E,samples!N:N,""),IF(_xlpm.x="","",_xlpm.x))</f>
        <v/>
      </c>
      <c r="S143" t="str">
        <f>_xlfn.LET(_xlpm.x,_xlfn.XLOOKUP(platemap!$I143,samples!$E:$E,samples!O:O,""),IF(_xlpm.x="","",_xlpm.x))</f>
        <v/>
      </c>
      <c r="T143" t="str">
        <f>_xlfn.LET(_xlpm.x,_xlfn.XLOOKUP(platemap!$I143,samples!$E:$E,samples!P:P,""),IF(_xlpm.x="","",_xlpm.x))</f>
        <v/>
      </c>
      <c r="U143" t="str">
        <f>_xlfn.LET(_xlpm.x,_xlfn.XLOOKUP(platemap!$I143,samples!$E:$E,samples!Q:Q,""),IF(_xlpm.x="","",_xlpm.x))</f>
        <v/>
      </c>
      <c r="V143" t="str">
        <f>_xlfn.LET(_xlpm.x,_xlfn.XLOOKUP(platemap!$I143,samples!$E:$E,samples!R:R,""),IF(_xlpm.x="","",_xlpm.x))</f>
        <v/>
      </c>
      <c r="W143" t="str">
        <f>_xlfn.LET(_xlpm.x,_xlfn.XLOOKUP(platemap!$I143,samples!$E:$E,samples!S:S,""),IF(_xlpm.x="","",_xlpm.x))</f>
        <v/>
      </c>
      <c r="X143" t="str">
        <f>_xlfn.LET(_xlpm.x,_xlfn.XLOOKUP(platemap!$I143,samples!$E:$E,samples!T:T,""),IF(_xlpm.x="","",_xlpm.x))</f>
        <v/>
      </c>
      <c r="Y143" t="str">
        <f>_xlfn.LET(_xlpm.x,_xlfn.XLOOKUP(platemap!$I143,samples!$E:$E,samples!U:U,""),IF(_xlpm.x="","",_xlpm.x))</f>
        <v/>
      </c>
      <c r="Z143" t="str">
        <f>_xlfn.LET(_xlpm.x,_xlfn.XLOOKUP(platemap!$I143,samples!$E:$E,samples!V:V,""),IF(_xlpm.x="","",_xlpm.x))</f>
        <v/>
      </c>
      <c r="AA143" t="str">
        <f>_xlfn.LET(_xlpm.x,_xlfn.XLOOKUP(platemap!$I143,samples!$E:$E,samples!W:W,""),IF(_xlpm.x="","",_xlpm.x))</f>
        <v/>
      </c>
      <c r="AB143" t="str">
        <f>_xlfn.LET(_xlpm.x,_xlfn.XLOOKUP(platemap!$I143,samples!$E:$E,samples!X:X,""),IF(_xlpm.x="","",_xlpm.x))</f>
        <v/>
      </c>
      <c r="AC143" t="str">
        <f>_xlfn.LET(_xlpm.x,_xlfn.XLOOKUP(platemap!$I143,samples!$E:$E,samples!Y:Y,""),IF(_xlpm.x="","",_xlpm.x))</f>
        <v/>
      </c>
      <c r="AD143" t="str">
        <f>_xlfn.LET(_xlpm.x,_xlfn.XLOOKUP(platemap!$I143,samples!$E:$E,samples!Z:Z,""),IF(_xlpm.x="","",_xlpm.x))</f>
        <v/>
      </c>
      <c r="AH143" s="3"/>
    </row>
    <row r="144" spans="1:34" x14ac:dyDescent="0.2">
      <c r="A144" s="3">
        <f t="shared" si="0"/>
        <v>2</v>
      </c>
      <c r="B144" t="str">
        <f>INDEX(filenames!B:B,MATCH(platemap!A144,filenames!A:A,0))</f>
        <v>2023-06-07_TMrs362331_10ul_goodtips.xls</v>
      </c>
      <c r="C144" t="s">
        <v>73</v>
      </c>
      <c r="E144" t="s">
        <v>129</v>
      </c>
      <c r="G144" t="s">
        <v>129</v>
      </c>
      <c r="I144" t="str">
        <f>_xlfn.XLOOKUP(C144,samples!D:D,samples!E:E,"")</f>
        <v/>
      </c>
      <c r="J144" t="str">
        <f>_xlfn.LET(_xlpm.x,_xlfn.XLOOKUP(platemap!$I144,samples!$E:$E,samples!F:F,""),IF(_xlpm.x="","",_xlpm.x))</f>
        <v/>
      </c>
      <c r="K144" t="str">
        <f>_xlfn.LET(_xlpm.x,_xlfn.XLOOKUP(platemap!$I144,samples!$E:$E,samples!G:G,""),IF(_xlpm.x="","",_xlpm.x))</f>
        <v/>
      </c>
      <c r="L144" t="str">
        <f>_xlfn.LET(_xlpm.x,_xlfn.XLOOKUP(platemap!$I144,samples!$E:$E,samples!H:H,""),IF(_xlpm.x="","",_xlpm.x))</f>
        <v/>
      </c>
      <c r="M144" s="7" t="str">
        <f>_xlfn.LET(_xlpm.x,_xlfn.XLOOKUP(platemap!$I144,samples!$E:$E,samples!I:I,""),IF(_xlpm.x="","",_xlpm.x))</f>
        <v/>
      </c>
      <c r="N144" t="str">
        <f>_xlfn.LET(_xlpm.x,_xlfn.XLOOKUP(platemap!$I144,samples!$E:$E,samples!J:J,""),IF(_xlpm.x="","",_xlpm.x))</f>
        <v/>
      </c>
      <c r="O144" s="7" t="str">
        <f>_xlfn.LET(_xlpm.x,_xlfn.XLOOKUP(platemap!$I144,samples!$E:$E,samples!K:K,""),IF(_xlpm.x="","",_xlpm.x))</f>
        <v/>
      </c>
      <c r="P144" t="str">
        <f>_xlfn.LET(_xlpm.x,_xlfn.XLOOKUP(platemap!$I144,samples!$E:$E,samples!L:L,""),IF(_xlpm.x="","",_xlpm.x))</f>
        <v/>
      </c>
      <c r="Q144" t="str">
        <f>_xlfn.LET(_xlpm.x,_xlfn.XLOOKUP(platemap!$I144,samples!$E:$E,samples!M:M,""),IF(_xlpm.x="","",_xlpm.x))</f>
        <v/>
      </c>
      <c r="R144" t="str">
        <f>_xlfn.LET(_xlpm.x,_xlfn.XLOOKUP(platemap!$I144,samples!$E:$E,samples!N:N,""),IF(_xlpm.x="","",_xlpm.x))</f>
        <v/>
      </c>
      <c r="S144" t="str">
        <f>_xlfn.LET(_xlpm.x,_xlfn.XLOOKUP(platemap!$I144,samples!$E:$E,samples!O:O,""),IF(_xlpm.x="","",_xlpm.x))</f>
        <v/>
      </c>
      <c r="T144" t="str">
        <f>_xlfn.LET(_xlpm.x,_xlfn.XLOOKUP(platemap!$I144,samples!$E:$E,samples!P:P,""),IF(_xlpm.x="","",_xlpm.x))</f>
        <v/>
      </c>
      <c r="U144" t="str">
        <f>_xlfn.LET(_xlpm.x,_xlfn.XLOOKUP(platemap!$I144,samples!$E:$E,samples!Q:Q,""),IF(_xlpm.x="","",_xlpm.x))</f>
        <v/>
      </c>
      <c r="V144" t="str">
        <f>_xlfn.LET(_xlpm.x,_xlfn.XLOOKUP(platemap!$I144,samples!$E:$E,samples!R:R,""),IF(_xlpm.x="","",_xlpm.x))</f>
        <v/>
      </c>
      <c r="W144" t="str">
        <f>_xlfn.LET(_xlpm.x,_xlfn.XLOOKUP(platemap!$I144,samples!$E:$E,samples!S:S,""),IF(_xlpm.x="","",_xlpm.x))</f>
        <v/>
      </c>
      <c r="X144" t="str">
        <f>_xlfn.LET(_xlpm.x,_xlfn.XLOOKUP(platemap!$I144,samples!$E:$E,samples!T:T,""),IF(_xlpm.x="","",_xlpm.x))</f>
        <v/>
      </c>
      <c r="Y144" t="str">
        <f>_xlfn.LET(_xlpm.x,_xlfn.XLOOKUP(platemap!$I144,samples!$E:$E,samples!U:U,""),IF(_xlpm.x="","",_xlpm.x))</f>
        <v/>
      </c>
      <c r="Z144" t="str">
        <f>_xlfn.LET(_xlpm.x,_xlfn.XLOOKUP(platemap!$I144,samples!$E:$E,samples!V:V,""),IF(_xlpm.x="","",_xlpm.x))</f>
        <v/>
      </c>
      <c r="AA144" t="str">
        <f>_xlfn.LET(_xlpm.x,_xlfn.XLOOKUP(platemap!$I144,samples!$E:$E,samples!W:W,""),IF(_xlpm.x="","",_xlpm.x))</f>
        <v/>
      </c>
      <c r="AB144" t="str">
        <f>_xlfn.LET(_xlpm.x,_xlfn.XLOOKUP(platemap!$I144,samples!$E:$E,samples!X:X,""),IF(_xlpm.x="","",_xlpm.x))</f>
        <v/>
      </c>
      <c r="AC144" t="str">
        <f>_xlfn.LET(_xlpm.x,_xlfn.XLOOKUP(platemap!$I144,samples!$E:$E,samples!Y:Y,""),IF(_xlpm.x="","",_xlpm.x))</f>
        <v/>
      </c>
      <c r="AD144" t="str">
        <f>_xlfn.LET(_xlpm.x,_xlfn.XLOOKUP(platemap!$I144,samples!$E:$E,samples!Z:Z,""),IF(_xlpm.x="","",_xlpm.x))</f>
        <v/>
      </c>
      <c r="AH144" s="3"/>
    </row>
    <row r="145" spans="1:34" x14ac:dyDescent="0.2">
      <c r="A145" s="3">
        <f t="shared" si="0"/>
        <v>2</v>
      </c>
      <c r="B145" t="str">
        <f>INDEX(filenames!B:B,MATCH(platemap!A145,filenames!A:A,0))</f>
        <v>2023-06-07_TMrs362331_10ul_goodtips.xls</v>
      </c>
      <c r="C145" t="s">
        <v>74</v>
      </c>
      <c r="E145" t="s">
        <v>129</v>
      </c>
      <c r="G145" t="s">
        <v>129</v>
      </c>
      <c r="I145" t="str">
        <f>_xlfn.XLOOKUP(C145,samples!D:D,samples!E:E,"")</f>
        <v/>
      </c>
      <c r="J145" t="str">
        <f>_xlfn.LET(_xlpm.x,_xlfn.XLOOKUP(platemap!$I145,samples!$E:$E,samples!F:F,""),IF(_xlpm.x="","",_xlpm.x))</f>
        <v/>
      </c>
      <c r="K145" t="str">
        <f>_xlfn.LET(_xlpm.x,_xlfn.XLOOKUP(platemap!$I145,samples!$E:$E,samples!G:G,""),IF(_xlpm.x="","",_xlpm.x))</f>
        <v/>
      </c>
      <c r="L145" t="str">
        <f>_xlfn.LET(_xlpm.x,_xlfn.XLOOKUP(platemap!$I145,samples!$E:$E,samples!H:H,""),IF(_xlpm.x="","",_xlpm.x))</f>
        <v/>
      </c>
      <c r="M145" s="7" t="str">
        <f>_xlfn.LET(_xlpm.x,_xlfn.XLOOKUP(platemap!$I145,samples!$E:$E,samples!I:I,""),IF(_xlpm.x="","",_xlpm.x))</f>
        <v/>
      </c>
      <c r="N145" t="str">
        <f>_xlfn.LET(_xlpm.x,_xlfn.XLOOKUP(platemap!$I145,samples!$E:$E,samples!J:J,""),IF(_xlpm.x="","",_xlpm.x))</f>
        <v/>
      </c>
      <c r="O145" s="7" t="str">
        <f>_xlfn.LET(_xlpm.x,_xlfn.XLOOKUP(platemap!$I145,samples!$E:$E,samples!K:K,""),IF(_xlpm.x="","",_xlpm.x))</f>
        <v/>
      </c>
      <c r="P145" t="str">
        <f>_xlfn.LET(_xlpm.x,_xlfn.XLOOKUP(platemap!$I145,samples!$E:$E,samples!L:L,""),IF(_xlpm.x="","",_xlpm.x))</f>
        <v/>
      </c>
      <c r="Q145" t="str">
        <f>_xlfn.LET(_xlpm.x,_xlfn.XLOOKUP(platemap!$I145,samples!$E:$E,samples!M:M,""),IF(_xlpm.x="","",_xlpm.x))</f>
        <v/>
      </c>
      <c r="R145" t="str">
        <f>_xlfn.LET(_xlpm.x,_xlfn.XLOOKUP(platemap!$I145,samples!$E:$E,samples!N:N,""),IF(_xlpm.x="","",_xlpm.x))</f>
        <v/>
      </c>
      <c r="S145" t="str">
        <f>_xlfn.LET(_xlpm.x,_xlfn.XLOOKUP(platemap!$I145,samples!$E:$E,samples!O:O,""),IF(_xlpm.x="","",_xlpm.x))</f>
        <v/>
      </c>
      <c r="T145" t="str">
        <f>_xlfn.LET(_xlpm.x,_xlfn.XLOOKUP(platemap!$I145,samples!$E:$E,samples!P:P,""),IF(_xlpm.x="","",_xlpm.x))</f>
        <v/>
      </c>
      <c r="U145" t="str">
        <f>_xlfn.LET(_xlpm.x,_xlfn.XLOOKUP(platemap!$I145,samples!$E:$E,samples!Q:Q,""),IF(_xlpm.x="","",_xlpm.x))</f>
        <v/>
      </c>
      <c r="V145" t="str">
        <f>_xlfn.LET(_xlpm.x,_xlfn.XLOOKUP(platemap!$I145,samples!$E:$E,samples!R:R,""),IF(_xlpm.x="","",_xlpm.x))</f>
        <v/>
      </c>
      <c r="W145" t="str">
        <f>_xlfn.LET(_xlpm.x,_xlfn.XLOOKUP(platemap!$I145,samples!$E:$E,samples!S:S,""),IF(_xlpm.x="","",_xlpm.x))</f>
        <v/>
      </c>
      <c r="X145" t="str">
        <f>_xlfn.LET(_xlpm.x,_xlfn.XLOOKUP(platemap!$I145,samples!$E:$E,samples!T:T,""),IF(_xlpm.x="","",_xlpm.x))</f>
        <v/>
      </c>
      <c r="Y145" t="str">
        <f>_xlfn.LET(_xlpm.x,_xlfn.XLOOKUP(platemap!$I145,samples!$E:$E,samples!U:U,""),IF(_xlpm.x="","",_xlpm.x))</f>
        <v/>
      </c>
      <c r="Z145" t="str">
        <f>_xlfn.LET(_xlpm.x,_xlfn.XLOOKUP(platemap!$I145,samples!$E:$E,samples!V:V,""),IF(_xlpm.x="","",_xlpm.x))</f>
        <v/>
      </c>
      <c r="AA145" t="str">
        <f>_xlfn.LET(_xlpm.x,_xlfn.XLOOKUP(platemap!$I145,samples!$E:$E,samples!W:W,""),IF(_xlpm.x="","",_xlpm.x))</f>
        <v/>
      </c>
      <c r="AB145" t="str">
        <f>_xlfn.LET(_xlpm.x,_xlfn.XLOOKUP(platemap!$I145,samples!$E:$E,samples!X:X,""),IF(_xlpm.x="","",_xlpm.x))</f>
        <v/>
      </c>
      <c r="AC145" t="str">
        <f>_xlfn.LET(_xlpm.x,_xlfn.XLOOKUP(platemap!$I145,samples!$E:$E,samples!Y:Y,""),IF(_xlpm.x="","",_xlpm.x))</f>
        <v/>
      </c>
      <c r="AD145" t="str">
        <f>_xlfn.LET(_xlpm.x,_xlfn.XLOOKUP(platemap!$I145,samples!$E:$E,samples!Z:Z,""),IF(_xlpm.x="","",_xlpm.x))</f>
        <v/>
      </c>
      <c r="AH145" s="3"/>
    </row>
    <row r="146" spans="1:34" x14ac:dyDescent="0.2">
      <c r="A146" s="3">
        <f t="shared" si="0"/>
        <v>2</v>
      </c>
      <c r="B146" t="str">
        <f>INDEX(filenames!B:B,MATCH(platemap!A146,filenames!A:A,0))</f>
        <v>2023-06-07_TMrs362331_10ul_goodtips.xls</v>
      </c>
      <c r="C146" t="s">
        <v>75</v>
      </c>
      <c r="D146" t="s">
        <v>223</v>
      </c>
      <c r="E146" t="s">
        <v>224</v>
      </c>
      <c r="F146" t="s">
        <v>303</v>
      </c>
      <c r="G146" t="s">
        <v>304</v>
      </c>
      <c r="I146" t="str">
        <f>_xlfn.XLOOKUP(C146,samples!D:D,samples!E:E,"")</f>
        <v>20230413_0235</v>
      </c>
      <c r="J146" t="str">
        <f>_xlfn.LET(_xlpm.x,_xlfn.XLOOKUP(platemap!$I146,samples!$E:$E,samples!F:F,""),IF(_xlpm.x="","",_xlpm.x))</f>
        <v>109Q</v>
      </c>
      <c r="K146" t="str">
        <f>_xlfn.LET(_xlpm.x,_xlfn.XLOOKUP(platemap!$I146,samples!$E:$E,samples!G:G,""),IF(_xlpm.x="","",_xlpm.x))</f>
        <v>P+7</v>
      </c>
      <c r="L146" t="str">
        <f>_xlfn.LET(_xlpm.x,_xlfn.XLOOKUP(platemap!$I146,samples!$E:$E,samples!H:H,""),IF(_xlpm.x="","",_xlpm.x))</f>
        <v/>
      </c>
      <c r="M146" s="7">
        <f>_xlfn.LET(_xlpm.x,_xlfn.XLOOKUP(platemap!$I146,samples!$E:$E,samples!I:I,""),IF(_xlpm.x="","",_xlpm.x))</f>
        <v>45016</v>
      </c>
      <c r="N146" t="str">
        <f>_xlfn.LET(_xlpm.x,_xlfn.XLOOKUP(platemap!$I146,samples!$E:$E,samples!J:J,""),IF(_xlpm.x="","",_xlpm.x))</f>
        <v>572772 10 µM (LTX 2000)</v>
      </c>
      <c r="O146" s="7">
        <f>_xlfn.LET(_xlpm.x,_xlfn.XLOOKUP(platemap!$I146,samples!$E:$E,samples!K:K,""),IF(_xlpm.x="","",_xlpm.x))</f>
        <v>45013</v>
      </c>
      <c r="P146">
        <f>_xlfn.LET(_xlpm.x,_xlfn.XLOOKUP(platemap!$I146,samples!$E:$E,samples!L:L,""),IF(_xlpm.x="","",_xlpm.x))</f>
        <v>3</v>
      </c>
      <c r="Q146" t="str">
        <f>_xlfn.LET(_xlpm.x,_xlfn.XLOOKUP(platemap!$I146,samples!$E:$E,samples!M:M,""),IF(_xlpm.x="","",_xlpm.x))</f>
        <v>109Q_20230331</v>
      </c>
      <c r="R146" t="str">
        <f>_xlfn.LET(_xlpm.x,_xlfn.XLOOKUP(platemap!$I146,samples!$E:$E,samples!N:N,""),IF(_xlpm.x="","",_xlpm.x))</f>
        <v>10 uM</v>
      </c>
      <c r="S146" t="str">
        <f>_xlfn.LET(_xlpm.x,_xlfn.XLOOKUP(platemap!$I146,samples!$E:$E,samples!O:O,""),IF(_xlpm.x="","",_xlpm.x))</f>
        <v>572772</v>
      </c>
      <c r="T146">
        <f>_xlfn.LET(_xlpm.x,_xlfn.XLOOKUP(platemap!$I146,samples!$E:$E,samples!P:P,""),IF(_xlpm.x="","",_xlpm.x))</f>
        <v>2000</v>
      </c>
      <c r="U146" t="str">
        <f>_xlfn.LET(_xlpm.x,_xlfn.XLOOKUP(platemap!$I146,samples!$E:$E,samples!Q:Q,""),IF(_xlpm.x="","",_xlpm.x))</f>
        <v/>
      </c>
      <c r="V146" t="str">
        <f>_xlfn.LET(_xlpm.x,_xlfn.XLOOKUP(platemap!$I146,samples!$E:$E,samples!R:R,""),IF(_xlpm.x="","",_xlpm.x))</f>
        <v>RNA</v>
      </c>
      <c r="W146">
        <f>_xlfn.LET(_xlpm.x,_xlfn.XLOOKUP(platemap!$I146,samples!$E:$E,samples!S:S,""),IF(_xlpm.x="","",_xlpm.x))</f>
        <v>9.4</v>
      </c>
      <c r="X146">
        <f>_xlfn.LET(_xlpm.x,_xlfn.XLOOKUP(platemap!$I146,samples!$E:$E,samples!T:T,""),IF(_xlpm.x="","",_xlpm.x))</f>
        <v>2.6</v>
      </c>
      <c r="Y146">
        <f>_xlfn.LET(_xlpm.x,_xlfn.XLOOKUP(platemap!$I146,samples!$E:$E,samples!U:U,""),IF(_xlpm.x="","",_xlpm.x))</f>
        <v>93.2</v>
      </c>
      <c r="Z146">
        <f>_xlfn.LET(_xlpm.x,_xlfn.XLOOKUP(platemap!$I146,samples!$E:$E,samples!V:V,""),IF(_xlpm.x="","",_xlpm.x))</f>
        <v>54</v>
      </c>
      <c r="AA146">
        <f>_xlfn.LET(_xlpm.x,_xlfn.XLOOKUP(platemap!$I146,samples!$E:$E,samples!W:W,""),IF(_xlpm.x="","",_xlpm.x))</f>
        <v>5032.8</v>
      </c>
      <c r="AB146" t="str">
        <f>_xlfn.LET(_xlpm.x,_xlfn.XLOOKUP(platemap!$I146,samples!$E:$E,samples!X:X,""),IF(_xlpm.x="","",_xlpm.x))</f>
        <v>109Q_20230331</v>
      </c>
      <c r="AC146" t="str">
        <f>_xlfn.LET(_xlpm.x,_xlfn.XLOOKUP(platemap!$I146,samples!$E:$E,samples!Y:Y,""),IF(_xlpm.x="","",_xlpm.x))</f>
        <v/>
      </c>
      <c r="AD146" t="str">
        <f>_xlfn.LET(_xlpm.x,_xlfn.XLOOKUP(platemap!$I146,samples!$E:$E,samples!Z:Z,""),IF(_xlpm.x="","",_xlpm.x))</f>
        <v/>
      </c>
      <c r="AF146">
        <v>10</v>
      </c>
      <c r="AG146" s="3" t="s">
        <v>312</v>
      </c>
      <c r="AH146" s="3"/>
    </row>
    <row r="147" spans="1:34" x14ac:dyDescent="0.2">
      <c r="A147" s="3">
        <f t="shared" si="0"/>
        <v>2</v>
      </c>
      <c r="B147" t="str">
        <f>INDEX(filenames!B:B,MATCH(platemap!A147,filenames!A:A,0))</f>
        <v>2023-06-07_TMrs362331_10ul_goodtips.xls</v>
      </c>
      <c r="C147" t="s">
        <v>76</v>
      </c>
      <c r="D147" t="s">
        <v>223</v>
      </c>
      <c r="E147" t="s">
        <v>224</v>
      </c>
      <c r="F147" t="s">
        <v>303</v>
      </c>
      <c r="G147" t="s">
        <v>304</v>
      </c>
      <c r="I147" t="str">
        <f>_xlfn.XLOOKUP(C147,samples!D:D,samples!E:E,"")</f>
        <v>20230413_0236</v>
      </c>
      <c r="J147" t="str">
        <f>_xlfn.LET(_xlpm.x,_xlfn.XLOOKUP(platemap!$I147,samples!$E:$E,samples!F:F,""),IF(_xlpm.x="","",_xlpm.x))</f>
        <v>109Q</v>
      </c>
      <c r="K147" t="str">
        <f>_xlfn.LET(_xlpm.x,_xlfn.XLOOKUP(platemap!$I147,samples!$E:$E,samples!G:G,""),IF(_xlpm.x="","",_xlpm.x))</f>
        <v>P+7</v>
      </c>
      <c r="L147" t="str">
        <f>_xlfn.LET(_xlpm.x,_xlfn.XLOOKUP(platemap!$I147,samples!$E:$E,samples!H:H,""),IF(_xlpm.x="","",_xlpm.x))</f>
        <v/>
      </c>
      <c r="M147" s="7">
        <f>_xlfn.LET(_xlpm.x,_xlfn.XLOOKUP(platemap!$I147,samples!$E:$E,samples!I:I,""),IF(_xlpm.x="","",_xlpm.x))</f>
        <v>45016</v>
      </c>
      <c r="N147" t="str">
        <f>_xlfn.LET(_xlpm.x,_xlfn.XLOOKUP(platemap!$I147,samples!$E:$E,samples!J:J,""),IF(_xlpm.x="","",_xlpm.x))</f>
        <v>589546 10 µM (LTX 2000)</v>
      </c>
      <c r="O147" s="7">
        <f>_xlfn.LET(_xlpm.x,_xlfn.XLOOKUP(platemap!$I147,samples!$E:$E,samples!K:K,""),IF(_xlpm.x="","",_xlpm.x))</f>
        <v>45013</v>
      </c>
      <c r="P147">
        <f>_xlfn.LET(_xlpm.x,_xlfn.XLOOKUP(platemap!$I147,samples!$E:$E,samples!L:L,""),IF(_xlpm.x="","",_xlpm.x))</f>
        <v>3</v>
      </c>
      <c r="Q147" t="str">
        <f>_xlfn.LET(_xlpm.x,_xlfn.XLOOKUP(platemap!$I147,samples!$E:$E,samples!M:M,""),IF(_xlpm.x="","",_xlpm.x))</f>
        <v>109Q_20230331</v>
      </c>
      <c r="R147" t="str">
        <f>_xlfn.LET(_xlpm.x,_xlfn.XLOOKUP(platemap!$I147,samples!$E:$E,samples!N:N,""),IF(_xlpm.x="","",_xlpm.x))</f>
        <v>10 uM</v>
      </c>
      <c r="S147" t="str">
        <f>_xlfn.LET(_xlpm.x,_xlfn.XLOOKUP(platemap!$I147,samples!$E:$E,samples!O:O,""),IF(_xlpm.x="","",_xlpm.x))</f>
        <v>589546</v>
      </c>
      <c r="T147">
        <f>_xlfn.LET(_xlpm.x,_xlfn.XLOOKUP(platemap!$I147,samples!$E:$E,samples!P:P,""),IF(_xlpm.x="","",_xlpm.x))</f>
        <v>2000</v>
      </c>
      <c r="U147" t="str">
        <f>_xlfn.LET(_xlpm.x,_xlfn.XLOOKUP(platemap!$I147,samples!$E:$E,samples!Q:Q,""),IF(_xlpm.x="","",_xlpm.x))</f>
        <v/>
      </c>
      <c r="V147" t="str">
        <f>_xlfn.LET(_xlpm.x,_xlfn.XLOOKUP(platemap!$I147,samples!$E:$E,samples!R:R,""),IF(_xlpm.x="","",_xlpm.x))</f>
        <v>RNA</v>
      </c>
      <c r="W147">
        <f>_xlfn.LET(_xlpm.x,_xlfn.XLOOKUP(platemap!$I147,samples!$E:$E,samples!S:S,""),IF(_xlpm.x="","",_xlpm.x))</f>
        <v>9.1</v>
      </c>
      <c r="X147">
        <f>_xlfn.LET(_xlpm.x,_xlfn.XLOOKUP(platemap!$I147,samples!$E:$E,samples!T:T,""),IF(_xlpm.x="","",_xlpm.x))</f>
        <v>3</v>
      </c>
      <c r="Y147">
        <f>_xlfn.LET(_xlpm.x,_xlfn.XLOOKUP(platemap!$I147,samples!$E:$E,samples!U:U,""),IF(_xlpm.x="","",_xlpm.x))</f>
        <v>356</v>
      </c>
      <c r="Z147">
        <f>_xlfn.LET(_xlpm.x,_xlfn.XLOOKUP(platemap!$I147,samples!$E:$E,samples!V:V,""),IF(_xlpm.x="","",_xlpm.x))</f>
        <v>54</v>
      </c>
      <c r="AA147">
        <f>_xlfn.LET(_xlpm.x,_xlfn.XLOOKUP(platemap!$I147,samples!$E:$E,samples!W:W,""),IF(_xlpm.x="","",_xlpm.x))</f>
        <v>19224</v>
      </c>
      <c r="AB147" t="str">
        <f>_xlfn.LET(_xlpm.x,_xlfn.XLOOKUP(platemap!$I147,samples!$E:$E,samples!X:X,""),IF(_xlpm.x="","",_xlpm.x))</f>
        <v>109Q_20230331</v>
      </c>
      <c r="AC147" t="str">
        <f>_xlfn.LET(_xlpm.x,_xlfn.XLOOKUP(platemap!$I147,samples!$E:$E,samples!Y:Y,""),IF(_xlpm.x="","",_xlpm.x))</f>
        <v/>
      </c>
      <c r="AD147" t="str">
        <f>_xlfn.LET(_xlpm.x,_xlfn.XLOOKUP(platemap!$I147,samples!$E:$E,samples!Z:Z,""),IF(_xlpm.x="","",_xlpm.x))</f>
        <v/>
      </c>
      <c r="AF147">
        <v>10</v>
      </c>
      <c r="AG147" s="3" t="s">
        <v>312</v>
      </c>
      <c r="AH147" s="3"/>
    </row>
    <row r="148" spans="1:34" x14ac:dyDescent="0.2">
      <c r="A148" s="3">
        <f t="shared" si="0"/>
        <v>2</v>
      </c>
      <c r="B148" t="str">
        <f>INDEX(filenames!B:B,MATCH(platemap!A148,filenames!A:A,0))</f>
        <v>2023-06-07_TMrs362331_10ul_goodtips.xls</v>
      </c>
      <c r="C148" t="s">
        <v>77</v>
      </c>
      <c r="D148" t="s">
        <v>223</v>
      </c>
      <c r="E148" t="s">
        <v>224</v>
      </c>
      <c r="F148" t="s">
        <v>303</v>
      </c>
      <c r="G148" t="s">
        <v>304</v>
      </c>
      <c r="I148" t="str">
        <f>_xlfn.XLOOKUP(C148,samples!D:D,samples!E:E,"")</f>
        <v>20230413_0237</v>
      </c>
      <c r="J148" t="str">
        <f>_xlfn.LET(_xlpm.x,_xlfn.XLOOKUP(platemap!$I148,samples!$E:$E,samples!F:F,""),IF(_xlpm.x="","",_xlpm.x))</f>
        <v>109Q</v>
      </c>
      <c r="K148" t="str">
        <f>_xlfn.LET(_xlpm.x,_xlfn.XLOOKUP(platemap!$I148,samples!$E:$E,samples!G:G,""),IF(_xlpm.x="","",_xlpm.x))</f>
        <v>P+7</v>
      </c>
      <c r="L148" t="str">
        <f>_xlfn.LET(_xlpm.x,_xlfn.XLOOKUP(platemap!$I148,samples!$E:$E,samples!H:H,""),IF(_xlpm.x="","",_xlpm.x))</f>
        <v/>
      </c>
      <c r="M148" s="7">
        <f>_xlfn.LET(_xlpm.x,_xlfn.XLOOKUP(platemap!$I148,samples!$E:$E,samples!I:I,""),IF(_xlpm.x="","",_xlpm.x))</f>
        <v>45016</v>
      </c>
      <c r="N148" t="str">
        <f>_xlfn.LET(_xlpm.x,_xlfn.XLOOKUP(platemap!$I148,samples!$E:$E,samples!J:J,""),IF(_xlpm.x="","",_xlpm.x))</f>
        <v>572772 10 µM (LTX 3000)</v>
      </c>
      <c r="O148" s="7">
        <f>_xlfn.LET(_xlpm.x,_xlfn.XLOOKUP(platemap!$I148,samples!$E:$E,samples!K:K,""),IF(_xlpm.x="","",_xlpm.x))</f>
        <v>45013</v>
      </c>
      <c r="P148">
        <f>_xlfn.LET(_xlpm.x,_xlfn.XLOOKUP(platemap!$I148,samples!$E:$E,samples!L:L,""),IF(_xlpm.x="","",_xlpm.x))</f>
        <v>3</v>
      </c>
      <c r="Q148" t="str">
        <f>_xlfn.LET(_xlpm.x,_xlfn.XLOOKUP(platemap!$I148,samples!$E:$E,samples!M:M,""),IF(_xlpm.x="","",_xlpm.x))</f>
        <v>109Q_20230331</v>
      </c>
      <c r="R148" t="str">
        <f>_xlfn.LET(_xlpm.x,_xlfn.XLOOKUP(platemap!$I148,samples!$E:$E,samples!N:N,""),IF(_xlpm.x="","",_xlpm.x))</f>
        <v>10 uM</v>
      </c>
      <c r="S148" t="str">
        <f>_xlfn.LET(_xlpm.x,_xlfn.XLOOKUP(platemap!$I148,samples!$E:$E,samples!O:O,""),IF(_xlpm.x="","",_xlpm.x))</f>
        <v>572772</v>
      </c>
      <c r="T148">
        <f>_xlfn.LET(_xlpm.x,_xlfn.XLOOKUP(platemap!$I148,samples!$E:$E,samples!P:P,""),IF(_xlpm.x="","",_xlpm.x))</f>
        <v>3000</v>
      </c>
      <c r="U148" t="str">
        <f>_xlfn.LET(_xlpm.x,_xlfn.XLOOKUP(platemap!$I148,samples!$E:$E,samples!Q:Q,""),IF(_xlpm.x="","",_xlpm.x))</f>
        <v/>
      </c>
      <c r="V148" t="str">
        <f>_xlfn.LET(_xlpm.x,_xlfn.XLOOKUP(platemap!$I148,samples!$E:$E,samples!R:R,""),IF(_xlpm.x="","",_xlpm.x))</f>
        <v>RNA</v>
      </c>
      <c r="W148">
        <f>_xlfn.LET(_xlpm.x,_xlfn.XLOOKUP(platemap!$I148,samples!$E:$E,samples!S:S,""),IF(_xlpm.x="","",_xlpm.x))</f>
        <v>8.9</v>
      </c>
      <c r="X148">
        <f>_xlfn.LET(_xlpm.x,_xlfn.XLOOKUP(platemap!$I148,samples!$E:$E,samples!T:T,""),IF(_xlpm.x="","",_xlpm.x))</f>
        <v>2.2999999999999998</v>
      </c>
      <c r="Y148">
        <f>_xlfn.LET(_xlpm.x,_xlfn.XLOOKUP(platemap!$I148,samples!$E:$E,samples!U:U,""),IF(_xlpm.x="","",_xlpm.x))</f>
        <v>45.8</v>
      </c>
      <c r="Z148">
        <f>_xlfn.LET(_xlpm.x,_xlfn.XLOOKUP(platemap!$I148,samples!$E:$E,samples!V:V,""),IF(_xlpm.x="","",_xlpm.x))</f>
        <v>54</v>
      </c>
      <c r="AA148">
        <f>_xlfn.LET(_xlpm.x,_xlfn.XLOOKUP(platemap!$I148,samples!$E:$E,samples!W:W,""),IF(_xlpm.x="","",_xlpm.x))</f>
        <v>2473.1999999999998</v>
      </c>
      <c r="AB148" t="str">
        <f>_xlfn.LET(_xlpm.x,_xlfn.XLOOKUP(platemap!$I148,samples!$E:$E,samples!X:X,""),IF(_xlpm.x="","",_xlpm.x))</f>
        <v>109Q_20230331</v>
      </c>
      <c r="AC148" t="str">
        <f>_xlfn.LET(_xlpm.x,_xlfn.XLOOKUP(platemap!$I148,samples!$E:$E,samples!Y:Y,""),IF(_xlpm.x="","",_xlpm.x))</f>
        <v/>
      </c>
      <c r="AD148" t="str">
        <f>_xlfn.LET(_xlpm.x,_xlfn.XLOOKUP(platemap!$I148,samples!$E:$E,samples!Z:Z,""),IF(_xlpm.x="","",_xlpm.x))</f>
        <v/>
      </c>
      <c r="AF148">
        <v>10</v>
      </c>
      <c r="AG148" s="3" t="s">
        <v>312</v>
      </c>
      <c r="AH148" s="3"/>
    </row>
    <row r="149" spans="1:34" x14ac:dyDescent="0.2">
      <c r="A149" s="3">
        <f t="shared" si="0"/>
        <v>2</v>
      </c>
      <c r="B149" t="str">
        <f>INDEX(filenames!B:B,MATCH(platemap!A149,filenames!A:A,0))</f>
        <v>2023-06-07_TMrs362331_10ul_goodtips.xls</v>
      </c>
      <c r="C149" t="s">
        <v>78</v>
      </c>
      <c r="D149" t="s">
        <v>223</v>
      </c>
      <c r="E149" t="s">
        <v>224</v>
      </c>
      <c r="F149" t="s">
        <v>303</v>
      </c>
      <c r="G149" t="s">
        <v>304</v>
      </c>
      <c r="I149" t="str">
        <f>_xlfn.XLOOKUP(C149,samples!D:D,samples!E:E,"")</f>
        <v>20230413_0238</v>
      </c>
      <c r="J149" t="str">
        <f>_xlfn.LET(_xlpm.x,_xlfn.XLOOKUP(platemap!$I149,samples!$E:$E,samples!F:F,""),IF(_xlpm.x="","",_xlpm.x))</f>
        <v>109Q</v>
      </c>
      <c r="K149" t="str">
        <f>_xlfn.LET(_xlpm.x,_xlfn.XLOOKUP(platemap!$I149,samples!$E:$E,samples!G:G,""),IF(_xlpm.x="","",_xlpm.x))</f>
        <v>P+7</v>
      </c>
      <c r="L149" t="str">
        <f>_xlfn.LET(_xlpm.x,_xlfn.XLOOKUP(platemap!$I149,samples!$E:$E,samples!H:H,""),IF(_xlpm.x="","",_xlpm.x))</f>
        <v/>
      </c>
      <c r="M149" s="7">
        <f>_xlfn.LET(_xlpm.x,_xlfn.XLOOKUP(platemap!$I149,samples!$E:$E,samples!I:I,""),IF(_xlpm.x="","",_xlpm.x))</f>
        <v>45016</v>
      </c>
      <c r="N149" t="str">
        <f>_xlfn.LET(_xlpm.x,_xlfn.XLOOKUP(platemap!$I149,samples!$E:$E,samples!J:J,""),IF(_xlpm.x="","",_xlpm.x))</f>
        <v>589546 10 µM (LTX 3000)</v>
      </c>
      <c r="O149" s="7">
        <f>_xlfn.LET(_xlpm.x,_xlfn.XLOOKUP(platemap!$I149,samples!$E:$E,samples!K:K,""),IF(_xlpm.x="","",_xlpm.x))</f>
        <v>45013</v>
      </c>
      <c r="P149">
        <f>_xlfn.LET(_xlpm.x,_xlfn.XLOOKUP(platemap!$I149,samples!$E:$E,samples!L:L,""),IF(_xlpm.x="","",_xlpm.x))</f>
        <v>3</v>
      </c>
      <c r="Q149" t="str">
        <f>_xlfn.LET(_xlpm.x,_xlfn.XLOOKUP(platemap!$I149,samples!$E:$E,samples!M:M,""),IF(_xlpm.x="","",_xlpm.x))</f>
        <v>109Q_20230331</v>
      </c>
      <c r="R149" t="str">
        <f>_xlfn.LET(_xlpm.x,_xlfn.XLOOKUP(platemap!$I149,samples!$E:$E,samples!N:N,""),IF(_xlpm.x="","",_xlpm.x))</f>
        <v>10 uM</v>
      </c>
      <c r="S149" t="str">
        <f>_xlfn.LET(_xlpm.x,_xlfn.XLOOKUP(platemap!$I149,samples!$E:$E,samples!O:O,""),IF(_xlpm.x="","",_xlpm.x))</f>
        <v>589546</v>
      </c>
      <c r="T149">
        <f>_xlfn.LET(_xlpm.x,_xlfn.XLOOKUP(platemap!$I149,samples!$E:$E,samples!P:P,""),IF(_xlpm.x="","",_xlpm.x))</f>
        <v>3000</v>
      </c>
      <c r="U149" t="str">
        <f>_xlfn.LET(_xlpm.x,_xlfn.XLOOKUP(platemap!$I149,samples!$E:$E,samples!Q:Q,""),IF(_xlpm.x="","",_xlpm.x))</f>
        <v/>
      </c>
      <c r="V149" t="str">
        <f>_xlfn.LET(_xlpm.x,_xlfn.XLOOKUP(platemap!$I149,samples!$E:$E,samples!R:R,""),IF(_xlpm.x="","",_xlpm.x))</f>
        <v>RNA</v>
      </c>
      <c r="W149">
        <f>_xlfn.LET(_xlpm.x,_xlfn.XLOOKUP(platemap!$I149,samples!$E:$E,samples!S:S,""),IF(_xlpm.x="","",_xlpm.x))</f>
        <v>5.9</v>
      </c>
      <c r="X149">
        <f>_xlfn.LET(_xlpm.x,_xlfn.XLOOKUP(platemap!$I149,samples!$E:$E,samples!T:T,""),IF(_xlpm.x="","",_xlpm.x))</f>
        <v>2.1</v>
      </c>
      <c r="Y149">
        <f>_xlfn.LET(_xlpm.x,_xlfn.XLOOKUP(platemap!$I149,samples!$E:$E,samples!U:U,""),IF(_xlpm.x="","",_xlpm.x))</f>
        <v>390</v>
      </c>
      <c r="Z149">
        <f>_xlfn.LET(_xlpm.x,_xlfn.XLOOKUP(platemap!$I149,samples!$E:$E,samples!V:V,""),IF(_xlpm.x="","",_xlpm.x))</f>
        <v>54</v>
      </c>
      <c r="AA149">
        <f>_xlfn.LET(_xlpm.x,_xlfn.XLOOKUP(platemap!$I149,samples!$E:$E,samples!W:W,""),IF(_xlpm.x="","",_xlpm.x))</f>
        <v>21060</v>
      </c>
      <c r="AB149" t="str">
        <f>_xlfn.LET(_xlpm.x,_xlfn.XLOOKUP(platemap!$I149,samples!$E:$E,samples!X:X,""),IF(_xlpm.x="","",_xlpm.x))</f>
        <v>109Q_20230331</v>
      </c>
      <c r="AC149" t="str">
        <f>_xlfn.LET(_xlpm.x,_xlfn.XLOOKUP(platemap!$I149,samples!$E:$E,samples!Y:Y,""),IF(_xlpm.x="","",_xlpm.x))</f>
        <v/>
      </c>
      <c r="AD149" t="str">
        <f>_xlfn.LET(_xlpm.x,_xlfn.XLOOKUP(platemap!$I149,samples!$E:$E,samples!Z:Z,""),IF(_xlpm.x="","",_xlpm.x))</f>
        <v/>
      </c>
      <c r="AF149">
        <v>10</v>
      </c>
      <c r="AG149" s="3" t="s">
        <v>312</v>
      </c>
      <c r="AH149" s="3"/>
    </row>
    <row r="150" spans="1:34" x14ac:dyDescent="0.2">
      <c r="A150" s="3">
        <f t="shared" si="0"/>
        <v>2</v>
      </c>
      <c r="B150" t="str">
        <f>INDEX(filenames!B:B,MATCH(platemap!A150,filenames!A:A,0))</f>
        <v>2023-06-07_TMrs362331_10ul_goodtips.xls</v>
      </c>
      <c r="C150" t="s">
        <v>79</v>
      </c>
      <c r="D150" t="s">
        <v>223</v>
      </c>
      <c r="E150" t="s">
        <v>224</v>
      </c>
      <c r="F150" t="s">
        <v>303</v>
      </c>
      <c r="G150" t="s">
        <v>304</v>
      </c>
      <c r="I150" t="str">
        <f>_xlfn.XLOOKUP(C150,samples!D:D,samples!E:E,"")</f>
        <v>20230413_0239</v>
      </c>
      <c r="J150" t="str">
        <f>_xlfn.LET(_xlpm.x,_xlfn.XLOOKUP(platemap!$I150,samples!$E:$E,samples!F:F,""),IF(_xlpm.x="","",_xlpm.x))</f>
        <v>109Q</v>
      </c>
      <c r="K150" t="str">
        <f>_xlfn.LET(_xlpm.x,_xlfn.XLOOKUP(platemap!$I150,samples!$E:$E,samples!G:G,""),IF(_xlpm.x="","",_xlpm.x))</f>
        <v>P+7</v>
      </c>
      <c r="L150" t="str">
        <f>_xlfn.LET(_xlpm.x,_xlfn.XLOOKUP(platemap!$I150,samples!$E:$E,samples!H:H,""),IF(_xlpm.x="","",_xlpm.x))</f>
        <v/>
      </c>
      <c r="M150" s="7">
        <f>_xlfn.LET(_xlpm.x,_xlfn.XLOOKUP(platemap!$I150,samples!$E:$E,samples!I:I,""),IF(_xlpm.x="","",_xlpm.x))</f>
        <v>45016</v>
      </c>
      <c r="N150" t="str">
        <f>_xlfn.LET(_xlpm.x,_xlfn.XLOOKUP(platemap!$I150,samples!$E:$E,samples!J:J,""),IF(_xlpm.x="","",_xlpm.x))</f>
        <v>Control</v>
      </c>
      <c r="O150" s="7" t="str">
        <f>_xlfn.LET(_xlpm.x,_xlfn.XLOOKUP(platemap!$I150,samples!$E:$E,samples!K:K,""),IF(_xlpm.x="","",_xlpm.x))</f>
        <v/>
      </c>
      <c r="P150" t="str">
        <f>_xlfn.LET(_xlpm.x,_xlfn.XLOOKUP(platemap!$I150,samples!$E:$E,samples!L:L,""),IF(_xlpm.x="","",_xlpm.x))</f>
        <v/>
      </c>
      <c r="Q150" t="str">
        <f>_xlfn.LET(_xlpm.x,_xlfn.XLOOKUP(platemap!$I150,samples!$E:$E,samples!M:M,""),IF(_xlpm.x="","",_xlpm.x))</f>
        <v>109Q_20230331</v>
      </c>
      <c r="R150">
        <f>_xlfn.LET(_xlpm.x,_xlfn.XLOOKUP(platemap!$I150,samples!$E:$E,samples!N:N,""),IF(_xlpm.x="","",_xlpm.x))</f>
        <v>0</v>
      </c>
      <c r="S150" t="str">
        <f>_xlfn.LET(_xlpm.x,_xlfn.XLOOKUP(platemap!$I150,samples!$E:$E,samples!O:O,""),IF(_xlpm.x="","",_xlpm.x))</f>
        <v>Control</v>
      </c>
      <c r="T150" t="str">
        <f>_xlfn.LET(_xlpm.x,_xlfn.XLOOKUP(platemap!$I150,samples!$E:$E,samples!P:P,""),IF(_xlpm.x="","",_xlpm.x))</f>
        <v/>
      </c>
      <c r="U150" t="str">
        <f>_xlfn.LET(_xlpm.x,_xlfn.XLOOKUP(platemap!$I150,samples!$E:$E,samples!Q:Q,""),IF(_xlpm.x="","",_xlpm.x))</f>
        <v/>
      </c>
      <c r="V150" t="str">
        <f>_xlfn.LET(_xlpm.x,_xlfn.XLOOKUP(platemap!$I150,samples!$E:$E,samples!R:R,""),IF(_xlpm.x="","",_xlpm.x))</f>
        <v>RNA</v>
      </c>
      <c r="W150">
        <f>_xlfn.LET(_xlpm.x,_xlfn.XLOOKUP(platemap!$I150,samples!$E:$E,samples!S:S,""),IF(_xlpm.x="","",_xlpm.x))</f>
        <v>8.5</v>
      </c>
      <c r="X150">
        <f>_xlfn.LET(_xlpm.x,_xlfn.XLOOKUP(platemap!$I150,samples!$E:$E,samples!T:T,""),IF(_xlpm.x="","",_xlpm.x))</f>
        <v>2.2999999999999998</v>
      </c>
      <c r="Y150">
        <f>_xlfn.LET(_xlpm.x,_xlfn.XLOOKUP(platemap!$I150,samples!$E:$E,samples!U:U,""),IF(_xlpm.x="","",_xlpm.x))</f>
        <v>842</v>
      </c>
      <c r="Z150">
        <f>_xlfn.LET(_xlpm.x,_xlfn.XLOOKUP(platemap!$I150,samples!$E:$E,samples!V:V,""),IF(_xlpm.x="","",_xlpm.x))</f>
        <v>54</v>
      </c>
      <c r="AA150">
        <f>_xlfn.LET(_xlpm.x,_xlfn.XLOOKUP(platemap!$I150,samples!$E:$E,samples!W:W,""),IF(_xlpm.x="","",_xlpm.x))</f>
        <v>45468</v>
      </c>
      <c r="AB150" t="str">
        <f>_xlfn.LET(_xlpm.x,_xlfn.XLOOKUP(platemap!$I150,samples!$E:$E,samples!X:X,""),IF(_xlpm.x="","",_xlpm.x))</f>
        <v>109Q_20230331</v>
      </c>
      <c r="AC150">
        <f>_xlfn.LET(_xlpm.x,_xlfn.XLOOKUP(platemap!$I150,samples!$E:$E,samples!Y:Y,""),IF(_xlpm.x="","",_xlpm.x))</f>
        <v>1</v>
      </c>
      <c r="AD150" t="str">
        <f>_xlfn.LET(_xlpm.x,_xlfn.XLOOKUP(platemap!$I150,samples!$E:$E,samples!Z:Z,""),IF(_xlpm.x="","",_xlpm.x))</f>
        <v/>
      </c>
      <c r="AF150">
        <v>10</v>
      </c>
      <c r="AG150" s="3" t="s">
        <v>312</v>
      </c>
      <c r="AH150" s="3"/>
    </row>
    <row r="151" spans="1:34" x14ac:dyDescent="0.2">
      <c r="A151" s="3">
        <f t="shared" si="0"/>
        <v>2</v>
      </c>
      <c r="B151" t="str">
        <f>INDEX(filenames!B:B,MATCH(platemap!A151,filenames!A:A,0))</f>
        <v>2023-06-07_TMrs362331_10ul_goodtips.xls</v>
      </c>
      <c r="C151" t="s">
        <v>80</v>
      </c>
      <c r="D151" t="s">
        <v>223</v>
      </c>
      <c r="E151" t="s">
        <v>224</v>
      </c>
      <c r="F151" t="s">
        <v>303</v>
      </c>
      <c r="G151" t="s">
        <v>304</v>
      </c>
      <c r="I151" t="str">
        <f>_xlfn.XLOOKUP(C151,samples!D:D,samples!E:E,"")</f>
        <v>20230413_0240</v>
      </c>
      <c r="J151" t="str">
        <f>_xlfn.LET(_xlpm.x,_xlfn.XLOOKUP(platemap!$I151,samples!$E:$E,samples!F:F,""),IF(_xlpm.x="","",_xlpm.x))</f>
        <v>125CAG</v>
      </c>
      <c r="K151" t="str">
        <f>_xlfn.LET(_xlpm.x,_xlfn.XLOOKUP(platemap!$I151,samples!$E:$E,samples!G:G,""),IF(_xlpm.x="","",_xlpm.x))</f>
        <v>31/34</v>
      </c>
      <c r="L151" t="str">
        <f>_xlfn.LET(_xlpm.x,_xlfn.XLOOKUP(platemap!$I151,samples!$E:$E,samples!H:H,""),IF(_xlpm.x="","",_xlpm.x))</f>
        <v>RF/LC</v>
      </c>
      <c r="M151" s="7">
        <f>_xlfn.LET(_xlpm.x,_xlfn.XLOOKUP(platemap!$I151,samples!$E:$E,samples!I:I,""),IF(_xlpm.x="","",_xlpm.x))</f>
        <v>45016</v>
      </c>
      <c r="N151" t="str">
        <f>_xlfn.LET(_xlpm.x,_xlfn.XLOOKUP(platemap!$I151,samples!$E:$E,samples!J:J,""),IF(_xlpm.x="","",_xlpm.x))</f>
        <v>572772 10 µM (LTX 2000)</v>
      </c>
      <c r="O151" s="7">
        <f>_xlfn.LET(_xlpm.x,_xlfn.XLOOKUP(platemap!$I151,samples!$E:$E,samples!K:K,""),IF(_xlpm.x="","",_xlpm.x))</f>
        <v>45013</v>
      </c>
      <c r="P151">
        <f>_xlfn.LET(_xlpm.x,_xlfn.XLOOKUP(platemap!$I151,samples!$E:$E,samples!L:L,""),IF(_xlpm.x="","",_xlpm.x))</f>
        <v>3</v>
      </c>
      <c r="Q151" t="str">
        <f>_xlfn.LET(_xlpm.x,_xlfn.XLOOKUP(platemap!$I151,samples!$E:$E,samples!M:M,""),IF(_xlpm.x="","",_xlpm.x))</f>
        <v>125CAG_20230331</v>
      </c>
      <c r="R151" t="str">
        <f>_xlfn.LET(_xlpm.x,_xlfn.XLOOKUP(platemap!$I151,samples!$E:$E,samples!N:N,""),IF(_xlpm.x="","",_xlpm.x))</f>
        <v>10 uM</v>
      </c>
      <c r="S151" t="str">
        <f>_xlfn.LET(_xlpm.x,_xlfn.XLOOKUP(platemap!$I151,samples!$E:$E,samples!O:O,""),IF(_xlpm.x="","",_xlpm.x))</f>
        <v>572772</v>
      </c>
      <c r="T151">
        <f>_xlfn.LET(_xlpm.x,_xlfn.XLOOKUP(platemap!$I151,samples!$E:$E,samples!P:P,""),IF(_xlpm.x="","",_xlpm.x))</f>
        <v>2000</v>
      </c>
      <c r="U151" t="str">
        <f>_xlfn.LET(_xlpm.x,_xlfn.XLOOKUP(platemap!$I151,samples!$E:$E,samples!Q:Q,""),IF(_xlpm.x="","",_xlpm.x))</f>
        <v/>
      </c>
      <c r="V151" t="str">
        <f>_xlfn.LET(_xlpm.x,_xlfn.XLOOKUP(platemap!$I151,samples!$E:$E,samples!R:R,""),IF(_xlpm.x="","",_xlpm.x))</f>
        <v>RNA</v>
      </c>
      <c r="W151" t="str">
        <f>_xlfn.LET(_xlpm.x,_xlfn.XLOOKUP(platemap!$I151,samples!$E:$E,samples!S:S,""),IF(_xlpm.x="","",_xlpm.x))</f>
        <v>-</v>
      </c>
      <c r="X151" t="str">
        <f>_xlfn.LET(_xlpm.x,_xlfn.XLOOKUP(platemap!$I151,samples!$E:$E,samples!T:T,""),IF(_xlpm.x="","",_xlpm.x))</f>
        <v>-</v>
      </c>
      <c r="Y151">
        <f>_xlfn.LET(_xlpm.x,_xlfn.XLOOKUP(platemap!$I151,samples!$E:$E,samples!U:U,""),IF(_xlpm.x="","",_xlpm.x))</f>
        <v>3.56</v>
      </c>
      <c r="Z151">
        <f>_xlfn.LET(_xlpm.x,_xlfn.XLOOKUP(platemap!$I151,samples!$E:$E,samples!V:V,""),IF(_xlpm.x="","",_xlpm.x))</f>
        <v>54</v>
      </c>
      <c r="AA151">
        <f>_xlfn.LET(_xlpm.x,_xlfn.XLOOKUP(platemap!$I151,samples!$E:$E,samples!W:W,""),IF(_xlpm.x="","",_xlpm.x))</f>
        <v>192.24</v>
      </c>
      <c r="AB151" t="str">
        <f>_xlfn.LET(_xlpm.x,_xlfn.XLOOKUP(platemap!$I151,samples!$E:$E,samples!X:X,""),IF(_xlpm.x="","",_xlpm.x))</f>
        <v>125CAG_20230331</v>
      </c>
      <c r="AC151" t="str">
        <f>_xlfn.LET(_xlpm.x,_xlfn.XLOOKUP(platemap!$I151,samples!$E:$E,samples!Y:Y,""),IF(_xlpm.x="","",_xlpm.x))</f>
        <v/>
      </c>
      <c r="AD151" t="str">
        <f>_xlfn.LET(_xlpm.x,_xlfn.XLOOKUP(platemap!$I151,samples!$E:$E,samples!Z:Z,""),IF(_xlpm.x="","",_xlpm.x))</f>
        <v/>
      </c>
      <c r="AF151">
        <v>10</v>
      </c>
      <c r="AG151" s="3" t="s">
        <v>312</v>
      </c>
      <c r="AH151" s="3"/>
    </row>
    <row r="152" spans="1:34" x14ac:dyDescent="0.2">
      <c r="A152" s="3">
        <f t="shared" si="0"/>
        <v>2</v>
      </c>
      <c r="B152" t="str">
        <f>INDEX(filenames!B:B,MATCH(platemap!A152,filenames!A:A,0))</f>
        <v>2023-06-07_TMrs362331_10ul_goodtips.xls</v>
      </c>
      <c r="C152" t="s">
        <v>81</v>
      </c>
      <c r="D152" t="s">
        <v>223</v>
      </c>
      <c r="E152" t="s">
        <v>224</v>
      </c>
      <c r="F152" t="s">
        <v>303</v>
      </c>
      <c r="G152" t="s">
        <v>304</v>
      </c>
      <c r="I152" t="str">
        <f>_xlfn.XLOOKUP(C152,samples!D:D,samples!E:E,"")</f>
        <v>20230413_0241</v>
      </c>
      <c r="J152" t="str">
        <f>_xlfn.LET(_xlpm.x,_xlfn.XLOOKUP(platemap!$I152,samples!$E:$E,samples!F:F,""),IF(_xlpm.x="","",_xlpm.x))</f>
        <v>125CAG</v>
      </c>
      <c r="K152" t="str">
        <f>_xlfn.LET(_xlpm.x,_xlfn.XLOOKUP(platemap!$I152,samples!$E:$E,samples!G:G,""),IF(_xlpm.x="","",_xlpm.x))</f>
        <v>31/34</v>
      </c>
      <c r="L152" t="str">
        <f>_xlfn.LET(_xlpm.x,_xlfn.XLOOKUP(platemap!$I152,samples!$E:$E,samples!H:H,""),IF(_xlpm.x="","",_xlpm.x))</f>
        <v>RF/LC</v>
      </c>
      <c r="M152" s="7">
        <f>_xlfn.LET(_xlpm.x,_xlfn.XLOOKUP(platemap!$I152,samples!$E:$E,samples!I:I,""),IF(_xlpm.x="","",_xlpm.x))</f>
        <v>45016</v>
      </c>
      <c r="N152" t="str">
        <f>_xlfn.LET(_xlpm.x,_xlfn.XLOOKUP(platemap!$I152,samples!$E:$E,samples!J:J,""),IF(_xlpm.x="","",_xlpm.x))</f>
        <v>589546 10 µM (LTX 2000)</v>
      </c>
      <c r="O152" s="7">
        <f>_xlfn.LET(_xlpm.x,_xlfn.XLOOKUP(platemap!$I152,samples!$E:$E,samples!K:K,""),IF(_xlpm.x="","",_xlpm.x))</f>
        <v>45013</v>
      </c>
      <c r="P152">
        <f>_xlfn.LET(_xlpm.x,_xlfn.XLOOKUP(platemap!$I152,samples!$E:$E,samples!L:L,""),IF(_xlpm.x="","",_xlpm.x))</f>
        <v>3</v>
      </c>
      <c r="Q152" t="str">
        <f>_xlfn.LET(_xlpm.x,_xlfn.XLOOKUP(platemap!$I152,samples!$E:$E,samples!M:M,""),IF(_xlpm.x="","",_xlpm.x))</f>
        <v>125CAG_20230331</v>
      </c>
      <c r="R152" t="str">
        <f>_xlfn.LET(_xlpm.x,_xlfn.XLOOKUP(platemap!$I152,samples!$E:$E,samples!N:N,""),IF(_xlpm.x="","",_xlpm.x))</f>
        <v>10 uM</v>
      </c>
      <c r="S152" t="str">
        <f>_xlfn.LET(_xlpm.x,_xlfn.XLOOKUP(platemap!$I152,samples!$E:$E,samples!O:O,""),IF(_xlpm.x="","",_xlpm.x))</f>
        <v>589546</v>
      </c>
      <c r="T152">
        <f>_xlfn.LET(_xlpm.x,_xlfn.XLOOKUP(platemap!$I152,samples!$E:$E,samples!P:P,""),IF(_xlpm.x="","",_xlpm.x))</f>
        <v>2000</v>
      </c>
      <c r="U152" t="str">
        <f>_xlfn.LET(_xlpm.x,_xlfn.XLOOKUP(platemap!$I152,samples!$E:$E,samples!Q:Q,""),IF(_xlpm.x="","",_xlpm.x))</f>
        <v/>
      </c>
      <c r="V152" t="str">
        <f>_xlfn.LET(_xlpm.x,_xlfn.XLOOKUP(platemap!$I152,samples!$E:$E,samples!R:R,""),IF(_xlpm.x="","",_xlpm.x))</f>
        <v>RNA</v>
      </c>
      <c r="W152">
        <f>_xlfn.LET(_xlpm.x,_xlfn.XLOOKUP(platemap!$I152,samples!$E:$E,samples!S:S,""),IF(_xlpm.x="","",_xlpm.x))</f>
        <v>9.6999999999999993</v>
      </c>
      <c r="X152">
        <f>_xlfn.LET(_xlpm.x,_xlfn.XLOOKUP(platemap!$I152,samples!$E:$E,samples!T:T,""),IF(_xlpm.x="","",_xlpm.x))</f>
        <v>2.2000000000000002</v>
      </c>
      <c r="Y152">
        <f>_xlfn.LET(_xlpm.x,_xlfn.XLOOKUP(platemap!$I152,samples!$E:$E,samples!U:U,""),IF(_xlpm.x="","",_xlpm.x))</f>
        <v>22</v>
      </c>
      <c r="Z152">
        <f>_xlfn.LET(_xlpm.x,_xlfn.XLOOKUP(platemap!$I152,samples!$E:$E,samples!V:V,""),IF(_xlpm.x="","",_xlpm.x))</f>
        <v>54</v>
      </c>
      <c r="AA152">
        <f>_xlfn.LET(_xlpm.x,_xlfn.XLOOKUP(platemap!$I152,samples!$E:$E,samples!W:W,""),IF(_xlpm.x="","",_xlpm.x))</f>
        <v>1188</v>
      </c>
      <c r="AB152" t="str">
        <f>_xlfn.LET(_xlpm.x,_xlfn.XLOOKUP(platemap!$I152,samples!$E:$E,samples!X:X,""),IF(_xlpm.x="","",_xlpm.x))</f>
        <v>125CAG_20230331</v>
      </c>
      <c r="AC152" t="str">
        <f>_xlfn.LET(_xlpm.x,_xlfn.XLOOKUP(platemap!$I152,samples!$E:$E,samples!Y:Y,""),IF(_xlpm.x="","",_xlpm.x))</f>
        <v/>
      </c>
      <c r="AD152" t="str">
        <f>_xlfn.LET(_xlpm.x,_xlfn.XLOOKUP(platemap!$I152,samples!$E:$E,samples!Z:Z,""),IF(_xlpm.x="","",_xlpm.x))</f>
        <v/>
      </c>
      <c r="AF152">
        <v>10</v>
      </c>
      <c r="AG152" s="3" t="s">
        <v>312</v>
      </c>
      <c r="AH152" s="3"/>
    </row>
    <row r="153" spans="1:34" x14ac:dyDescent="0.2">
      <c r="A153" s="3">
        <f t="shared" si="0"/>
        <v>2</v>
      </c>
      <c r="B153" t="str">
        <f>INDEX(filenames!B:B,MATCH(platemap!A153,filenames!A:A,0))</f>
        <v>2023-06-07_TMrs362331_10ul_goodtips.xls</v>
      </c>
      <c r="C153" t="s">
        <v>82</v>
      </c>
      <c r="D153" t="s">
        <v>223</v>
      </c>
      <c r="E153" t="s">
        <v>224</v>
      </c>
      <c r="F153" t="s">
        <v>303</v>
      </c>
      <c r="G153" t="s">
        <v>304</v>
      </c>
      <c r="I153" t="str">
        <f>_xlfn.XLOOKUP(C153,samples!D:D,samples!E:E,"")</f>
        <v>20230413_0242</v>
      </c>
      <c r="J153" t="str">
        <f>_xlfn.LET(_xlpm.x,_xlfn.XLOOKUP(platemap!$I153,samples!$E:$E,samples!F:F,""),IF(_xlpm.x="","",_xlpm.x))</f>
        <v>125CAG</v>
      </c>
      <c r="K153" t="str">
        <f>_xlfn.LET(_xlpm.x,_xlfn.XLOOKUP(platemap!$I153,samples!$E:$E,samples!G:G,""),IF(_xlpm.x="","",_xlpm.x))</f>
        <v>31/34</v>
      </c>
      <c r="L153" t="str">
        <f>_xlfn.LET(_xlpm.x,_xlfn.XLOOKUP(platemap!$I153,samples!$E:$E,samples!H:H,""),IF(_xlpm.x="","",_xlpm.x))</f>
        <v>RF/LC</v>
      </c>
      <c r="M153" s="7">
        <f>_xlfn.LET(_xlpm.x,_xlfn.XLOOKUP(platemap!$I153,samples!$E:$E,samples!I:I,""),IF(_xlpm.x="","",_xlpm.x))</f>
        <v>45016</v>
      </c>
      <c r="N153" t="str">
        <f>_xlfn.LET(_xlpm.x,_xlfn.XLOOKUP(platemap!$I153,samples!$E:$E,samples!J:J,""),IF(_xlpm.x="","",_xlpm.x))</f>
        <v>572772 10 µM (LTX 3000)</v>
      </c>
      <c r="O153" s="7">
        <f>_xlfn.LET(_xlpm.x,_xlfn.XLOOKUP(platemap!$I153,samples!$E:$E,samples!K:K,""),IF(_xlpm.x="","",_xlpm.x))</f>
        <v>45013</v>
      </c>
      <c r="P153">
        <f>_xlfn.LET(_xlpm.x,_xlfn.XLOOKUP(platemap!$I153,samples!$E:$E,samples!L:L,""),IF(_xlpm.x="","",_xlpm.x))</f>
        <v>3</v>
      </c>
      <c r="Q153" t="str">
        <f>_xlfn.LET(_xlpm.x,_xlfn.XLOOKUP(platemap!$I153,samples!$E:$E,samples!M:M,""),IF(_xlpm.x="","",_xlpm.x))</f>
        <v>125CAG_20230331</v>
      </c>
      <c r="R153" t="str">
        <f>_xlfn.LET(_xlpm.x,_xlfn.XLOOKUP(platemap!$I153,samples!$E:$E,samples!N:N,""),IF(_xlpm.x="","",_xlpm.x))</f>
        <v>10 uM</v>
      </c>
      <c r="S153" t="str">
        <f>_xlfn.LET(_xlpm.x,_xlfn.XLOOKUP(platemap!$I153,samples!$E:$E,samples!O:O,""),IF(_xlpm.x="","",_xlpm.x))</f>
        <v>572772</v>
      </c>
      <c r="T153">
        <f>_xlfn.LET(_xlpm.x,_xlfn.XLOOKUP(platemap!$I153,samples!$E:$E,samples!P:P,""),IF(_xlpm.x="","",_xlpm.x))</f>
        <v>3000</v>
      </c>
      <c r="U153" t="str">
        <f>_xlfn.LET(_xlpm.x,_xlfn.XLOOKUP(platemap!$I153,samples!$E:$E,samples!Q:Q,""),IF(_xlpm.x="","",_xlpm.x))</f>
        <v/>
      </c>
      <c r="V153" t="str">
        <f>_xlfn.LET(_xlpm.x,_xlfn.XLOOKUP(platemap!$I153,samples!$E:$E,samples!R:R,""),IF(_xlpm.x="","",_xlpm.x))</f>
        <v>RNA</v>
      </c>
      <c r="W153" t="str">
        <f>_xlfn.LET(_xlpm.x,_xlfn.XLOOKUP(platemap!$I153,samples!$E:$E,samples!S:S,""),IF(_xlpm.x="","",_xlpm.x))</f>
        <v>-</v>
      </c>
      <c r="X153" t="str">
        <f>_xlfn.LET(_xlpm.x,_xlfn.XLOOKUP(platemap!$I153,samples!$E:$E,samples!T:T,""),IF(_xlpm.x="","",_xlpm.x))</f>
        <v>-</v>
      </c>
      <c r="Y153">
        <f>_xlfn.LET(_xlpm.x,_xlfn.XLOOKUP(platemap!$I153,samples!$E:$E,samples!U:U,""),IF(_xlpm.x="","",_xlpm.x))</f>
        <v>3.45</v>
      </c>
      <c r="Z153">
        <f>_xlfn.LET(_xlpm.x,_xlfn.XLOOKUP(platemap!$I153,samples!$E:$E,samples!V:V,""),IF(_xlpm.x="","",_xlpm.x))</f>
        <v>54</v>
      </c>
      <c r="AA153">
        <f>_xlfn.LET(_xlpm.x,_xlfn.XLOOKUP(platemap!$I153,samples!$E:$E,samples!W:W,""),IF(_xlpm.x="","",_xlpm.x))</f>
        <v>186.3</v>
      </c>
      <c r="AB153" t="str">
        <f>_xlfn.LET(_xlpm.x,_xlfn.XLOOKUP(platemap!$I153,samples!$E:$E,samples!X:X,""),IF(_xlpm.x="","",_xlpm.x))</f>
        <v>125CAG_20230331</v>
      </c>
      <c r="AC153" t="str">
        <f>_xlfn.LET(_xlpm.x,_xlfn.XLOOKUP(platemap!$I153,samples!$E:$E,samples!Y:Y,""),IF(_xlpm.x="","",_xlpm.x))</f>
        <v/>
      </c>
      <c r="AD153" t="str">
        <f>_xlfn.LET(_xlpm.x,_xlfn.XLOOKUP(platemap!$I153,samples!$E:$E,samples!Z:Z,""),IF(_xlpm.x="","",_xlpm.x))</f>
        <v/>
      </c>
      <c r="AF153">
        <v>10</v>
      </c>
      <c r="AG153" s="3" t="s">
        <v>312</v>
      </c>
      <c r="AH153" s="3"/>
    </row>
    <row r="154" spans="1:34" x14ac:dyDescent="0.2">
      <c r="A154" s="3">
        <f t="shared" si="0"/>
        <v>2</v>
      </c>
      <c r="B154" t="str">
        <f>INDEX(filenames!B:B,MATCH(platemap!A154,filenames!A:A,0))</f>
        <v>2023-06-07_TMrs362331_10ul_goodtips.xls</v>
      </c>
      <c r="C154" t="s">
        <v>83</v>
      </c>
      <c r="D154" t="s">
        <v>223</v>
      </c>
      <c r="E154" t="s">
        <v>224</v>
      </c>
      <c r="F154" t="s">
        <v>303</v>
      </c>
      <c r="G154" t="s">
        <v>304</v>
      </c>
      <c r="I154" t="str">
        <f>_xlfn.XLOOKUP(C154,samples!D:D,samples!E:E,"")</f>
        <v>20230413_0243</v>
      </c>
      <c r="J154" t="str">
        <f>_xlfn.LET(_xlpm.x,_xlfn.XLOOKUP(platemap!$I154,samples!$E:$E,samples!F:F,""),IF(_xlpm.x="","",_xlpm.x))</f>
        <v>125CAG</v>
      </c>
      <c r="K154" t="str">
        <f>_xlfn.LET(_xlpm.x,_xlfn.XLOOKUP(platemap!$I154,samples!$E:$E,samples!G:G,""),IF(_xlpm.x="","",_xlpm.x))</f>
        <v>31/34</v>
      </c>
      <c r="L154" t="str">
        <f>_xlfn.LET(_xlpm.x,_xlfn.XLOOKUP(platemap!$I154,samples!$E:$E,samples!H:H,""),IF(_xlpm.x="","",_xlpm.x))</f>
        <v>RF/LC</v>
      </c>
      <c r="M154" s="7">
        <f>_xlfn.LET(_xlpm.x,_xlfn.XLOOKUP(platemap!$I154,samples!$E:$E,samples!I:I,""),IF(_xlpm.x="","",_xlpm.x))</f>
        <v>45016</v>
      </c>
      <c r="N154" t="str">
        <f>_xlfn.LET(_xlpm.x,_xlfn.XLOOKUP(platemap!$I154,samples!$E:$E,samples!J:J,""),IF(_xlpm.x="","",_xlpm.x))</f>
        <v>589546 10 µM (LTX 3000)</v>
      </c>
      <c r="O154" s="7">
        <f>_xlfn.LET(_xlpm.x,_xlfn.XLOOKUP(platemap!$I154,samples!$E:$E,samples!K:K,""),IF(_xlpm.x="","",_xlpm.x))</f>
        <v>45013</v>
      </c>
      <c r="P154">
        <f>_xlfn.LET(_xlpm.x,_xlfn.XLOOKUP(platemap!$I154,samples!$E:$E,samples!L:L,""),IF(_xlpm.x="","",_xlpm.x))</f>
        <v>3</v>
      </c>
      <c r="Q154" t="str">
        <f>_xlfn.LET(_xlpm.x,_xlfn.XLOOKUP(platemap!$I154,samples!$E:$E,samples!M:M,""),IF(_xlpm.x="","",_xlpm.x))</f>
        <v>125CAG_20230331</v>
      </c>
      <c r="R154" t="str">
        <f>_xlfn.LET(_xlpm.x,_xlfn.XLOOKUP(platemap!$I154,samples!$E:$E,samples!N:N,""),IF(_xlpm.x="","",_xlpm.x))</f>
        <v>10 uM</v>
      </c>
      <c r="S154" t="str">
        <f>_xlfn.LET(_xlpm.x,_xlfn.XLOOKUP(platemap!$I154,samples!$E:$E,samples!O:O,""),IF(_xlpm.x="","",_xlpm.x))</f>
        <v>589546</v>
      </c>
      <c r="T154">
        <f>_xlfn.LET(_xlpm.x,_xlfn.XLOOKUP(platemap!$I154,samples!$E:$E,samples!P:P,""),IF(_xlpm.x="","",_xlpm.x))</f>
        <v>3000</v>
      </c>
      <c r="U154" t="str">
        <f>_xlfn.LET(_xlpm.x,_xlfn.XLOOKUP(platemap!$I154,samples!$E:$E,samples!Q:Q,""),IF(_xlpm.x="","",_xlpm.x))</f>
        <v/>
      </c>
      <c r="V154" t="str">
        <f>_xlfn.LET(_xlpm.x,_xlfn.XLOOKUP(platemap!$I154,samples!$E:$E,samples!R:R,""),IF(_xlpm.x="","",_xlpm.x))</f>
        <v>RNA</v>
      </c>
      <c r="W154" t="str">
        <f>_xlfn.LET(_xlpm.x,_xlfn.XLOOKUP(platemap!$I154,samples!$E:$E,samples!S:S,""),IF(_xlpm.x="","",_xlpm.x))</f>
        <v>-</v>
      </c>
      <c r="X154" t="str">
        <f>_xlfn.LET(_xlpm.x,_xlfn.XLOOKUP(platemap!$I154,samples!$E:$E,samples!T:T,""),IF(_xlpm.x="","",_xlpm.x))</f>
        <v>-</v>
      </c>
      <c r="Y154">
        <f>_xlfn.LET(_xlpm.x,_xlfn.XLOOKUP(platemap!$I154,samples!$E:$E,samples!U:U,""),IF(_xlpm.x="","",_xlpm.x))</f>
        <v>7.79</v>
      </c>
      <c r="Z154">
        <f>_xlfn.LET(_xlpm.x,_xlfn.XLOOKUP(platemap!$I154,samples!$E:$E,samples!V:V,""),IF(_xlpm.x="","",_xlpm.x))</f>
        <v>54</v>
      </c>
      <c r="AA154">
        <f>_xlfn.LET(_xlpm.x,_xlfn.XLOOKUP(platemap!$I154,samples!$E:$E,samples!W:W,""),IF(_xlpm.x="","",_xlpm.x))</f>
        <v>420.66</v>
      </c>
      <c r="AB154" t="str">
        <f>_xlfn.LET(_xlpm.x,_xlfn.XLOOKUP(platemap!$I154,samples!$E:$E,samples!X:X,""),IF(_xlpm.x="","",_xlpm.x))</f>
        <v>125CAG_20230331</v>
      </c>
      <c r="AC154" t="str">
        <f>_xlfn.LET(_xlpm.x,_xlfn.XLOOKUP(platemap!$I154,samples!$E:$E,samples!Y:Y,""),IF(_xlpm.x="","",_xlpm.x))</f>
        <v/>
      </c>
      <c r="AD154" t="str">
        <f>_xlfn.LET(_xlpm.x,_xlfn.XLOOKUP(platemap!$I154,samples!$E:$E,samples!Z:Z,""),IF(_xlpm.x="","",_xlpm.x))</f>
        <v/>
      </c>
      <c r="AF154">
        <v>10</v>
      </c>
      <c r="AG154" s="3" t="s">
        <v>312</v>
      </c>
      <c r="AH154" s="3"/>
    </row>
    <row r="155" spans="1:34" x14ac:dyDescent="0.2">
      <c r="A155" s="3">
        <f t="shared" si="0"/>
        <v>2</v>
      </c>
      <c r="B155" t="str">
        <f>INDEX(filenames!B:B,MATCH(platemap!A155,filenames!A:A,0))</f>
        <v>2023-06-07_TMrs362331_10ul_goodtips.xls</v>
      </c>
      <c r="C155" t="s">
        <v>84</v>
      </c>
      <c r="E155" t="s">
        <v>129</v>
      </c>
      <c r="G155" t="s">
        <v>129</v>
      </c>
      <c r="I155" t="str">
        <f>_xlfn.XLOOKUP(C155,samples!D:D,samples!E:E,"")</f>
        <v/>
      </c>
      <c r="J155" t="str">
        <f>_xlfn.LET(_xlpm.x,_xlfn.XLOOKUP(platemap!$I155,samples!$E:$E,samples!F:F,""),IF(_xlpm.x="","",_xlpm.x))</f>
        <v/>
      </c>
      <c r="K155" t="str">
        <f>_xlfn.LET(_xlpm.x,_xlfn.XLOOKUP(platemap!$I155,samples!$E:$E,samples!G:G,""),IF(_xlpm.x="","",_xlpm.x))</f>
        <v/>
      </c>
      <c r="L155" t="str">
        <f>_xlfn.LET(_xlpm.x,_xlfn.XLOOKUP(platemap!$I155,samples!$E:$E,samples!H:H,""),IF(_xlpm.x="","",_xlpm.x))</f>
        <v/>
      </c>
      <c r="M155" s="7" t="str">
        <f>_xlfn.LET(_xlpm.x,_xlfn.XLOOKUP(platemap!$I155,samples!$E:$E,samples!I:I,""),IF(_xlpm.x="","",_xlpm.x))</f>
        <v/>
      </c>
      <c r="N155" t="str">
        <f>_xlfn.LET(_xlpm.x,_xlfn.XLOOKUP(platemap!$I155,samples!$E:$E,samples!J:J,""),IF(_xlpm.x="","",_xlpm.x))</f>
        <v/>
      </c>
      <c r="O155" s="7" t="str">
        <f>_xlfn.LET(_xlpm.x,_xlfn.XLOOKUP(platemap!$I155,samples!$E:$E,samples!K:K,""),IF(_xlpm.x="","",_xlpm.x))</f>
        <v/>
      </c>
      <c r="P155" t="str">
        <f>_xlfn.LET(_xlpm.x,_xlfn.XLOOKUP(platemap!$I155,samples!$E:$E,samples!L:L,""),IF(_xlpm.x="","",_xlpm.x))</f>
        <v/>
      </c>
      <c r="Q155" t="str">
        <f>_xlfn.LET(_xlpm.x,_xlfn.XLOOKUP(platemap!$I155,samples!$E:$E,samples!M:M,""),IF(_xlpm.x="","",_xlpm.x))</f>
        <v/>
      </c>
      <c r="R155" t="str">
        <f>_xlfn.LET(_xlpm.x,_xlfn.XLOOKUP(platemap!$I155,samples!$E:$E,samples!N:N,""),IF(_xlpm.x="","",_xlpm.x))</f>
        <v/>
      </c>
      <c r="S155" t="str">
        <f>_xlfn.LET(_xlpm.x,_xlfn.XLOOKUP(platemap!$I155,samples!$E:$E,samples!O:O,""),IF(_xlpm.x="","",_xlpm.x))</f>
        <v/>
      </c>
      <c r="T155" t="str">
        <f>_xlfn.LET(_xlpm.x,_xlfn.XLOOKUP(platemap!$I155,samples!$E:$E,samples!P:P,""),IF(_xlpm.x="","",_xlpm.x))</f>
        <v/>
      </c>
      <c r="U155" t="str">
        <f>_xlfn.LET(_xlpm.x,_xlfn.XLOOKUP(platemap!$I155,samples!$E:$E,samples!Q:Q,""),IF(_xlpm.x="","",_xlpm.x))</f>
        <v/>
      </c>
      <c r="V155" t="str">
        <f>_xlfn.LET(_xlpm.x,_xlfn.XLOOKUP(platemap!$I155,samples!$E:$E,samples!R:R,""),IF(_xlpm.x="","",_xlpm.x))</f>
        <v/>
      </c>
      <c r="W155" t="str">
        <f>_xlfn.LET(_xlpm.x,_xlfn.XLOOKUP(platemap!$I155,samples!$E:$E,samples!S:S,""),IF(_xlpm.x="","",_xlpm.x))</f>
        <v/>
      </c>
      <c r="X155" t="str">
        <f>_xlfn.LET(_xlpm.x,_xlfn.XLOOKUP(platemap!$I155,samples!$E:$E,samples!T:T,""),IF(_xlpm.x="","",_xlpm.x))</f>
        <v/>
      </c>
      <c r="Y155" t="str">
        <f>_xlfn.LET(_xlpm.x,_xlfn.XLOOKUP(platemap!$I155,samples!$E:$E,samples!U:U,""),IF(_xlpm.x="","",_xlpm.x))</f>
        <v/>
      </c>
      <c r="Z155" t="str">
        <f>_xlfn.LET(_xlpm.x,_xlfn.XLOOKUP(platemap!$I155,samples!$E:$E,samples!V:V,""),IF(_xlpm.x="","",_xlpm.x))</f>
        <v/>
      </c>
      <c r="AA155" t="str">
        <f>_xlfn.LET(_xlpm.x,_xlfn.XLOOKUP(platemap!$I155,samples!$E:$E,samples!W:W,""),IF(_xlpm.x="","",_xlpm.x))</f>
        <v/>
      </c>
      <c r="AB155" t="str">
        <f>_xlfn.LET(_xlpm.x,_xlfn.XLOOKUP(platemap!$I155,samples!$E:$E,samples!X:X,""),IF(_xlpm.x="","",_xlpm.x))</f>
        <v/>
      </c>
      <c r="AC155" t="str">
        <f>_xlfn.LET(_xlpm.x,_xlfn.XLOOKUP(platemap!$I155,samples!$E:$E,samples!Y:Y,""),IF(_xlpm.x="","",_xlpm.x))</f>
        <v/>
      </c>
      <c r="AD155" t="str">
        <f>_xlfn.LET(_xlpm.x,_xlfn.XLOOKUP(platemap!$I155,samples!$E:$E,samples!Z:Z,""),IF(_xlpm.x="","",_xlpm.x))</f>
        <v/>
      </c>
      <c r="AH155" s="3"/>
    </row>
    <row r="156" spans="1:34" x14ac:dyDescent="0.2">
      <c r="A156" s="3">
        <f t="shared" si="0"/>
        <v>2</v>
      </c>
      <c r="B156" t="str">
        <f>INDEX(filenames!B:B,MATCH(platemap!A156,filenames!A:A,0))</f>
        <v>2023-06-07_TMrs362331_10ul_goodtips.xls</v>
      </c>
      <c r="C156" t="s">
        <v>85</v>
      </c>
      <c r="E156" t="s">
        <v>129</v>
      </c>
      <c r="G156" t="s">
        <v>129</v>
      </c>
      <c r="I156" t="str">
        <f>_xlfn.XLOOKUP(C156,samples!D:D,samples!E:E,"")</f>
        <v/>
      </c>
      <c r="J156" t="str">
        <f>_xlfn.LET(_xlpm.x,_xlfn.XLOOKUP(platemap!$I156,samples!$E:$E,samples!F:F,""),IF(_xlpm.x="","",_xlpm.x))</f>
        <v/>
      </c>
      <c r="K156" t="str">
        <f>_xlfn.LET(_xlpm.x,_xlfn.XLOOKUP(platemap!$I156,samples!$E:$E,samples!G:G,""),IF(_xlpm.x="","",_xlpm.x))</f>
        <v/>
      </c>
      <c r="L156" t="str">
        <f>_xlfn.LET(_xlpm.x,_xlfn.XLOOKUP(platemap!$I156,samples!$E:$E,samples!H:H,""),IF(_xlpm.x="","",_xlpm.x))</f>
        <v/>
      </c>
      <c r="M156" s="7" t="str">
        <f>_xlfn.LET(_xlpm.x,_xlfn.XLOOKUP(platemap!$I156,samples!$E:$E,samples!I:I,""),IF(_xlpm.x="","",_xlpm.x))</f>
        <v/>
      </c>
      <c r="N156" t="str">
        <f>_xlfn.LET(_xlpm.x,_xlfn.XLOOKUP(platemap!$I156,samples!$E:$E,samples!J:J,""),IF(_xlpm.x="","",_xlpm.x))</f>
        <v/>
      </c>
      <c r="O156" s="7" t="str">
        <f>_xlfn.LET(_xlpm.x,_xlfn.XLOOKUP(platemap!$I156,samples!$E:$E,samples!K:K,""),IF(_xlpm.x="","",_xlpm.x))</f>
        <v/>
      </c>
      <c r="P156" t="str">
        <f>_xlfn.LET(_xlpm.x,_xlfn.XLOOKUP(platemap!$I156,samples!$E:$E,samples!L:L,""),IF(_xlpm.x="","",_xlpm.x))</f>
        <v/>
      </c>
      <c r="Q156" t="str">
        <f>_xlfn.LET(_xlpm.x,_xlfn.XLOOKUP(platemap!$I156,samples!$E:$E,samples!M:M,""),IF(_xlpm.x="","",_xlpm.x))</f>
        <v/>
      </c>
      <c r="R156" t="str">
        <f>_xlfn.LET(_xlpm.x,_xlfn.XLOOKUP(platemap!$I156,samples!$E:$E,samples!N:N,""),IF(_xlpm.x="","",_xlpm.x))</f>
        <v/>
      </c>
      <c r="S156" t="str">
        <f>_xlfn.LET(_xlpm.x,_xlfn.XLOOKUP(platemap!$I156,samples!$E:$E,samples!O:O,""),IF(_xlpm.x="","",_xlpm.x))</f>
        <v/>
      </c>
      <c r="T156" t="str">
        <f>_xlfn.LET(_xlpm.x,_xlfn.XLOOKUP(platemap!$I156,samples!$E:$E,samples!P:P,""),IF(_xlpm.x="","",_xlpm.x))</f>
        <v/>
      </c>
      <c r="U156" t="str">
        <f>_xlfn.LET(_xlpm.x,_xlfn.XLOOKUP(platemap!$I156,samples!$E:$E,samples!Q:Q,""),IF(_xlpm.x="","",_xlpm.x))</f>
        <v/>
      </c>
      <c r="V156" t="str">
        <f>_xlfn.LET(_xlpm.x,_xlfn.XLOOKUP(platemap!$I156,samples!$E:$E,samples!R:R,""),IF(_xlpm.x="","",_xlpm.x))</f>
        <v/>
      </c>
      <c r="W156" t="str">
        <f>_xlfn.LET(_xlpm.x,_xlfn.XLOOKUP(platemap!$I156,samples!$E:$E,samples!S:S,""),IF(_xlpm.x="","",_xlpm.x))</f>
        <v/>
      </c>
      <c r="X156" t="str">
        <f>_xlfn.LET(_xlpm.x,_xlfn.XLOOKUP(platemap!$I156,samples!$E:$E,samples!T:T,""),IF(_xlpm.x="","",_xlpm.x))</f>
        <v/>
      </c>
      <c r="Y156" t="str">
        <f>_xlfn.LET(_xlpm.x,_xlfn.XLOOKUP(platemap!$I156,samples!$E:$E,samples!U:U,""),IF(_xlpm.x="","",_xlpm.x))</f>
        <v/>
      </c>
      <c r="Z156" t="str">
        <f>_xlfn.LET(_xlpm.x,_xlfn.XLOOKUP(platemap!$I156,samples!$E:$E,samples!V:V,""),IF(_xlpm.x="","",_xlpm.x))</f>
        <v/>
      </c>
      <c r="AA156" t="str">
        <f>_xlfn.LET(_xlpm.x,_xlfn.XLOOKUP(platemap!$I156,samples!$E:$E,samples!W:W,""),IF(_xlpm.x="","",_xlpm.x))</f>
        <v/>
      </c>
      <c r="AB156" t="str">
        <f>_xlfn.LET(_xlpm.x,_xlfn.XLOOKUP(platemap!$I156,samples!$E:$E,samples!X:X,""),IF(_xlpm.x="","",_xlpm.x))</f>
        <v/>
      </c>
      <c r="AC156" t="str">
        <f>_xlfn.LET(_xlpm.x,_xlfn.XLOOKUP(platemap!$I156,samples!$E:$E,samples!Y:Y,""),IF(_xlpm.x="","",_xlpm.x))</f>
        <v/>
      </c>
      <c r="AD156" t="str">
        <f>_xlfn.LET(_xlpm.x,_xlfn.XLOOKUP(platemap!$I156,samples!$E:$E,samples!Z:Z,""),IF(_xlpm.x="","",_xlpm.x))</f>
        <v/>
      </c>
      <c r="AH156" s="3"/>
    </row>
    <row r="157" spans="1:34" x14ac:dyDescent="0.2">
      <c r="A157" s="3">
        <f t="shared" si="0"/>
        <v>2</v>
      </c>
      <c r="B157" t="str">
        <f>INDEX(filenames!B:B,MATCH(platemap!A157,filenames!A:A,0))</f>
        <v>2023-06-07_TMrs362331_10ul_goodtips.xls</v>
      </c>
      <c r="C157" t="s">
        <v>86</v>
      </c>
      <c r="E157" t="s">
        <v>129</v>
      </c>
      <c r="G157" t="s">
        <v>129</v>
      </c>
      <c r="I157" t="str">
        <f>_xlfn.XLOOKUP(C157,samples!D:D,samples!E:E,"")</f>
        <v/>
      </c>
      <c r="J157" t="str">
        <f>_xlfn.LET(_xlpm.x,_xlfn.XLOOKUP(platemap!$I157,samples!$E:$E,samples!F:F,""),IF(_xlpm.x="","",_xlpm.x))</f>
        <v/>
      </c>
      <c r="K157" t="str">
        <f>_xlfn.LET(_xlpm.x,_xlfn.XLOOKUP(platemap!$I157,samples!$E:$E,samples!G:G,""),IF(_xlpm.x="","",_xlpm.x))</f>
        <v/>
      </c>
      <c r="L157" t="str">
        <f>_xlfn.LET(_xlpm.x,_xlfn.XLOOKUP(platemap!$I157,samples!$E:$E,samples!H:H,""),IF(_xlpm.x="","",_xlpm.x))</f>
        <v/>
      </c>
      <c r="M157" s="7" t="str">
        <f>_xlfn.LET(_xlpm.x,_xlfn.XLOOKUP(platemap!$I157,samples!$E:$E,samples!I:I,""),IF(_xlpm.x="","",_xlpm.x))</f>
        <v/>
      </c>
      <c r="N157" t="str">
        <f>_xlfn.LET(_xlpm.x,_xlfn.XLOOKUP(platemap!$I157,samples!$E:$E,samples!J:J,""),IF(_xlpm.x="","",_xlpm.x))</f>
        <v/>
      </c>
      <c r="O157" s="7" t="str">
        <f>_xlfn.LET(_xlpm.x,_xlfn.XLOOKUP(platemap!$I157,samples!$E:$E,samples!K:K,""),IF(_xlpm.x="","",_xlpm.x))</f>
        <v/>
      </c>
      <c r="P157" t="str">
        <f>_xlfn.LET(_xlpm.x,_xlfn.XLOOKUP(platemap!$I157,samples!$E:$E,samples!L:L,""),IF(_xlpm.x="","",_xlpm.x))</f>
        <v/>
      </c>
      <c r="Q157" t="str">
        <f>_xlfn.LET(_xlpm.x,_xlfn.XLOOKUP(platemap!$I157,samples!$E:$E,samples!M:M,""),IF(_xlpm.x="","",_xlpm.x))</f>
        <v/>
      </c>
      <c r="R157" t="str">
        <f>_xlfn.LET(_xlpm.x,_xlfn.XLOOKUP(platemap!$I157,samples!$E:$E,samples!N:N,""),IF(_xlpm.x="","",_xlpm.x))</f>
        <v/>
      </c>
      <c r="S157" t="str">
        <f>_xlfn.LET(_xlpm.x,_xlfn.XLOOKUP(platemap!$I157,samples!$E:$E,samples!O:O,""),IF(_xlpm.x="","",_xlpm.x))</f>
        <v/>
      </c>
      <c r="T157" t="str">
        <f>_xlfn.LET(_xlpm.x,_xlfn.XLOOKUP(platemap!$I157,samples!$E:$E,samples!P:P,""),IF(_xlpm.x="","",_xlpm.x))</f>
        <v/>
      </c>
      <c r="U157" t="str">
        <f>_xlfn.LET(_xlpm.x,_xlfn.XLOOKUP(platemap!$I157,samples!$E:$E,samples!Q:Q,""),IF(_xlpm.x="","",_xlpm.x))</f>
        <v/>
      </c>
      <c r="V157" t="str">
        <f>_xlfn.LET(_xlpm.x,_xlfn.XLOOKUP(platemap!$I157,samples!$E:$E,samples!R:R,""),IF(_xlpm.x="","",_xlpm.x))</f>
        <v/>
      </c>
      <c r="W157" t="str">
        <f>_xlfn.LET(_xlpm.x,_xlfn.XLOOKUP(platemap!$I157,samples!$E:$E,samples!S:S,""),IF(_xlpm.x="","",_xlpm.x))</f>
        <v/>
      </c>
      <c r="X157" t="str">
        <f>_xlfn.LET(_xlpm.x,_xlfn.XLOOKUP(platemap!$I157,samples!$E:$E,samples!T:T,""),IF(_xlpm.x="","",_xlpm.x))</f>
        <v/>
      </c>
      <c r="Y157" t="str">
        <f>_xlfn.LET(_xlpm.x,_xlfn.XLOOKUP(platemap!$I157,samples!$E:$E,samples!U:U,""),IF(_xlpm.x="","",_xlpm.x))</f>
        <v/>
      </c>
      <c r="Z157" t="str">
        <f>_xlfn.LET(_xlpm.x,_xlfn.XLOOKUP(platemap!$I157,samples!$E:$E,samples!V:V,""),IF(_xlpm.x="","",_xlpm.x))</f>
        <v/>
      </c>
      <c r="AA157" t="str">
        <f>_xlfn.LET(_xlpm.x,_xlfn.XLOOKUP(platemap!$I157,samples!$E:$E,samples!W:W,""),IF(_xlpm.x="","",_xlpm.x))</f>
        <v/>
      </c>
      <c r="AB157" t="str">
        <f>_xlfn.LET(_xlpm.x,_xlfn.XLOOKUP(platemap!$I157,samples!$E:$E,samples!X:X,""),IF(_xlpm.x="","",_xlpm.x))</f>
        <v/>
      </c>
      <c r="AC157" t="str">
        <f>_xlfn.LET(_xlpm.x,_xlfn.XLOOKUP(platemap!$I157,samples!$E:$E,samples!Y:Y,""),IF(_xlpm.x="","",_xlpm.x))</f>
        <v/>
      </c>
      <c r="AD157" t="str">
        <f>_xlfn.LET(_xlpm.x,_xlfn.XLOOKUP(platemap!$I157,samples!$E:$E,samples!Z:Z,""),IF(_xlpm.x="","",_xlpm.x))</f>
        <v/>
      </c>
      <c r="AH157" s="3"/>
    </row>
    <row r="158" spans="1:34" x14ac:dyDescent="0.2">
      <c r="A158" s="3">
        <f t="shared" si="0"/>
        <v>2</v>
      </c>
      <c r="B158" t="str">
        <f>INDEX(filenames!B:B,MATCH(platemap!A158,filenames!A:A,0))</f>
        <v>2023-06-07_TMrs362331_10ul_goodtips.xls</v>
      </c>
      <c r="C158" t="s">
        <v>87</v>
      </c>
      <c r="D158" t="s">
        <v>223</v>
      </c>
      <c r="E158" t="s">
        <v>224</v>
      </c>
      <c r="F158" t="s">
        <v>303</v>
      </c>
      <c r="G158" t="s">
        <v>304</v>
      </c>
      <c r="I158" t="str">
        <f>_xlfn.XLOOKUP(C158,samples!D:D,samples!E:E,"")</f>
        <v>20230413_0244</v>
      </c>
      <c r="J158" t="str">
        <f>_xlfn.LET(_xlpm.x,_xlfn.XLOOKUP(platemap!$I158,samples!$E:$E,samples!F:F,""),IF(_xlpm.x="","",_xlpm.x))</f>
        <v>125CAG</v>
      </c>
      <c r="K158" t="str">
        <f>_xlfn.LET(_xlpm.x,_xlfn.XLOOKUP(platemap!$I158,samples!$E:$E,samples!G:G,""),IF(_xlpm.x="","",_xlpm.x))</f>
        <v>31/34</v>
      </c>
      <c r="L158" t="str">
        <f>_xlfn.LET(_xlpm.x,_xlfn.XLOOKUP(platemap!$I158,samples!$E:$E,samples!H:H,""),IF(_xlpm.x="","",_xlpm.x))</f>
        <v>RF/LC</v>
      </c>
      <c r="M158" s="7">
        <f>_xlfn.LET(_xlpm.x,_xlfn.XLOOKUP(platemap!$I158,samples!$E:$E,samples!I:I,""),IF(_xlpm.x="","",_xlpm.x))</f>
        <v>45016</v>
      </c>
      <c r="N158" t="str">
        <f>_xlfn.LET(_xlpm.x,_xlfn.XLOOKUP(platemap!$I158,samples!$E:$E,samples!J:J,""),IF(_xlpm.x="","",_xlpm.x))</f>
        <v>Control</v>
      </c>
      <c r="O158" s="7" t="str">
        <f>_xlfn.LET(_xlpm.x,_xlfn.XLOOKUP(platemap!$I158,samples!$E:$E,samples!K:K,""),IF(_xlpm.x="","",_xlpm.x))</f>
        <v/>
      </c>
      <c r="P158" t="str">
        <f>_xlfn.LET(_xlpm.x,_xlfn.XLOOKUP(platemap!$I158,samples!$E:$E,samples!L:L,""),IF(_xlpm.x="","",_xlpm.x))</f>
        <v/>
      </c>
      <c r="Q158" t="str">
        <f>_xlfn.LET(_xlpm.x,_xlfn.XLOOKUP(platemap!$I158,samples!$E:$E,samples!M:M,""),IF(_xlpm.x="","",_xlpm.x))</f>
        <v>125CAG_20230331</v>
      </c>
      <c r="R158">
        <f>_xlfn.LET(_xlpm.x,_xlfn.XLOOKUP(platemap!$I158,samples!$E:$E,samples!N:N,""),IF(_xlpm.x="","",_xlpm.x))</f>
        <v>0</v>
      </c>
      <c r="S158" t="str">
        <f>_xlfn.LET(_xlpm.x,_xlfn.XLOOKUP(platemap!$I158,samples!$E:$E,samples!O:O,""),IF(_xlpm.x="","",_xlpm.x))</f>
        <v>Control</v>
      </c>
      <c r="T158" t="str">
        <f>_xlfn.LET(_xlpm.x,_xlfn.XLOOKUP(platemap!$I158,samples!$E:$E,samples!P:P,""),IF(_xlpm.x="","",_xlpm.x))</f>
        <v/>
      </c>
      <c r="U158" t="str">
        <f>_xlfn.LET(_xlpm.x,_xlfn.XLOOKUP(platemap!$I158,samples!$E:$E,samples!Q:Q,""),IF(_xlpm.x="","",_xlpm.x))</f>
        <v/>
      </c>
      <c r="V158" t="str">
        <f>_xlfn.LET(_xlpm.x,_xlfn.XLOOKUP(platemap!$I158,samples!$E:$E,samples!R:R,""),IF(_xlpm.x="","",_xlpm.x))</f>
        <v>RNA</v>
      </c>
      <c r="W158">
        <f>_xlfn.LET(_xlpm.x,_xlfn.XLOOKUP(platemap!$I158,samples!$E:$E,samples!S:S,""),IF(_xlpm.x="","",_xlpm.x))</f>
        <v>9.9</v>
      </c>
      <c r="X158">
        <f>_xlfn.LET(_xlpm.x,_xlfn.XLOOKUP(platemap!$I158,samples!$E:$E,samples!T:T,""),IF(_xlpm.x="","",_xlpm.x))</f>
        <v>2.8</v>
      </c>
      <c r="Y158">
        <f>_xlfn.LET(_xlpm.x,_xlfn.XLOOKUP(platemap!$I158,samples!$E:$E,samples!U:U,""),IF(_xlpm.x="","",_xlpm.x))</f>
        <v>99</v>
      </c>
      <c r="Z158">
        <f>_xlfn.LET(_xlpm.x,_xlfn.XLOOKUP(platemap!$I158,samples!$E:$E,samples!V:V,""),IF(_xlpm.x="","",_xlpm.x))</f>
        <v>54</v>
      </c>
      <c r="AA158">
        <f>_xlfn.LET(_xlpm.x,_xlfn.XLOOKUP(platemap!$I158,samples!$E:$E,samples!W:W,""),IF(_xlpm.x="","",_xlpm.x))</f>
        <v>5346</v>
      </c>
      <c r="AB158" t="str">
        <f>_xlfn.LET(_xlpm.x,_xlfn.XLOOKUP(platemap!$I158,samples!$E:$E,samples!X:X,""),IF(_xlpm.x="","",_xlpm.x))</f>
        <v>125CAG_20230331</v>
      </c>
      <c r="AC158">
        <f>_xlfn.LET(_xlpm.x,_xlfn.XLOOKUP(platemap!$I158,samples!$E:$E,samples!Y:Y,""),IF(_xlpm.x="","",_xlpm.x))</f>
        <v>1</v>
      </c>
      <c r="AD158" t="str">
        <f>_xlfn.LET(_xlpm.x,_xlfn.XLOOKUP(platemap!$I158,samples!$E:$E,samples!Z:Z,""),IF(_xlpm.x="","",_xlpm.x))</f>
        <v/>
      </c>
      <c r="AF158">
        <v>10</v>
      </c>
      <c r="AG158" s="3" t="s">
        <v>312</v>
      </c>
      <c r="AH158" s="3"/>
    </row>
    <row r="159" spans="1:34" x14ac:dyDescent="0.2">
      <c r="A159" s="3">
        <f t="shared" si="0"/>
        <v>2</v>
      </c>
      <c r="B159" t="str">
        <f>INDEX(filenames!B:B,MATCH(platemap!A159,filenames!A:A,0))</f>
        <v>2023-06-07_TMrs362331_10ul_goodtips.xls</v>
      </c>
      <c r="C159" t="s">
        <v>88</v>
      </c>
      <c r="D159" t="s">
        <v>223</v>
      </c>
      <c r="E159" t="s">
        <v>224</v>
      </c>
      <c r="F159" t="s">
        <v>303</v>
      </c>
      <c r="G159" t="s">
        <v>304</v>
      </c>
      <c r="I159" t="str">
        <f>_xlfn.XLOOKUP(C159,samples!D:D,samples!E:E,"")</f>
        <v>20230413_0245</v>
      </c>
      <c r="J159" t="str">
        <f>_xlfn.LET(_xlpm.x,_xlfn.XLOOKUP(platemap!$I159,samples!$E:$E,samples!F:F,""),IF(_xlpm.x="","",_xlpm.x))</f>
        <v>QS4A3</v>
      </c>
      <c r="K159">
        <f>_xlfn.LET(_xlpm.x,_xlfn.XLOOKUP(platemap!$I159,samples!$E:$E,samples!G:G,""),IF(_xlpm.x="","",_xlpm.x))</f>
        <v>30</v>
      </c>
      <c r="L159" t="str">
        <f>_xlfn.LET(_xlpm.x,_xlfn.XLOOKUP(platemap!$I159,samples!$E:$E,samples!H:H,""),IF(_xlpm.x="","",_xlpm.x))</f>
        <v/>
      </c>
      <c r="M159" s="7">
        <f>_xlfn.LET(_xlpm.x,_xlfn.XLOOKUP(platemap!$I159,samples!$E:$E,samples!I:I,""),IF(_xlpm.x="","",_xlpm.x))</f>
        <v>45016</v>
      </c>
      <c r="N159" t="str">
        <f>_xlfn.LET(_xlpm.x,_xlfn.XLOOKUP(platemap!$I159,samples!$E:$E,samples!J:J,""),IF(_xlpm.x="","",_xlpm.x))</f>
        <v>572772 10 µM (LTX 2000)</v>
      </c>
      <c r="O159" s="7">
        <f>_xlfn.LET(_xlpm.x,_xlfn.XLOOKUP(platemap!$I159,samples!$E:$E,samples!K:K,""),IF(_xlpm.x="","",_xlpm.x))</f>
        <v>45013</v>
      </c>
      <c r="P159">
        <f>_xlfn.LET(_xlpm.x,_xlfn.XLOOKUP(platemap!$I159,samples!$E:$E,samples!L:L,""),IF(_xlpm.x="","",_xlpm.x))</f>
        <v>3</v>
      </c>
      <c r="Q159" t="str">
        <f>_xlfn.LET(_xlpm.x,_xlfn.XLOOKUP(platemap!$I159,samples!$E:$E,samples!M:M,""),IF(_xlpm.x="","",_xlpm.x))</f>
        <v>QS4A3_20230331</v>
      </c>
      <c r="R159" t="str">
        <f>_xlfn.LET(_xlpm.x,_xlfn.XLOOKUP(platemap!$I159,samples!$E:$E,samples!N:N,""),IF(_xlpm.x="","",_xlpm.x))</f>
        <v>10 uM</v>
      </c>
      <c r="S159" t="str">
        <f>_xlfn.LET(_xlpm.x,_xlfn.XLOOKUP(platemap!$I159,samples!$E:$E,samples!O:O,""),IF(_xlpm.x="","",_xlpm.x))</f>
        <v>572772</v>
      </c>
      <c r="T159">
        <f>_xlfn.LET(_xlpm.x,_xlfn.XLOOKUP(platemap!$I159,samples!$E:$E,samples!P:P,""),IF(_xlpm.x="","",_xlpm.x))</f>
        <v>2000</v>
      </c>
      <c r="U159" t="str">
        <f>_xlfn.LET(_xlpm.x,_xlfn.XLOOKUP(platemap!$I159,samples!$E:$E,samples!Q:Q,""),IF(_xlpm.x="","",_xlpm.x))</f>
        <v/>
      </c>
      <c r="V159" t="str">
        <f>_xlfn.LET(_xlpm.x,_xlfn.XLOOKUP(platemap!$I159,samples!$E:$E,samples!R:R,""),IF(_xlpm.x="","",_xlpm.x))</f>
        <v>RNA</v>
      </c>
      <c r="W159">
        <f>_xlfn.LET(_xlpm.x,_xlfn.XLOOKUP(platemap!$I159,samples!$E:$E,samples!S:S,""),IF(_xlpm.x="","",_xlpm.x))</f>
        <v>9.6</v>
      </c>
      <c r="X159">
        <f>_xlfn.LET(_xlpm.x,_xlfn.XLOOKUP(platemap!$I159,samples!$E:$E,samples!T:T,""),IF(_xlpm.x="","",_xlpm.x))</f>
        <v>2.4</v>
      </c>
      <c r="Y159">
        <f>_xlfn.LET(_xlpm.x,_xlfn.XLOOKUP(platemap!$I159,samples!$E:$E,samples!U:U,""),IF(_xlpm.x="","",_xlpm.x))</f>
        <v>53.6</v>
      </c>
      <c r="Z159">
        <f>_xlfn.LET(_xlpm.x,_xlfn.XLOOKUP(platemap!$I159,samples!$E:$E,samples!V:V,""),IF(_xlpm.x="","",_xlpm.x))</f>
        <v>54</v>
      </c>
      <c r="AA159">
        <f>_xlfn.LET(_xlpm.x,_xlfn.XLOOKUP(platemap!$I159,samples!$E:$E,samples!W:W,""),IF(_xlpm.x="","",_xlpm.x))</f>
        <v>2894.4</v>
      </c>
      <c r="AB159" t="str">
        <f>_xlfn.LET(_xlpm.x,_xlfn.XLOOKUP(platemap!$I159,samples!$E:$E,samples!X:X,""),IF(_xlpm.x="","",_xlpm.x))</f>
        <v>QS4A3_20230331</v>
      </c>
      <c r="AC159" t="str">
        <f>_xlfn.LET(_xlpm.x,_xlfn.XLOOKUP(platemap!$I159,samples!$E:$E,samples!Y:Y,""),IF(_xlpm.x="","",_xlpm.x))</f>
        <v/>
      </c>
      <c r="AD159" t="str">
        <f>_xlfn.LET(_xlpm.x,_xlfn.XLOOKUP(platemap!$I159,samples!$E:$E,samples!Z:Z,""),IF(_xlpm.x="","",_xlpm.x))</f>
        <v/>
      </c>
      <c r="AF159">
        <v>10</v>
      </c>
      <c r="AG159" s="3" t="s">
        <v>312</v>
      </c>
      <c r="AH159" s="3"/>
    </row>
    <row r="160" spans="1:34" x14ac:dyDescent="0.2">
      <c r="A160" s="3">
        <f t="shared" si="0"/>
        <v>2</v>
      </c>
      <c r="B160" t="str">
        <f>INDEX(filenames!B:B,MATCH(platemap!A160,filenames!A:A,0))</f>
        <v>2023-06-07_TMrs362331_10ul_goodtips.xls</v>
      </c>
      <c r="C160" t="s">
        <v>89</v>
      </c>
      <c r="D160" t="s">
        <v>223</v>
      </c>
      <c r="E160" t="s">
        <v>224</v>
      </c>
      <c r="F160" t="s">
        <v>303</v>
      </c>
      <c r="G160" t="s">
        <v>304</v>
      </c>
      <c r="I160" t="str">
        <f>_xlfn.XLOOKUP(C160,samples!D:D,samples!E:E,"")</f>
        <v>20230413_0246</v>
      </c>
      <c r="J160" t="str">
        <f>_xlfn.LET(_xlpm.x,_xlfn.XLOOKUP(platemap!$I160,samples!$E:$E,samples!F:F,""),IF(_xlpm.x="","",_xlpm.x))</f>
        <v>QS4A3</v>
      </c>
      <c r="K160">
        <f>_xlfn.LET(_xlpm.x,_xlfn.XLOOKUP(platemap!$I160,samples!$E:$E,samples!G:G,""),IF(_xlpm.x="","",_xlpm.x))</f>
        <v>30</v>
      </c>
      <c r="L160" t="str">
        <f>_xlfn.LET(_xlpm.x,_xlfn.XLOOKUP(platemap!$I160,samples!$E:$E,samples!H:H,""),IF(_xlpm.x="","",_xlpm.x))</f>
        <v/>
      </c>
      <c r="M160" s="7">
        <f>_xlfn.LET(_xlpm.x,_xlfn.XLOOKUP(platemap!$I160,samples!$E:$E,samples!I:I,""),IF(_xlpm.x="","",_xlpm.x))</f>
        <v>45016</v>
      </c>
      <c r="N160" t="str">
        <f>_xlfn.LET(_xlpm.x,_xlfn.XLOOKUP(platemap!$I160,samples!$E:$E,samples!J:J,""),IF(_xlpm.x="","",_xlpm.x))</f>
        <v>589546 10 µM (LTX 2000)</v>
      </c>
      <c r="O160" s="7">
        <f>_xlfn.LET(_xlpm.x,_xlfn.XLOOKUP(platemap!$I160,samples!$E:$E,samples!K:K,""),IF(_xlpm.x="","",_xlpm.x))</f>
        <v>45013</v>
      </c>
      <c r="P160">
        <f>_xlfn.LET(_xlpm.x,_xlfn.XLOOKUP(platemap!$I160,samples!$E:$E,samples!L:L,""),IF(_xlpm.x="","",_xlpm.x))</f>
        <v>3</v>
      </c>
      <c r="Q160" t="str">
        <f>_xlfn.LET(_xlpm.x,_xlfn.XLOOKUP(platemap!$I160,samples!$E:$E,samples!M:M,""),IF(_xlpm.x="","",_xlpm.x))</f>
        <v>QS4A3_20230331</v>
      </c>
      <c r="R160" t="str">
        <f>_xlfn.LET(_xlpm.x,_xlfn.XLOOKUP(platemap!$I160,samples!$E:$E,samples!N:N,""),IF(_xlpm.x="","",_xlpm.x))</f>
        <v>10 uM</v>
      </c>
      <c r="S160" t="str">
        <f>_xlfn.LET(_xlpm.x,_xlfn.XLOOKUP(platemap!$I160,samples!$E:$E,samples!O:O,""),IF(_xlpm.x="","",_xlpm.x))</f>
        <v>589546</v>
      </c>
      <c r="T160">
        <f>_xlfn.LET(_xlpm.x,_xlfn.XLOOKUP(platemap!$I160,samples!$E:$E,samples!P:P,""),IF(_xlpm.x="","",_xlpm.x))</f>
        <v>2000</v>
      </c>
      <c r="U160" t="str">
        <f>_xlfn.LET(_xlpm.x,_xlfn.XLOOKUP(platemap!$I160,samples!$E:$E,samples!Q:Q,""),IF(_xlpm.x="","",_xlpm.x))</f>
        <v/>
      </c>
      <c r="V160" t="str">
        <f>_xlfn.LET(_xlpm.x,_xlfn.XLOOKUP(platemap!$I160,samples!$E:$E,samples!R:R,""),IF(_xlpm.x="","",_xlpm.x))</f>
        <v>RNA</v>
      </c>
      <c r="W160">
        <f>_xlfn.LET(_xlpm.x,_xlfn.XLOOKUP(platemap!$I160,samples!$E:$E,samples!S:S,""),IF(_xlpm.x="","",_xlpm.x))</f>
        <v>6.1</v>
      </c>
      <c r="X160">
        <f>_xlfn.LET(_xlpm.x,_xlfn.XLOOKUP(platemap!$I160,samples!$E:$E,samples!T:T,""),IF(_xlpm.x="","",_xlpm.x))</f>
        <v>1.3</v>
      </c>
      <c r="Y160">
        <f>_xlfn.LET(_xlpm.x,_xlfn.XLOOKUP(platemap!$I160,samples!$E:$E,samples!U:U,""),IF(_xlpm.x="","",_xlpm.x))</f>
        <v>78.900000000000006</v>
      </c>
      <c r="Z160">
        <f>_xlfn.LET(_xlpm.x,_xlfn.XLOOKUP(platemap!$I160,samples!$E:$E,samples!V:V,""),IF(_xlpm.x="","",_xlpm.x))</f>
        <v>54</v>
      </c>
      <c r="AA160">
        <f>_xlfn.LET(_xlpm.x,_xlfn.XLOOKUP(platemap!$I160,samples!$E:$E,samples!W:W,""),IF(_xlpm.x="","",_xlpm.x))</f>
        <v>4260.6000000000004</v>
      </c>
      <c r="AB160" t="str">
        <f>_xlfn.LET(_xlpm.x,_xlfn.XLOOKUP(platemap!$I160,samples!$E:$E,samples!X:X,""),IF(_xlpm.x="","",_xlpm.x))</f>
        <v>QS4A3_20230331</v>
      </c>
      <c r="AC160" t="str">
        <f>_xlfn.LET(_xlpm.x,_xlfn.XLOOKUP(platemap!$I160,samples!$E:$E,samples!Y:Y,""),IF(_xlpm.x="","",_xlpm.x))</f>
        <v/>
      </c>
      <c r="AD160" t="str">
        <f>_xlfn.LET(_xlpm.x,_xlfn.XLOOKUP(platemap!$I160,samples!$E:$E,samples!Z:Z,""),IF(_xlpm.x="","",_xlpm.x))</f>
        <v/>
      </c>
      <c r="AF160">
        <v>10</v>
      </c>
      <c r="AG160" s="3" t="s">
        <v>312</v>
      </c>
      <c r="AH160" s="3"/>
    </row>
    <row r="161" spans="1:34" x14ac:dyDescent="0.2">
      <c r="A161" s="3">
        <f t="shared" si="0"/>
        <v>2</v>
      </c>
      <c r="B161" t="str">
        <f>INDEX(filenames!B:B,MATCH(platemap!A161,filenames!A:A,0))</f>
        <v>2023-06-07_TMrs362331_10ul_goodtips.xls</v>
      </c>
      <c r="C161" t="s">
        <v>90</v>
      </c>
      <c r="D161" t="s">
        <v>223</v>
      </c>
      <c r="E161" t="s">
        <v>224</v>
      </c>
      <c r="F161" t="s">
        <v>303</v>
      </c>
      <c r="G161" t="s">
        <v>304</v>
      </c>
      <c r="I161" t="str">
        <f>_xlfn.XLOOKUP(C161,samples!D:D,samples!E:E,"")</f>
        <v>20230413_0247</v>
      </c>
      <c r="J161" t="str">
        <f>_xlfn.LET(_xlpm.x,_xlfn.XLOOKUP(platemap!$I161,samples!$E:$E,samples!F:F,""),IF(_xlpm.x="","",_xlpm.x))</f>
        <v>QS4A3</v>
      </c>
      <c r="K161">
        <f>_xlfn.LET(_xlpm.x,_xlfn.XLOOKUP(platemap!$I161,samples!$E:$E,samples!G:G,""),IF(_xlpm.x="","",_xlpm.x))</f>
        <v>30</v>
      </c>
      <c r="L161" t="str">
        <f>_xlfn.LET(_xlpm.x,_xlfn.XLOOKUP(platemap!$I161,samples!$E:$E,samples!H:H,""),IF(_xlpm.x="","",_xlpm.x))</f>
        <v/>
      </c>
      <c r="M161" s="7">
        <f>_xlfn.LET(_xlpm.x,_xlfn.XLOOKUP(platemap!$I161,samples!$E:$E,samples!I:I,""),IF(_xlpm.x="","",_xlpm.x))</f>
        <v>45016</v>
      </c>
      <c r="N161" t="str">
        <f>_xlfn.LET(_xlpm.x,_xlfn.XLOOKUP(platemap!$I161,samples!$E:$E,samples!J:J,""),IF(_xlpm.x="","",_xlpm.x))</f>
        <v>572772 10 µM (LTX 3000)</v>
      </c>
      <c r="O161" s="7">
        <f>_xlfn.LET(_xlpm.x,_xlfn.XLOOKUP(platemap!$I161,samples!$E:$E,samples!K:K,""),IF(_xlpm.x="","",_xlpm.x))</f>
        <v>45013</v>
      </c>
      <c r="P161">
        <f>_xlfn.LET(_xlpm.x,_xlfn.XLOOKUP(platemap!$I161,samples!$E:$E,samples!L:L,""),IF(_xlpm.x="","",_xlpm.x))</f>
        <v>3</v>
      </c>
      <c r="Q161" t="str">
        <f>_xlfn.LET(_xlpm.x,_xlfn.XLOOKUP(platemap!$I161,samples!$E:$E,samples!M:M,""),IF(_xlpm.x="","",_xlpm.x))</f>
        <v>QS4A3_20230331</v>
      </c>
      <c r="R161" t="str">
        <f>_xlfn.LET(_xlpm.x,_xlfn.XLOOKUP(platemap!$I161,samples!$E:$E,samples!N:N,""),IF(_xlpm.x="","",_xlpm.x))</f>
        <v>10 uM</v>
      </c>
      <c r="S161" t="str">
        <f>_xlfn.LET(_xlpm.x,_xlfn.XLOOKUP(platemap!$I161,samples!$E:$E,samples!O:O,""),IF(_xlpm.x="","",_xlpm.x))</f>
        <v>572772</v>
      </c>
      <c r="T161">
        <f>_xlfn.LET(_xlpm.x,_xlfn.XLOOKUP(platemap!$I161,samples!$E:$E,samples!P:P,""),IF(_xlpm.x="","",_xlpm.x))</f>
        <v>3000</v>
      </c>
      <c r="U161" t="str">
        <f>_xlfn.LET(_xlpm.x,_xlfn.XLOOKUP(platemap!$I161,samples!$E:$E,samples!Q:Q,""),IF(_xlpm.x="","",_xlpm.x))</f>
        <v/>
      </c>
      <c r="V161" t="str">
        <f>_xlfn.LET(_xlpm.x,_xlfn.XLOOKUP(platemap!$I161,samples!$E:$E,samples!R:R,""),IF(_xlpm.x="","",_xlpm.x))</f>
        <v>RNA</v>
      </c>
      <c r="W161">
        <f>_xlfn.LET(_xlpm.x,_xlfn.XLOOKUP(platemap!$I161,samples!$E:$E,samples!S:S,""),IF(_xlpm.x="","",_xlpm.x))</f>
        <v>8.4</v>
      </c>
      <c r="X161">
        <f>_xlfn.LET(_xlpm.x,_xlfn.XLOOKUP(platemap!$I161,samples!$E:$E,samples!T:T,""),IF(_xlpm.x="","",_xlpm.x))</f>
        <v>2.5</v>
      </c>
      <c r="Y161">
        <f>_xlfn.LET(_xlpm.x,_xlfn.XLOOKUP(platemap!$I161,samples!$E:$E,samples!U:U,""),IF(_xlpm.x="","",_xlpm.x))</f>
        <v>215</v>
      </c>
      <c r="Z161">
        <f>_xlfn.LET(_xlpm.x,_xlfn.XLOOKUP(platemap!$I161,samples!$E:$E,samples!V:V,""),IF(_xlpm.x="","",_xlpm.x))</f>
        <v>54</v>
      </c>
      <c r="AA161">
        <f>_xlfn.LET(_xlpm.x,_xlfn.XLOOKUP(platemap!$I161,samples!$E:$E,samples!W:W,""),IF(_xlpm.x="","",_xlpm.x))</f>
        <v>11610</v>
      </c>
      <c r="AB161" t="str">
        <f>_xlfn.LET(_xlpm.x,_xlfn.XLOOKUP(platemap!$I161,samples!$E:$E,samples!X:X,""),IF(_xlpm.x="","",_xlpm.x))</f>
        <v>QS4A3_20230331</v>
      </c>
      <c r="AC161" t="str">
        <f>_xlfn.LET(_xlpm.x,_xlfn.XLOOKUP(platemap!$I161,samples!$E:$E,samples!Y:Y,""),IF(_xlpm.x="","",_xlpm.x))</f>
        <v/>
      </c>
      <c r="AD161" t="str">
        <f>_xlfn.LET(_xlpm.x,_xlfn.XLOOKUP(platemap!$I161,samples!$E:$E,samples!Z:Z,""),IF(_xlpm.x="","",_xlpm.x))</f>
        <v/>
      </c>
      <c r="AF161">
        <v>10</v>
      </c>
      <c r="AG161" s="3" t="s">
        <v>312</v>
      </c>
      <c r="AH161" s="3"/>
    </row>
    <row r="162" spans="1:34" x14ac:dyDescent="0.2">
      <c r="A162" s="3">
        <f t="shared" si="0"/>
        <v>2</v>
      </c>
      <c r="B162" t="str">
        <f>INDEX(filenames!B:B,MATCH(platemap!A162,filenames!A:A,0))</f>
        <v>2023-06-07_TMrs362331_10ul_goodtips.xls</v>
      </c>
      <c r="C162" t="s">
        <v>91</v>
      </c>
      <c r="D162" t="s">
        <v>223</v>
      </c>
      <c r="E162" t="s">
        <v>224</v>
      </c>
      <c r="F162" t="s">
        <v>303</v>
      </c>
      <c r="G162" t="s">
        <v>304</v>
      </c>
      <c r="I162" t="str">
        <f>_xlfn.XLOOKUP(C162,samples!D:D,samples!E:E,"")</f>
        <v>20230413_0248</v>
      </c>
      <c r="J162" t="str">
        <f>_xlfn.LET(_xlpm.x,_xlfn.XLOOKUP(platemap!$I162,samples!$E:$E,samples!F:F,""),IF(_xlpm.x="","",_xlpm.x))</f>
        <v>QS4A3</v>
      </c>
      <c r="K162">
        <f>_xlfn.LET(_xlpm.x,_xlfn.XLOOKUP(platemap!$I162,samples!$E:$E,samples!G:G,""),IF(_xlpm.x="","",_xlpm.x))</f>
        <v>30</v>
      </c>
      <c r="L162" t="str">
        <f>_xlfn.LET(_xlpm.x,_xlfn.XLOOKUP(platemap!$I162,samples!$E:$E,samples!H:H,""),IF(_xlpm.x="","",_xlpm.x))</f>
        <v/>
      </c>
      <c r="M162" s="7">
        <f>_xlfn.LET(_xlpm.x,_xlfn.XLOOKUP(platemap!$I162,samples!$E:$E,samples!I:I,""),IF(_xlpm.x="","",_xlpm.x))</f>
        <v>45016</v>
      </c>
      <c r="N162" t="str">
        <f>_xlfn.LET(_xlpm.x,_xlfn.XLOOKUP(platemap!$I162,samples!$E:$E,samples!J:J,""),IF(_xlpm.x="","",_xlpm.x))</f>
        <v>589546 10 µM (LTX 3000)</v>
      </c>
      <c r="O162" s="7">
        <f>_xlfn.LET(_xlpm.x,_xlfn.XLOOKUP(platemap!$I162,samples!$E:$E,samples!K:K,""),IF(_xlpm.x="","",_xlpm.x))</f>
        <v>45013</v>
      </c>
      <c r="P162">
        <f>_xlfn.LET(_xlpm.x,_xlfn.XLOOKUP(platemap!$I162,samples!$E:$E,samples!L:L,""),IF(_xlpm.x="","",_xlpm.x))</f>
        <v>3</v>
      </c>
      <c r="Q162" t="str">
        <f>_xlfn.LET(_xlpm.x,_xlfn.XLOOKUP(platemap!$I162,samples!$E:$E,samples!M:M,""),IF(_xlpm.x="","",_xlpm.x))</f>
        <v>QS4A3_20230331</v>
      </c>
      <c r="R162" t="str">
        <f>_xlfn.LET(_xlpm.x,_xlfn.XLOOKUP(platemap!$I162,samples!$E:$E,samples!N:N,""),IF(_xlpm.x="","",_xlpm.x))</f>
        <v>10 uM</v>
      </c>
      <c r="S162" t="str">
        <f>_xlfn.LET(_xlpm.x,_xlfn.XLOOKUP(platemap!$I162,samples!$E:$E,samples!O:O,""),IF(_xlpm.x="","",_xlpm.x))</f>
        <v>589546</v>
      </c>
      <c r="T162">
        <f>_xlfn.LET(_xlpm.x,_xlfn.XLOOKUP(platemap!$I162,samples!$E:$E,samples!P:P,""),IF(_xlpm.x="","",_xlpm.x))</f>
        <v>3000</v>
      </c>
      <c r="U162" t="str">
        <f>_xlfn.LET(_xlpm.x,_xlfn.XLOOKUP(platemap!$I162,samples!$E:$E,samples!Q:Q,""),IF(_xlpm.x="","",_xlpm.x))</f>
        <v/>
      </c>
      <c r="V162" t="str">
        <f>_xlfn.LET(_xlpm.x,_xlfn.XLOOKUP(platemap!$I162,samples!$E:$E,samples!R:R,""),IF(_xlpm.x="","",_xlpm.x))</f>
        <v>RNA</v>
      </c>
      <c r="W162">
        <f>_xlfn.LET(_xlpm.x,_xlfn.XLOOKUP(platemap!$I162,samples!$E:$E,samples!S:S,""),IF(_xlpm.x="","",_xlpm.x))</f>
        <v>9.4</v>
      </c>
      <c r="X162">
        <f>_xlfn.LET(_xlpm.x,_xlfn.XLOOKUP(platemap!$I162,samples!$E:$E,samples!T:T,""),IF(_xlpm.x="","",_xlpm.x))</f>
        <v>2.9</v>
      </c>
      <c r="Y162">
        <f>_xlfn.LET(_xlpm.x,_xlfn.XLOOKUP(platemap!$I162,samples!$E:$E,samples!U:U,""),IF(_xlpm.x="","",_xlpm.x))</f>
        <v>88.6</v>
      </c>
      <c r="Z162">
        <f>_xlfn.LET(_xlpm.x,_xlfn.XLOOKUP(platemap!$I162,samples!$E:$E,samples!V:V,""),IF(_xlpm.x="","",_xlpm.x))</f>
        <v>54</v>
      </c>
      <c r="AA162">
        <f>_xlfn.LET(_xlpm.x,_xlfn.XLOOKUP(platemap!$I162,samples!$E:$E,samples!W:W,""),IF(_xlpm.x="","",_xlpm.x))</f>
        <v>4784.3999999999996</v>
      </c>
      <c r="AB162" t="str">
        <f>_xlfn.LET(_xlpm.x,_xlfn.XLOOKUP(platemap!$I162,samples!$E:$E,samples!X:X,""),IF(_xlpm.x="","",_xlpm.x))</f>
        <v>QS4A3_20230331</v>
      </c>
      <c r="AC162" t="str">
        <f>_xlfn.LET(_xlpm.x,_xlfn.XLOOKUP(platemap!$I162,samples!$E:$E,samples!Y:Y,""),IF(_xlpm.x="","",_xlpm.x))</f>
        <v/>
      </c>
      <c r="AD162" t="str">
        <f>_xlfn.LET(_xlpm.x,_xlfn.XLOOKUP(platemap!$I162,samples!$E:$E,samples!Z:Z,""),IF(_xlpm.x="","",_xlpm.x))</f>
        <v/>
      </c>
      <c r="AF162">
        <v>10</v>
      </c>
      <c r="AG162" s="3" t="s">
        <v>312</v>
      </c>
      <c r="AH162" s="3"/>
    </row>
    <row r="163" spans="1:34" x14ac:dyDescent="0.2">
      <c r="A163" s="3">
        <f t="shared" ref="A163:A193" si="1">A67+1</f>
        <v>2</v>
      </c>
      <c r="B163" t="str">
        <f>INDEX(filenames!B:B,MATCH(platemap!A163,filenames!A:A,0))</f>
        <v>2023-06-07_TMrs362331_10ul_goodtips.xls</v>
      </c>
      <c r="C163" t="s">
        <v>92</v>
      </c>
      <c r="D163" t="s">
        <v>223</v>
      </c>
      <c r="E163" t="s">
        <v>224</v>
      </c>
      <c r="F163" t="s">
        <v>303</v>
      </c>
      <c r="G163" t="s">
        <v>304</v>
      </c>
      <c r="I163" t="str">
        <f>_xlfn.XLOOKUP(C163,samples!D:D,samples!E:E,"")</f>
        <v>20230413_0249</v>
      </c>
      <c r="J163" t="str">
        <f>_xlfn.LET(_xlpm.x,_xlfn.XLOOKUP(platemap!$I163,samples!$E:$E,samples!F:F,""),IF(_xlpm.x="","",_xlpm.x))</f>
        <v>QS4A3</v>
      </c>
      <c r="K163">
        <f>_xlfn.LET(_xlpm.x,_xlfn.XLOOKUP(platemap!$I163,samples!$E:$E,samples!G:G,""),IF(_xlpm.x="","",_xlpm.x))</f>
        <v>30</v>
      </c>
      <c r="L163" t="str">
        <f>_xlfn.LET(_xlpm.x,_xlfn.XLOOKUP(platemap!$I163,samples!$E:$E,samples!H:H,""),IF(_xlpm.x="","",_xlpm.x))</f>
        <v/>
      </c>
      <c r="M163" s="7">
        <f>_xlfn.LET(_xlpm.x,_xlfn.XLOOKUP(platemap!$I163,samples!$E:$E,samples!I:I,""),IF(_xlpm.x="","",_xlpm.x))</f>
        <v>45016</v>
      </c>
      <c r="N163" t="str">
        <f>_xlfn.LET(_xlpm.x,_xlfn.XLOOKUP(platemap!$I163,samples!$E:$E,samples!J:J,""),IF(_xlpm.x="","",_xlpm.x))</f>
        <v>Control</v>
      </c>
      <c r="O163" s="7" t="str">
        <f>_xlfn.LET(_xlpm.x,_xlfn.XLOOKUP(platemap!$I163,samples!$E:$E,samples!K:K,""),IF(_xlpm.x="","",_xlpm.x))</f>
        <v/>
      </c>
      <c r="P163" t="str">
        <f>_xlfn.LET(_xlpm.x,_xlfn.XLOOKUP(platemap!$I163,samples!$E:$E,samples!L:L,""),IF(_xlpm.x="","",_xlpm.x))</f>
        <v/>
      </c>
      <c r="Q163" t="str">
        <f>_xlfn.LET(_xlpm.x,_xlfn.XLOOKUP(platemap!$I163,samples!$E:$E,samples!M:M,""),IF(_xlpm.x="","",_xlpm.x))</f>
        <v>QS4A3_20230331</v>
      </c>
      <c r="R163">
        <f>_xlfn.LET(_xlpm.x,_xlfn.XLOOKUP(platemap!$I163,samples!$E:$E,samples!N:N,""),IF(_xlpm.x="","",_xlpm.x))</f>
        <v>0</v>
      </c>
      <c r="S163" t="str">
        <f>_xlfn.LET(_xlpm.x,_xlfn.XLOOKUP(platemap!$I163,samples!$E:$E,samples!O:O,""),IF(_xlpm.x="","",_xlpm.x))</f>
        <v>Control</v>
      </c>
      <c r="T163" t="str">
        <f>_xlfn.LET(_xlpm.x,_xlfn.XLOOKUP(platemap!$I163,samples!$E:$E,samples!P:P,""),IF(_xlpm.x="","",_xlpm.x))</f>
        <v/>
      </c>
      <c r="U163" t="str">
        <f>_xlfn.LET(_xlpm.x,_xlfn.XLOOKUP(platemap!$I163,samples!$E:$E,samples!Q:Q,""),IF(_xlpm.x="","",_xlpm.x))</f>
        <v/>
      </c>
      <c r="V163" t="str">
        <f>_xlfn.LET(_xlpm.x,_xlfn.XLOOKUP(platemap!$I163,samples!$E:$E,samples!R:R,""),IF(_xlpm.x="","",_xlpm.x))</f>
        <v>RNA</v>
      </c>
      <c r="W163">
        <f>_xlfn.LET(_xlpm.x,_xlfn.XLOOKUP(platemap!$I163,samples!$E:$E,samples!S:S,""),IF(_xlpm.x="","",_xlpm.x))</f>
        <v>10</v>
      </c>
      <c r="X163">
        <f>_xlfn.LET(_xlpm.x,_xlfn.XLOOKUP(platemap!$I163,samples!$E:$E,samples!T:T,""),IF(_xlpm.x="","",_xlpm.x))</f>
        <v>2</v>
      </c>
      <c r="Y163">
        <f>_xlfn.LET(_xlpm.x,_xlfn.XLOOKUP(platemap!$I163,samples!$E:$E,samples!U:U,""),IF(_xlpm.x="","",_xlpm.x))</f>
        <v>626</v>
      </c>
      <c r="Z163">
        <f>_xlfn.LET(_xlpm.x,_xlfn.XLOOKUP(platemap!$I163,samples!$E:$E,samples!V:V,""),IF(_xlpm.x="","",_xlpm.x))</f>
        <v>54</v>
      </c>
      <c r="AA163">
        <f>_xlfn.LET(_xlpm.x,_xlfn.XLOOKUP(platemap!$I163,samples!$E:$E,samples!W:W,""),IF(_xlpm.x="","",_xlpm.x))</f>
        <v>33804</v>
      </c>
      <c r="AB163" t="str">
        <f>_xlfn.LET(_xlpm.x,_xlfn.XLOOKUP(platemap!$I163,samples!$E:$E,samples!X:X,""),IF(_xlpm.x="","",_xlpm.x))</f>
        <v>QS4A3_20230331</v>
      </c>
      <c r="AC163">
        <f>_xlfn.LET(_xlpm.x,_xlfn.XLOOKUP(platemap!$I163,samples!$E:$E,samples!Y:Y,""),IF(_xlpm.x="","",_xlpm.x))</f>
        <v>1</v>
      </c>
      <c r="AD163" t="str">
        <f>_xlfn.LET(_xlpm.x,_xlfn.XLOOKUP(platemap!$I163,samples!$E:$E,samples!Z:Z,""),IF(_xlpm.x="","",_xlpm.x))</f>
        <v/>
      </c>
      <c r="AF163">
        <v>10</v>
      </c>
      <c r="AG163" s="3" t="s">
        <v>312</v>
      </c>
      <c r="AH163" s="3"/>
    </row>
    <row r="164" spans="1:34" x14ac:dyDescent="0.2">
      <c r="A164" s="3">
        <f t="shared" si="1"/>
        <v>2</v>
      </c>
      <c r="B164" t="str">
        <f>INDEX(filenames!B:B,MATCH(platemap!A164,filenames!A:A,0))</f>
        <v>2023-06-07_TMrs362331_10ul_goodtips.xls</v>
      </c>
      <c r="C164" t="s">
        <v>93</v>
      </c>
      <c r="D164" t="s">
        <v>223</v>
      </c>
      <c r="E164" t="s">
        <v>224</v>
      </c>
      <c r="F164" t="s">
        <v>303</v>
      </c>
      <c r="G164" t="s">
        <v>304</v>
      </c>
      <c r="I164" t="str">
        <f>_xlfn.XLOOKUP(C164,samples!D:D,samples!E:E,"")</f>
        <v>20230413_0250</v>
      </c>
      <c r="J164" t="str">
        <f>_xlfn.LET(_xlpm.x,_xlfn.XLOOKUP(platemap!$I164,samples!$E:$E,samples!F:F,""),IF(_xlpm.x="","",_xlpm.x))</f>
        <v>QS3.1</v>
      </c>
      <c r="K164">
        <f>_xlfn.LET(_xlpm.x,_xlfn.XLOOKUP(platemap!$I164,samples!$E:$E,samples!G:G,""),IF(_xlpm.x="","",_xlpm.x))</f>
        <v>10</v>
      </c>
      <c r="L164" t="str">
        <f>_xlfn.LET(_xlpm.x,_xlfn.XLOOKUP(platemap!$I164,samples!$E:$E,samples!H:H,""),IF(_xlpm.x="","",_xlpm.x))</f>
        <v/>
      </c>
      <c r="M164" s="7">
        <f>_xlfn.LET(_xlpm.x,_xlfn.XLOOKUP(platemap!$I164,samples!$E:$E,samples!I:I,""),IF(_xlpm.x="","",_xlpm.x))</f>
        <v>45016</v>
      </c>
      <c r="N164" t="str">
        <f>_xlfn.LET(_xlpm.x,_xlfn.XLOOKUP(platemap!$I164,samples!$E:$E,samples!J:J,""),IF(_xlpm.x="","",_xlpm.x))</f>
        <v>572772 10 µM (LTX 2000)</v>
      </c>
      <c r="O164" s="7">
        <f>_xlfn.LET(_xlpm.x,_xlfn.XLOOKUP(platemap!$I164,samples!$E:$E,samples!K:K,""),IF(_xlpm.x="","",_xlpm.x))</f>
        <v>45013</v>
      </c>
      <c r="P164">
        <f>_xlfn.LET(_xlpm.x,_xlfn.XLOOKUP(platemap!$I164,samples!$E:$E,samples!L:L,""),IF(_xlpm.x="","",_xlpm.x))</f>
        <v>3</v>
      </c>
      <c r="Q164" t="str">
        <f>_xlfn.LET(_xlpm.x,_xlfn.XLOOKUP(platemap!$I164,samples!$E:$E,samples!M:M,""),IF(_xlpm.x="","",_xlpm.x))</f>
        <v>QS3.1_20230331</v>
      </c>
      <c r="R164" t="str">
        <f>_xlfn.LET(_xlpm.x,_xlfn.XLOOKUP(platemap!$I164,samples!$E:$E,samples!N:N,""),IF(_xlpm.x="","",_xlpm.x))</f>
        <v>10 uM</v>
      </c>
      <c r="S164" t="str">
        <f>_xlfn.LET(_xlpm.x,_xlfn.XLOOKUP(platemap!$I164,samples!$E:$E,samples!O:O,""),IF(_xlpm.x="","",_xlpm.x))</f>
        <v>572772</v>
      </c>
      <c r="T164">
        <f>_xlfn.LET(_xlpm.x,_xlfn.XLOOKUP(platemap!$I164,samples!$E:$E,samples!P:P,""),IF(_xlpm.x="","",_xlpm.x))</f>
        <v>2000</v>
      </c>
      <c r="U164" t="str">
        <f>_xlfn.LET(_xlpm.x,_xlfn.XLOOKUP(platemap!$I164,samples!$E:$E,samples!Q:Q,""),IF(_xlpm.x="","",_xlpm.x))</f>
        <v/>
      </c>
      <c r="V164" t="str">
        <f>_xlfn.LET(_xlpm.x,_xlfn.XLOOKUP(platemap!$I164,samples!$E:$E,samples!R:R,""),IF(_xlpm.x="","",_xlpm.x))</f>
        <v>RNA</v>
      </c>
      <c r="W164">
        <f>_xlfn.LET(_xlpm.x,_xlfn.XLOOKUP(platemap!$I164,samples!$E:$E,samples!S:S,""),IF(_xlpm.x="","",_xlpm.x))</f>
        <v>9.6999999999999993</v>
      </c>
      <c r="X164">
        <f>_xlfn.LET(_xlpm.x,_xlfn.XLOOKUP(platemap!$I164,samples!$E:$E,samples!T:T,""),IF(_xlpm.x="","",_xlpm.x))</f>
        <v>2.8</v>
      </c>
      <c r="Y164">
        <f>_xlfn.LET(_xlpm.x,_xlfn.XLOOKUP(platemap!$I164,samples!$E:$E,samples!U:U,""),IF(_xlpm.x="","",_xlpm.x))</f>
        <v>139</v>
      </c>
      <c r="Z164">
        <f>_xlfn.LET(_xlpm.x,_xlfn.XLOOKUP(platemap!$I164,samples!$E:$E,samples!V:V,""),IF(_xlpm.x="","",_xlpm.x))</f>
        <v>54</v>
      </c>
      <c r="AA164">
        <f>_xlfn.LET(_xlpm.x,_xlfn.XLOOKUP(platemap!$I164,samples!$E:$E,samples!W:W,""),IF(_xlpm.x="","",_xlpm.x))</f>
        <v>7506</v>
      </c>
      <c r="AB164" t="str">
        <f>_xlfn.LET(_xlpm.x,_xlfn.XLOOKUP(platemap!$I164,samples!$E:$E,samples!X:X,""),IF(_xlpm.x="","",_xlpm.x))</f>
        <v>QS3.1_20230331</v>
      </c>
      <c r="AC164" t="str">
        <f>_xlfn.LET(_xlpm.x,_xlfn.XLOOKUP(platemap!$I164,samples!$E:$E,samples!Y:Y,""),IF(_xlpm.x="","",_xlpm.x))</f>
        <v/>
      </c>
      <c r="AD164" t="str">
        <f>_xlfn.LET(_xlpm.x,_xlfn.XLOOKUP(platemap!$I164,samples!$E:$E,samples!Z:Z,""),IF(_xlpm.x="","",_xlpm.x))</f>
        <v/>
      </c>
      <c r="AF164">
        <v>10</v>
      </c>
      <c r="AG164" s="3" t="s">
        <v>312</v>
      </c>
      <c r="AH164" s="3"/>
    </row>
    <row r="165" spans="1:34" x14ac:dyDescent="0.2">
      <c r="A165" s="3">
        <f t="shared" si="1"/>
        <v>2</v>
      </c>
      <c r="B165" t="str">
        <f>INDEX(filenames!B:B,MATCH(platemap!A165,filenames!A:A,0))</f>
        <v>2023-06-07_TMrs362331_10ul_goodtips.xls</v>
      </c>
      <c r="C165" t="s">
        <v>94</v>
      </c>
      <c r="D165" t="s">
        <v>223</v>
      </c>
      <c r="E165" t="s">
        <v>224</v>
      </c>
      <c r="F165" t="s">
        <v>303</v>
      </c>
      <c r="G165" t="s">
        <v>304</v>
      </c>
      <c r="I165" t="str">
        <f>_xlfn.XLOOKUP(C165,samples!D:D,samples!E:E,"")</f>
        <v>20230413_0251</v>
      </c>
      <c r="J165" t="str">
        <f>_xlfn.LET(_xlpm.x,_xlfn.XLOOKUP(platemap!$I165,samples!$E:$E,samples!F:F,""),IF(_xlpm.x="","",_xlpm.x))</f>
        <v>QS3.1</v>
      </c>
      <c r="K165">
        <f>_xlfn.LET(_xlpm.x,_xlfn.XLOOKUP(platemap!$I165,samples!$E:$E,samples!G:G,""),IF(_xlpm.x="","",_xlpm.x))</f>
        <v>10</v>
      </c>
      <c r="L165" t="str">
        <f>_xlfn.LET(_xlpm.x,_xlfn.XLOOKUP(platemap!$I165,samples!$E:$E,samples!H:H,""),IF(_xlpm.x="","",_xlpm.x))</f>
        <v/>
      </c>
      <c r="M165" s="7">
        <f>_xlfn.LET(_xlpm.x,_xlfn.XLOOKUP(platemap!$I165,samples!$E:$E,samples!I:I,""),IF(_xlpm.x="","",_xlpm.x))</f>
        <v>45016</v>
      </c>
      <c r="N165" t="str">
        <f>_xlfn.LET(_xlpm.x,_xlfn.XLOOKUP(platemap!$I165,samples!$E:$E,samples!J:J,""),IF(_xlpm.x="","",_xlpm.x))</f>
        <v>589546 10 µM (LTX 2000)</v>
      </c>
      <c r="O165" s="7">
        <f>_xlfn.LET(_xlpm.x,_xlfn.XLOOKUP(platemap!$I165,samples!$E:$E,samples!K:K,""),IF(_xlpm.x="","",_xlpm.x))</f>
        <v>45013</v>
      </c>
      <c r="P165">
        <f>_xlfn.LET(_xlpm.x,_xlfn.XLOOKUP(platemap!$I165,samples!$E:$E,samples!L:L,""),IF(_xlpm.x="","",_xlpm.x))</f>
        <v>3</v>
      </c>
      <c r="Q165" t="str">
        <f>_xlfn.LET(_xlpm.x,_xlfn.XLOOKUP(platemap!$I165,samples!$E:$E,samples!M:M,""),IF(_xlpm.x="","",_xlpm.x))</f>
        <v>QS3.1_20230331</v>
      </c>
      <c r="R165" t="str">
        <f>_xlfn.LET(_xlpm.x,_xlfn.XLOOKUP(platemap!$I165,samples!$E:$E,samples!N:N,""),IF(_xlpm.x="","",_xlpm.x))</f>
        <v>10 uM</v>
      </c>
      <c r="S165" t="str">
        <f>_xlfn.LET(_xlpm.x,_xlfn.XLOOKUP(platemap!$I165,samples!$E:$E,samples!O:O,""),IF(_xlpm.x="","",_xlpm.x))</f>
        <v>589546</v>
      </c>
      <c r="T165">
        <f>_xlfn.LET(_xlpm.x,_xlfn.XLOOKUP(platemap!$I165,samples!$E:$E,samples!P:P,""),IF(_xlpm.x="","",_xlpm.x))</f>
        <v>2000</v>
      </c>
      <c r="U165" t="str">
        <f>_xlfn.LET(_xlpm.x,_xlfn.XLOOKUP(platemap!$I165,samples!$E:$E,samples!Q:Q,""),IF(_xlpm.x="","",_xlpm.x))</f>
        <v/>
      </c>
      <c r="V165" t="str">
        <f>_xlfn.LET(_xlpm.x,_xlfn.XLOOKUP(platemap!$I165,samples!$E:$E,samples!R:R,""),IF(_xlpm.x="","",_xlpm.x))</f>
        <v>RNA</v>
      </c>
      <c r="W165">
        <f>_xlfn.LET(_xlpm.x,_xlfn.XLOOKUP(platemap!$I165,samples!$E:$E,samples!S:S,""),IF(_xlpm.x="","",_xlpm.x))</f>
        <v>10</v>
      </c>
      <c r="X165">
        <f>_xlfn.LET(_xlpm.x,_xlfn.XLOOKUP(platemap!$I165,samples!$E:$E,samples!T:T,""),IF(_xlpm.x="","",_xlpm.x))</f>
        <v>3.1</v>
      </c>
      <c r="Y165">
        <f>_xlfn.LET(_xlpm.x,_xlfn.XLOOKUP(platemap!$I165,samples!$E:$E,samples!U:U,""),IF(_xlpm.x="","",_xlpm.x))</f>
        <v>101</v>
      </c>
      <c r="Z165">
        <f>_xlfn.LET(_xlpm.x,_xlfn.XLOOKUP(platemap!$I165,samples!$E:$E,samples!V:V,""),IF(_xlpm.x="","",_xlpm.x))</f>
        <v>54</v>
      </c>
      <c r="AA165">
        <f>_xlfn.LET(_xlpm.x,_xlfn.XLOOKUP(platemap!$I165,samples!$E:$E,samples!W:W,""),IF(_xlpm.x="","",_xlpm.x))</f>
        <v>5454</v>
      </c>
      <c r="AB165" t="str">
        <f>_xlfn.LET(_xlpm.x,_xlfn.XLOOKUP(platemap!$I165,samples!$E:$E,samples!X:X,""),IF(_xlpm.x="","",_xlpm.x))</f>
        <v>QS3.1_20230331</v>
      </c>
      <c r="AC165" t="str">
        <f>_xlfn.LET(_xlpm.x,_xlfn.XLOOKUP(platemap!$I165,samples!$E:$E,samples!Y:Y,""),IF(_xlpm.x="","",_xlpm.x))</f>
        <v/>
      </c>
      <c r="AD165" t="str">
        <f>_xlfn.LET(_xlpm.x,_xlfn.XLOOKUP(platemap!$I165,samples!$E:$E,samples!Z:Z,""),IF(_xlpm.x="","",_xlpm.x))</f>
        <v/>
      </c>
      <c r="AF165">
        <v>10</v>
      </c>
      <c r="AG165" s="3" t="s">
        <v>312</v>
      </c>
      <c r="AH165" s="3"/>
    </row>
    <row r="166" spans="1:34" x14ac:dyDescent="0.2">
      <c r="A166" s="3">
        <f t="shared" si="1"/>
        <v>2</v>
      </c>
      <c r="B166" t="str">
        <f>INDEX(filenames!B:B,MATCH(platemap!A166,filenames!A:A,0))</f>
        <v>2023-06-07_TMrs362331_10ul_goodtips.xls</v>
      </c>
      <c r="C166" t="s">
        <v>95</v>
      </c>
      <c r="D166" t="s">
        <v>223</v>
      </c>
      <c r="E166" t="s">
        <v>224</v>
      </c>
      <c r="F166" t="s">
        <v>303</v>
      </c>
      <c r="G166" t="s">
        <v>304</v>
      </c>
      <c r="I166" t="str">
        <f>_xlfn.XLOOKUP(C166,samples!D:D,samples!E:E,"")</f>
        <v>20230413_0252</v>
      </c>
      <c r="J166" t="str">
        <f>_xlfn.LET(_xlpm.x,_xlfn.XLOOKUP(platemap!$I166,samples!$E:$E,samples!F:F,""),IF(_xlpm.x="","",_xlpm.x))</f>
        <v>QS3.1</v>
      </c>
      <c r="K166">
        <f>_xlfn.LET(_xlpm.x,_xlfn.XLOOKUP(platemap!$I166,samples!$E:$E,samples!G:G,""),IF(_xlpm.x="","",_xlpm.x))</f>
        <v>10</v>
      </c>
      <c r="L166" t="str">
        <f>_xlfn.LET(_xlpm.x,_xlfn.XLOOKUP(platemap!$I166,samples!$E:$E,samples!H:H,""),IF(_xlpm.x="","",_xlpm.x))</f>
        <v/>
      </c>
      <c r="M166" s="7">
        <f>_xlfn.LET(_xlpm.x,_xlfn.XLOOKUP(platemap!$I166,samples!$E:$E,samples!I:I,""),IF(_xlpm.x="","",_xlpm.x))</f>
        <v>45016</v>
      </c>
      <c r="N166" t="str">
        <f>_xlfn.LET(_xlpm.x,_xlfn.XLOOKUP(platemap!$I166,samples!$E:$E,samples!J:J,""),IF(_xlpm.x="","",_xlpm.x))</f>
        <v>572772 10 µM (LTX 3000)</v>
      </c>
      <c r="O166" s="7">
        <f>_xlfn.LET(_xlpm.x,_xlfn.XLOOKUP(platemap!$I166,samples!$E:$E,samples!K:K,""),IF(_xlpm.x="","",_xlpm.x))</f>
        <v>45013</v>
      </c>
      <c r="P166">
        <f>_xlfn.LET(_xlpm.x,_xlfn.XLOOKUP(platemap!$I166,samples!$E:$E,samples!L:L,""),IF(_xlpm.x="","",_xlpm.x))</f>
        <v>3</v>
      </c>
      <c r="Q166" t="str">
        <f>_xlfn.LET(_xlpm.x,_xlfn.XLOOKUP(platemap!$I166,samples!$E:$E,samples!M:M,""),IF(_xlpm.x="","",_xlpm.x))</f>
        <v>QS3.1_20230331</v>
      </c>
      <c r="R166" t="str">
        <f>_xlfn.LET(_xlpm.x,_xlfn.XLOOKUP(platemap!$I166,samples!$E:$E,samples!N:N,""),IF(_xlpm.x="","",_xlpm.x))</f>
        <v>10 uM</v>
      </c>
      <c r="S166" t="str">
        <f>_xlfn.LET(_xlpm.x,_xlfn.XLOOKUP(platemap!$I166,samples!$E:$E,samples!O:O,""),IF(_xlpm.x="","",_xlpm.x))</f>
        <v>572772</v>
      </c>
      <c r="T166">
        <f>_xlfn.LET(_xlpm.x,_xlfn.XLOOKUP(platemap!$I166,samples!$E:$E,samples!P:P,""),IF(_xlpm.x="","",_xlpm.x))</f>
        <v>3000</v>
      </c>
      <c r="U166" t="str">
        <f>_xlfn.LET(_xlpm.x,_xlfn.XLOOKUP(platemap!$I166,samples!$E:$E,samples!Q:Q,""),IF(_xlpm.x="","",_xlpm.x))</f>
        <v/>
      </c>
      <c r="V166" t="str">
        <f>_xlfn.LET(_xlpm.x,_xlfn.XLOOKUP(platemap!$I166,samples!$E:$E,samples!R:R,""),IF(_xlpm.x="","",_xlpm.x))</f>
        <v>RNA</v>
      </c>
      <c r="W166">
        <f>_xlfn.LET(_xlpm.x,_xlfn.XLOOKUP(platemap!$I166,samples!$E:$E,samples!S:S,""),IF(_xlpm.x="","",_xlpm.x))</f>
        <v>10</v>
      </c>
      <c r="X166">
        <f>_xlfn.LET(_xlpm.x,_xlfn.XLOOKUP(platemap!$I166,samples!$E:$E,samples!T:T,""),IF(_xlpm.x="","",_xlpm.x))</f>
        <v>2.5</v>
      </c>
      <c r="Y166">
        <f>_xlfn.LET(_xlpm.x,_xlfn.XLOOKUP(platemap!$I166,samples!$E:$E,samples!U:U,""),IF(_xlpm.x="","",_xlpm.x))</f>
        <v>288</v>
      </c>
      <c r="Z166">
        <f>_xlfn.LET(_xlpm.x,_xlfn.XLOOKUP(platemap!$I166,samples!$E:$E,samples!V:V,""),IF(_xlpm.x="","",_xlpm.x))</f>
        <v>54</v>
      </c>
      <c r="AA166">
        <f>_xlfn.LET(_xlpm.x,_xlfn.XLOOKUP(platemap!$I166,samples!$E:$E,samples!W:W,""),IF(_xlpm.x="","",_xlpm.x))</f>
        <v>15552</v>
      </c>
      <c r="AB166" t="str">
        <f>_xlfn.LET(_xlpm.x,_xlfn.XLOOKUP(platemap!$I166,samples!$E:$E,samples!X:X,""),IF(_xlpm.x="","",_xlpm.x))</f>
        <v>QS3.1_20230331</v>
      </c>
      <c r="AC166" t="str">
        <f>_xlfn.LET(_xlpm.x,_xlfn.XLOOKUP(platemap!$I166,samples!$E:$E,samples!Y:Y,""),IF(_xlpm.x="","",_xlpm.x))</f>
        <v/>
      </c>
      <c r="AD166" t="str">
        <f>_xlfn.LET(_xlpm.x,_xlfn.XLOOKUP(platemap!$I166,samples!$E:$E,samples!Z:Z,""),IF(_xlpm.x="","",_xlpm.x))</f>
        <v/>
      </c>
      <c r="AF166">
        <v>10</v>
      </c>
      <c r="AG166" s="3" t="s">
        <v>312</v>
      </c>
      <c r="AH166" s="3"/>
    </row>
    <row r="167" spans="1:34" x14ac:dyDescent="0.2">
      <c r="A167" s="3">
        <f t="shared" si="1"/>
        <v>2</v>
      </c>
      <c r="B167" t="str">
        <f>INDEX(filenames!B:B,MATCH(platemap!A167,filenames!A:A,0))</f>
        <v>2023-06-07_TMrs362331_10ul_goodtips.xls</v>
      </c>
      <c r="C167" t="s">
        <v>96</v>
      </c>
      <c r="E167" t="s">
        <v>129</v>
      </c>
      <c r="G167" t="s">
        <v>129</v>
      </c>
      <c r="I167" t="str">
        <f>_xlfn.XLOOKUP(C167,samples!D:D,samples!E:E,"")</f>
        <v/>
      </c>
      <c r="J167" t="str">
        <f>_xlfn.LET(_xlpm.x,_xlfn.XLOOKUP(platemap!$I167,samples!$E:$E,samples!F:F,""),IF(_xlpm.x="","",_xlpm.x))</f>
        <v/>
      </c>
      <c r="K167" t="str">
        <f>_xlfn.LET(_xlpm.x,_xlfn.XLOOKUP(platemap!$I167,samples!$E:$E,samples!G:G,""),IF(_xlpm.x="","",_xlpm.x))</f>
        <v/>
      </c>
      <c r="L167" t="str">
        <f>_xlfn.LET(_xlpm.x,_xlfn.XLOOKUP(platemap!$I167,samples!$E:$E,samples!H:H,""),IF(_xlpm.x="","",_xlpm.x))</f>
        <v/>
      </c>
      <c r="M167" s="7" t="str">
        <f>_xlfn.LET(_xlpm.x,_xlfn.XLOOKUP(platemap!$I167,samples!$E:$E,samples!I:I,""),IF(_xlpm.x="","",_xlpm.x))</f>
        <v/>
      </c>
      <c r="N167" t="str">
        <f>_xlfn.LET(_xlpm.x,_xlfn.XLOOKUP(platemap!$I167,samples!$E:$E,samples!J:J,""),IF(_xlpm.x="","",_xlpm.x))</f>
        <v/>
      </c>
      <c r="O167" s="7" t="str">
        <f>_xlfn.LET(_xlpm.x,_xlfn.XLOOKUP(platemap!$I167,samples!$E:$E,samples!K:K,""),IF(_xlpm.x="","",_xlpm.x))</f>
        <v/>
      </c>
      <c r="P167" t="str">
        <f>_xlfn.LET(_xlpm.x,_xlfn.XLOOKUP(platemap!$I167,samples!$E:$E,samples!L:L,""),IF(_xlpm.x="","",_xlpm.x))</f>
        <v/>
      </c>
      <c r="Q167" t="str">
        <f>_xlfn.LET(_xlpm.x,_xlfn.XLOOKUP(platemap!$I167,samples!$E:$E,samples!M:M,""),IF(_xlpm.x="","",_xlpm.x))</f>
        <v/>
      </c>
      <c r="R167" t="str">
        <f>_xlfn.LET(_xlpm.x,_xlfn.XLOOKUP(platemap!$I167,samples!$E:$E,samples!N:N,""),IF(_xlpm.x="","",_xlpm.x))</f>
        <v/>
      </c>
      <c r="S167" t="str">
        <f>_xlfn.LET(_xlpm.x,_xlfn.XLOOKUP(platemap!$I167,samples!$E:$E,samples!O:O,""),IF(_xlpm.x="","",_xlpm.x))</f>
        <v/>
      </c>
      <c r="T167" t="str">
        <f>_xlfn.LET(_xlpm.x,_xlfn.XLOOKUP(platemap!$I167,samples!$E:$E,samples!P:P,""),IF(_xlpm.x="","",_xlpm.x))</f>
        <v/>
      </c>
      <c r="U167" t="str">
        <f>_xlfn.LET(_xlpm.x,_xlfn.XLOOKUP(platemap!$I167,samples!$E:$E,samples!Q:Q,""),IF(_xlpm.x="","",_xlpm.x))</f>
        <v/>
      </c>
      <c r="V167" t="str">
        <f>_xlfn.LET(_xlpm.x,_xlfn.XLOOKUP(platemap!$I167,samples!$E:$E,samples!R:R,""),IF(_xlpm.x="","",_xlpm.x))</f>
        <v/>
      </c>
      <c r="W167" t="str">
        <f>_xlfn.LET(_xlpm.x,_xlfn.XLOOKUP(platemap!$I167,samples!$E:$E,samples!S:S,""),IF(_xlpm.x="","",_xlpm.x))</f>
        <v/>
      </c>
      <c r="X167" t="str">
        <f>_xlfn.LET(_xlpm.x,_xlfn.XLOOKUP(platemap!$I167,samples!$E:$E,samples!T:T,""),IF(_xlpm.x="","",_xlpm.x))</f>
        <v/>
      </c>
      <c r="Y167" t="str">
        <f>_xlfn.LET(_xlpm.x,_xlfn.XLOOKUP(platemap!$I167,samples!$E:$E,samples!U:U,""),IF(_xlpm.x="","",_xlpm.x))</f>
        <v/>
      </c>
      <c r="Z167" t="str">
        <f>_xlfn.LET(_xlpm.x,_xlfn.XLOOKUP(platemap!$I167,samples!$E:$E,samples!V:V,""),IF(_xlpm.x="","",_xlpm.x))</f>
        <v/>
      </c>
      <c r="AA167" t="str">
        <f>_xlfn.LET(_xlpm.x,_xlfn.XLOOKUP(platemap!$I167,samples!$E:$E,samples!W:W,""),IF(_xlpm.x="","",_xlpm.x))</f>
        <v/>
      </c>
      <c r="AB167" t="str">
        <f>_xlfn.LET(_xlpm.x,_xlfn.XLOOKUP(platemap!$I167,samples!$E:$E,samples!X:X,""),IF(_xlpm.x="","",_xlpm.x))</f>
        <v/>
      </c>
      <c r="AC167" t="str">
        <f>_xlfn.LET(_xlpm.x,_xlfn.XLOOKUP(platemap!$I167,samples!$E:$E,samples!Y:Y,""),IF(_xlpm.x="","",_xlpm.x))</f>
        <v/>
      </c>
      <c r="AD167" t="str">
        <f>_xlfn.LET(_xlpm.x,_xlfn.XLOOKUP(platemap!$I167,samples!$E:$E,samples!Z:Z,""),IF(_xlpm.x="","",_xlpm.x))</f>
        <v/>
      </c>
      <c r="AH167" s="3"/>
    </row>
    <row r="168" spans="1:34" x14ac:dyDescent="0.2">
      <c r="A168" s="3">
        <f t="shared" si="1"/>
        <v>2</v>
      </c>
      <c r="B168" t="str">
        <f>INDEX(filenames!B:B,MATCH(platemap!A168,filenames!A:A,0))</f>
        <v>2023-06-07_TMrs362331_10ul_goodtips.xls</v>
      </c>
      <c r="C168" t="s">
        <v>97</v>
      </c>
      <c r="E168" t="s">
        <v>129</v>
      </c>
      <c r="G168" t="s">
        <v>129</v>
      </c>
      <c r="I168" t="str">
        <f>_xlfn.XLOOKUP(C168,samples!D:D,samples!E:E,"")</f>
        <v/>
      </c>
      <c r="J168" t="str">
        <f>_xlfn.LET(_xlpm.x,_xlfn.XLOOKUP(platemap!$I168,samples!$E:$E,samples!F:F,""),IF(_xlpm.x="","",_xlpm.x))</f>
        <v/>
      </c>
      <c r="K168" t="str">
        <f>_xlfn.LET(_xlpm.x,_xlfn.XLOOKUP(platemap!$I168,samples!$E:$E,samples!G:G,""),IF(_xlpm.x="","",_xlpm.x))</f>
        <v/>
      </c>
      <c r="L168" t="str">
        <f>_xlfn.LET(_xlpm.x,_xlfn.XLOOKUP(platemap!$I168,samples!$E:$E,samples!H:H,""),IF(_xlpm.x="","",_xlpm.x))</f>
        <v/>
      </c>
      <c r="M168" s="7" t="str">
        <f>_xlfn.LET(_xlpm.x,_xlfn.XLOOKUP(platemap!$I168,samples!$E:$E,samples!I:I,""),IF(_xlpm.x="","",_xlpm.x))</f>
        <v/>
      </c>
      <c r="N168" t="str">
        <f>_xlfn.LET(_xlpm.x,_xlfn.XLOOKUP(platemap!$I168,samples!$E:$E,samples!J:J,""),IF(_xlpm.x="","",_xlpm.x))</f>
        <v/>
      </c>
      <c r="O168" s="7" t="str">
        <f>_xlfn.LET(_xlpm.x,_xlfn.XLOOKUP(platemap!$I168,samples!$E:$E,samples!K:K,""),IF(_xlpm.x="","",_xlpm.x))</f>
        <v/>
      </c>
      <c r="P168" t="str">
        <f>_xlfn.LET(_xlpm.x,_xlfn.XLOOKUP(platemap!$I168,samples!$E:$E,samples!L:L,""),IF(_xlpm.x="","",_xlpm.x))</f>
        <v/>
      </c>
      <c r="Q168" t="str">
        <f>_xlfn.LET(_xlpm.x,_xlfn.XLOOKUP(platemap!$I168,samples!$E:$E,samples!M:M,""),IF(_xlpm.x="","",_xlpm.x))</f>
        <v/>
      </c>
      <c r="R168" t="str">
        <f>_xlfn.LET(_xlpm.x,_xlfn.XLOOKUP(platemap!$I168,samples!$E:$E,samples!N:N,""),IF(_xlpm.x="","",_xlpm.x))</f>
        <v/>
      </c>
      <c r="S168" t="str">
        <f>_xlfn.LET(_xlpm.x,_xlfn.XLOOKUP(platemap!$I168,samples!$E:$E,samples!O:O,""),IF(_xlpm.x="","",_xlpm.x))</f>
        <v/>
      </c>
      <c r="T168" t="str">
        <f>_xlfn.LET(_xlpm.x,_xlfn.XLOOKUP(platemap!$I168,samples!$E:$E,samples!P:P,""),IF(_xlpm.x="","",_xlpm.x))</f>
        <v/>
      </c>
      <c r="U168" t="str">
        <f>_xlfn.LET(_xlpm.x,_xlfn.XLOOKUP(platemap!$I168,samples!$E:$E,samples!Q:Q,""),IF(_xlpm.x="","",_xlpm.x))</f>
        <v/>
      </c>
      <c r="V168" t="str">
        <f>_xlfn.LET(_xlpm.x,_xlfn.XLOOKUP(platemap!$I168,samples!$E:$E,samples!R:R,""),IF(_xlpm.x="","",_xlpm.x))</f>
        <v/>
      </c>
      <c r="W168" t="str">
        <f>_xlfn.LET(_xlpm.x,_xlfn.XLOOKUP(platemap!$I168,samples!$E:$E,samples!S:S,""),IF(_xlpm.x="","",_xlpm.x))</f>
        <v/>
      </c>
      <c r="X168" t="str">
        <f>_xlfn.LET(_xlpm.x,_xlfn.XLOOKUP(platemap!$I168,samples!$E:$E,samples!T:T,""),IF(_xlpm.x="","",_xlpm.x))</f>
        <v/>
      </c>
      <c r="Y168" t="str">
        <f>_xlfn.LET(_xlpm.x,_xlfn.XLOOKUP(platemap!$I168,samples!$E:$E,samples!U:U,""),IF(_xlpm.x="","",_xlpm.x))</f>
        <v/>
      </c>
      <c r="Z168" t="str">
        <f>_xlfn.LET(_xlpm.x,_xlfn.XLOOKUP(platemap!$I168,samples!$E:$E,samples!V:V,""),IF(_xlpm.x="","",_xlpm.x))</f>
        <v/>
      </c>
      <c r="AA168" t="str">
        <f>_xlfn.LET(_xlpm.x,_xlfn.XLOOKUP(platemap!$I168,samples!$E:$E,samples!W:W,""),IF(_xlpm.x="","",_xlpm.x))</f>
        <v/>
      </c>
      <c r="AB168" t="str">
        <f>_xlfn.LET(_xlpm.x,_xlfn.XLOOKUP(platemap!$I168,samples!$E:$E,samples!X:X,""),IF(_xlpm.x="","",_xlpm.x))</f>
        <v/>
      </c>
      <c r="AC168" t="str">
        <f>_xlfn.LET(_xlpm.x,_xlfn.XLOOKUP(platemap!$I168,samples!$E:$E,samples!Y:Y,""),IF(_xlpm.x="","",_xlpm.x))</f>
        <v/>
      </c>
      <c r="AD168" t="str">
        <f>_xlfn.LET(_xlpm.x,_xlfn.XLOOKUP(platemap!$I168,samples!$E:$E,samples!Z:Z,""),IF(_xlpm.x="","",_xlpm.x))</f>
        <v/>
      </c>
      <c r="AH168" s="3"/>
    </row>
    <row r="169" spans="1:34" x14ac:dyDescent="0.2">
      <c r="A169" s="3">
        <f t="shared" si="1"/>
        <v>2</v>
      </c>
      <c r="B169" t="str">
        <f>INDEX(filenames!B:B,MATCH(platemap!A169,filenames!A:A,0))</f>
        <v>2023-06-07_TMrs362331_10ul_goodtips.xls</v>
      </c>
      <c r="C169" t="s">
        <v>98</v>
      </c>
      <c r="E169" t="s">
        <v>129</v>
      </c>
      <c r="G169" t="s">
        <v>129</v>
      </c>
      <c r="I169" t="str">
        <f>_xlfn.XLOOKUP(C169,samples!D:D,samples!E:E,"")</f>
        <v/>
      </c>
      <c r="J169" t="str">
        <f>_xlfn.LET(_xlpm.x,_xlfn.XLOOKUP(platemap!$I169,samples!$E:$E,samples!F:F,""),IF(_xlpm.x="","",_xlpm.x))</f>
        <v/>
      </c>
      <c r="K169" t="str">
        <f>_xlfn.LET(_xlpm.x,_xlfn.XLOOKUP(platemap!$I169,samples!$E:$E,samples!G:G,""),IF(_xlpm.x="","",_xlpm.x))</f>
        <v/>
      </c>
      <c r="L169" t="str">
        <f>_xlfn.LET(_xlpm.x,_xlfn.XLOOKUP(platemap!$I169,samples!$E:$E,samples!H:H,""),IF(_xlpm.x="","",_xlpm.x))</f>
        <v/>
      </c>
      <c r="M169" s="7" t="str">
        <f>_xlfn.LET(_xlpm.x,_xlfn.XLOOKUP(platemap!$I169,samples!$E:$E,samples!I:I,""),IF(_xlpm.x="","",_xlpm.x))</f>
        <v/>
      </c>
      <c r="N169" t="str">
        <f>_xlfn.LET(_xlpm.x,_xlfn.XLOOKUP(platemap!$I169,samples!$E:$E,samples!J:J,""),IF(_xlpm.x="","",_xlpm.x))</f>
        <v/>
      </c>
      <c r="O169" s="7" t="str">
        <f>_xlfn.LET(_xlpm.x,_xlfn.XLOOKUP(platemap!$I169,samples!$E:$E,samples!K:K,""),IF(_xlpm.x="","",_xlpm.x))</f>
        <v/>
      </c>
      <c r="P169" t="str">
        <f>_xlfn.LET(_xlpm.x,_xlfn.XLOOKUP(platemap!$I169,samples!$E:$E,samples!L:L,""),IF(_xlpm.x="","",_xlpm.x))</f>
        <v/>
      </c>
      <c r="Q169" t="str">
        <f>_xlfn.LET(_xlpm.x,_xlfn.XLOOKUP(platemap!$I169,samples!$E:$E,samples!M:M,""),IF(_xlpm.x="","",_xlpm.x))</f>
        <v/>
      </c>
      <c r="R169" t="str">
        <f>_xlfn.LET(_xlpm.x,_xlfn.XLOOKUP(platemap!$I169,samples!$E:$E,samples!N:N,""),IF(_xlpm.x="","",_xlpm.x))</f>
        <v/>
      </c>
      <c r="S169" t="str">
        <f>_xlfn.LET(_xlpm.x,_xlfn.XLOOKUP(platemap!$I169,samples!$E:$E,samples!O:O,""),IF(_xlpm.x="","",_xlpm.x))</f>
        <v/>
      </c>
      <c r="T169" t="str">
        <f>_xlfn.LET(_xlpm.x,_xlfn.XLOOKUP(platemap!$I169,samples!$E:$E,samples!P:P,""),IF(_xlpm.x="","",_xlpm.x))</f>
        <v/>
      </c>
      <c r="U169" t="str">
        <f>_xlfn.LET(_xlpm.x,_xlfn.XLOOKUP(platemap!$I169,samples!$E:$E,samples!Q:Q,""),IF(_xlpm.x="","",_xlpm.x))</f>
        <v/>
      </c>
      <c r="V169" t="str">
        <f>_xlfn.LET(_xlpm.x,_xlfn.XLOOKUP(platemap!$I169,samples!$E:$E,samples!R:R,""),IF(_xlpm.x="","",_xlpm.x))</f>
        <v/>
      </c>
      <c r="W169" t="str">
        <f>_xlfn.LET(_xlpm.x,_xlfn.XLOOKUP(platemap!$I169,samples!$E:$E,samples!S:S,""),IF(_xlpm.x="","",_xlpm.x))</f>
        <v/>
      </c>
      <c r="X169" t="str">
        <f>_xlfn.LET(_xlpm.x,_xlfn.XLOOKUP(platemap!$I169,samples!$E:$E,samples!T:T,""),IF(_xlpm.x="","",_xlpm.x))</f>
        <v/>
      </c>
      <c r="Y169" t="str">
        <f>_xlfn.LET(_xlpm.x,_xlfn.XLOOKUP(platemap!$I169,samples!$E:$E,samples!U:U,""),IF(_xlpm.x="","",_xlpm.x))</f>
        <v/>
      </c>
      <c r="Z169" t="str">
        <f>_xlfn.LET(_xlpm.x,_xlfn.XLOOKUP(platemap!$I169,samples!$E:$E,samples!V:V,""),IF(_xlpm.x="","",_xlpm.x))</f>
        <v/>
      </c>
      <c r="AA169" t="str">
        <f>_xlfn.LET(_xlpm.x,_xlfn.XLOOKUP(platemap!$I169,samples!$E:$E,samples!W:W,""),IF(_xlpm.x="","",_xlpm.x))</f>
        <v/>
      </c>
      <c r="AB169" t="str">
        <f>_xlfn.LET(_xlpm.x,_xlfn.XLOOKUP(platemap!$I169,samples!$E:$E,samples!X:X,""),IF(_xlpm.x="","",_xlpm.x))</f>
        <v/>
      </c>
      <c r="AC169" t="str">
        <f>_xlfn.LET(_xlpm.x,_xlfn.XLOOKUP(platemap!$I169,samples!$E:$E,samples!Y:Y,""),IF(_xlpm.x="","",_xlpm.x))</f>
        <v/>
      </c>
      <c r="AD169" t="str">
        <f>_xlfn.LET(_xlpm.x,_xlfn.XLOOKUP(platemap!$I169,samples!$E:$E,samples!Z:Z,""),IF(_xlpm.x="","",_xlpm.x))</f>
        <v/>
      </c>
      <c r="AH169" s="3"/>
    </row>
    <row r="170" spans="1:34" x14ac:dyDescent="0.2">
      <c r="A170" s="3">
        <f t="shared" si="1"/>
        <v>2</v>
      </c>
      <c r="B170" t="str">
        <f>INDEX(filenames!B:B,MATCH(platemap!A170,filenames!A:A,0))</f>
        <v>2023-06-07_TMrs362331_10ul_goodtips.xls</v>
      </c>
      <c r="C170" t="s">
        <v>99</v>
      </c>
      <c r="D170" t="s">
        <v>223</v>
      </c>
      <c r="E170" t="s">
        <v>224</v>
      </c>
      <c r="F170" t="s">
        <v>303</v>
      </c>
      <c r="G170" t="s">
        <v>304</v>
      </c>
      <c r="I170" t="str">
        <f>_xlfn.XLOOKUP(C170,samples!D:D,samples!E:E,"")</f>
        <v>20230413_0253</v>
      </c>
      <c r="J170" t="str">
        <f>_xlfn.LET(_xlpm.x,_xlfn.XLOOKUP(platemap!$I170,samples!$E:$E,samples!F:F,""),IF(_xlpm.x="","",_xlpm.x))</f>
        <v>QS3.1</v>
      </c>
      <c r="K170">
        <f>_xlfn.LET(_xlpm.x,_xlfn.XLOOKUP(platemap!$I170,samples!$E:$E,samples!G:G,""),IF(_xlpm.x="","",_xlpm.x))</f>
        <v>10</v>
      </c>
      <c r="L170" t="str">
        <f>_xlfn.LET(_xlpm.x,_xlfn.XLOOKUP(platemap!$I170,samples!$E:$E,samples!H:H,""),IF(_xlpm.x="","",_xlpm.x))</f>
        <v/>
      </c>
      <c r="M170" s="7">
        <f>_xlfn.LET(_xlpm.x,_xlfn.XLOOKUP(platemap!$I170,samples!$E:$E,samples!I:I,""),IF(_xlpm.x="","",_xlpm.x))</f>
        <v>45016</v>
      </c>
      <c r="N170" t="str">
        <f>_xlfn.LET(_xlpm.x,_xlfn.XLOOKUP(platemap!$I170,samples!$E:$E,samples!J:J,""),IF(_xlpm.x="","",_xlpm.x))</f>
        <v>589546 10 µM (LTX 3000)</v>
      </c>
      <c r="O170" s="7">
        <f>_xlfn.LET(_xlpm.x,_xlfn.XLOOKUP(platemap!$I170,samples!$E:$E,samples!K:K,""),IF(_xlpm.x="","",_xlpm.x))</f>
        <v>45013</v>
      </c>
      <c r="P170">
        <f>_xlfn.LET(_xlpm.x,_xlfn.XLOOKUP(platemap!$I170,samples!$E:$E,samples!L:L,""),IF(_xlpm.x="","",_xlpm.x))</f>
        <v>3</v>
      </c>
      <c r="Q170" t="str">
        <f>_xlfn.LET(_xlpm.x,_xlfn.XLOOKUP(platemap!$I170,samples!$E:$E,samples!M:M,""),IF(_xlpm.x="","",_xlpm.x))</f>
        <v>QS3.1_20230331</v>
      </c>
      <c r="R170" t="str">
        <f>_xlfn.LET(_xlpm.x,_xlfn.XLOOKUP(platemap!$I170,samples!$E:$E,samples!N:N,""),IF(_xlpm.x="","",_xlpm.x))</f>
        <v>10 uM</v>
      </c>
      <c r="S170" t="str">
        <f>_xlfn.LET(_xlpm.x,_xlfn.XLOOKUP(platemap!$I170,samples!$E:$E,samples!O:O,""),IF(_xlpm.x="","",_xlpm.x))</f>
        <v>589546</v>
      </c>
      <c r="T170">
        <f>_xlfn.LET(_xlpm.x,_xlfn.XLOOKUP(platemap!$I170,samples!$E:$E,samples!P:P,""),IF(_xlpm.x="","",_xlpm.x))</f>
        <v>3000</v>
      </c>
      <c r="U170" t="str">
        <f>_xlfn.LET(_xlpm.x,_xlfn.XLOOKUP(platemap!$I170,samples!$E:$E,samples!Q:Q,""),IF(_xlpm.x="","",_xlpm.x))</f>
        <v/>
      </c>
      <c r="V170" t="str">
        <f>_xlfn.LET(_xlpm.x,_xlfn.XLOOKUP(platemap!$I170,samples!$E:$E,samples!R:R,""),IF(_xlpm.x="","",_xlpm.x))</f>
        <v>RNA</v>
      </c>
      <c r="W170">
        <f>_xlfn.LET(_xlpm.x,_xlfn.XLOOKUP(platemap!$I170,samples!$E:$E,samples!S:S,""),IF(_xlpm.x="","",_xlpm.x))</f>
        <v>10</v>
      </c>
      <c r="X170">
        <f>_xlfn.LET(_xlpm.x,_xlfn.XLOOKUP(platemap!$I170,samples!$E:$E,samples!T:T,""),IF(_xlpm.x="","",_xlpm.x))</f>
        <v>2.5</v>
      </c>
      <c r="Y170">
        <f>_xlfn.LET(_xlpm.x,_xlfn.XLOOKUP(platemap!$I170,samples!$E:$E,samples!U:U,""),IF(_xlpm.x="","",_xlpm.x))</f>
        <v>30.8</v>
      </c>
      <c r="Z170">
        <f>_xlfn.LET(_xlpm.x,_xlfn.XLOOKUP(platemap!$I170,samples!$E:$E,samples!V:V,""),IF(_xlpm.x="","",_xlpm.x))</f>
        <v>54</v>
      </c>
      <c r="AA170">
        <f>_xlfn.LET(_xlpm.x,_xlfn.XLOOKUP(platemap!$I170,samples!$E:$E,samples!W:W,""),IF(_xlpm.x="","",_xlpm.x))</f>
        <v>1663.2</v>
      </c>
      <c r="AB170" t="str">
        <f>_xlfn.LET(_xlpm.x,_xlfn.XLOOKUP(platemap!$I170,samples!$E:$E,samples!X:X,""),IF(_xlpm.x="","",_xlpm.x))</f>
        <v>QS3.1_20230331</v>
      </c>
      <c r="AC170" t="str">
        <f>_xlfn.LET(_xlpm.x,_xlfn.XLOOKUP(platemap!$I170,samples!$E:$E,samples!Y:Y,""),IF(_xlpm.x="","",_xlpm.x))</f>
        <v/>
      </c>
      <c r="AD170" t="str">
        <f>_xlfn.LET(_xlpm.x,_xlfn.XLOOKUP(platemap!$I170,samples!$E:$E,samples!Z:Z,""),IF(_xlpm.x="","",_xlpm.x))</f>
        <v/>
      </c>
      <c r="AF170">
        <v>10</v>
      </c>
      <c r="AG170" s="3" t="s">
        <v>312</v>
      </c>
      <c r="AH170" s="3"/>
    </row>
    <row r="171" spans="1:34" x14ac:dyDescent="0.2">
      <c r="A171" s="3">
        <f t="shared" si="1"/>
        <v>2</v>
      </c>
      <c r="B171" t="str">
        <f>INDEX(filenames!B:B,MATCH(platemap!A171,filenames!A:A,0))</f>
        <v>2023-06-07_TMrs362331_10ul_goodtips.xls</v>
      </c>
      <c r="C171" t="s">
        <v>100</v>
      </c>
      <c r="D171" t="s">
        <v>223</v>
      </c>
      <c r="E171" t="s">
        <v>224</v>
      </c>
      <c r="F171" t="s">
        <v>303</v>
      </c>
      <c r="G171" t="s">
        <v>304</v>
      </c>
      <c r="I171" t="str">
        <f>_xlfn.XLOOKUP(C171,samples!D:D,samples!E:E,"")</f>
        <v>20230413_0254</v>
      </c>
      <c r="J171" t="str">
        <f>_xlfn.LET(_xlpm.x,_xlfn.XLOOKUP(platemap!$I171,samples!$E:$E,samples!F:F,""),IF(_xlpm.x="","",_xlpm.x))</f>
        <v>QS3.1</v>
      </c>
      <c r="K171">
        <f>_xlfn.LET(_xlpm.x,_xlfn.XLOOKUP(platemap!$I171,samples!$E:$E,samples!G:G,""),IF(_xlpm.x="","",_xlpm.x))</f>
        <v>10</v>
      </c>
      <c r="L171" t="str">
        <f>_xlfn.LET(_xlpm.x,_xlfn.XLOOKUP(platemap!$I171,samples!$E:$E,samples!H:H,""),IF(_xlpm.x="","",_xlpm.x))</f>
        <v/>
      </c>
      <c r="M171" s="7">
        <f>_xlfn.LET(_xlpm.x,_xlfn.XLOOKUP(platemap!$I171,samples!$E:$E,samples!I:I,""),IF(_xlpm.x="","",_xlpm.x))</f>
        <v>45016</v>
      </c>
      <c r="N171" t="str">
        <f>_xlfn.LET(_xlpm.x,_xlfn.XLOOKUP(platemap!$I171,samples!$E:$E,samples!J:J,""),IF(_xlpm.x="","",_xlpm.x))</f>
        <v>Control</v>
      </c>
      <c r="O171" s="7" t="str">
        <f>_xlfn.LET(_xlpm.x,_xlfn.XLOOKUP(platemap!$I171,samples!$E:$E,samples!K:K,""),IF(_xlpm.x="","",_xlpm.x))</f>
        <v/>
      </c>
      <c r="P171" t="str">
        <f>_xlfn.LET(_xlpm.x,_xlfn.XLOOKUP(platemap!$I171,samples!$E:$E,samples!L:L,""),IF(_xlpm.x="","",_xlpm.x))</f>
        <v/>
      </c>
      <c r="Q171" t="str">
        <f>_xlfn.LET(_xlpm.x,_xlfn.XLOOKUP(platemap!$I171,samples!$E:$E,samples!M:M,""),IF(_xlpm.x="","",_xlpm.x))</f>
        <v>QS3.1_20230331</v>
      </c>
      <c r="R171">
        <f>_xlfn.LET(_xlpm.x,_xlfn.XLOOKUP(platemap!$I171,samples!$E:$E,samples!N:N,""),IF(_xlpm.x="","",_xlpm.x))</f>
        <v>0</v>
      </c>
      <c r="S171" t="str">
        <f>_xlfn.LET(_xlpm.x,_xlfn.XLOOKUP(platemap!$I171,samples!$E:$E,samples!O:O,""),IF(_xlpm.x="","",_xlpm.x))</f>
        <v>Control</v>
      </c>
      <c r="T171" t="str">
        <f>_xlfn.LET(_xlpm.x,_xlfn.XLOOKUP(platemap!$I171,samples!$E:$E,samples!P:P,""),IF(_xlpm.x="","",_xlpm.x))</f>
        <v/>
      </c>
      <c r="U171" t="str">
        <f>_xlfn.LET(_xlpm.x,_xlfn.XLOOKUP(platemap!$I171,samples!$E:$E,samples!Q:Q,""),IF(_xlpm.x="","",_xlpm.x))</f>
        <v/>
      </c>
      <c r="V171" t="str">
        <f>_xlfn.LET(_xlpm.x,_xlfn.XLOOKUP(platemap!$I171,samples!$E:$E,samples!R:R,""),IF(_xlpm.x="","",_xlpm.x))</f>
        <v>RNA</v>
      </c>
      <c r="W171">
        <f>_xlfn.LET(_xlpm.x,_xlfn.XLOOKUP(platemap!$I171,samples!$E:$E,samples!S:S,""),IF(_xlpm.x="","",_xlpm.x))</f>
        <v>9.8000000000000007</v>
      </c>
      <c r="X171">
        <f>_xlfn.LET(_xlpm.x,_xlfn.XLOOKUP(platemap!$I171,samples!$E:$E,samples!T:T,""),IF(_xlpm.x="","",_xlpm.x))</f>
        <v>2.2000000000000002</v>
      </c>
      <c r="Y171">
        <f>_xlfn.LET(_xlpm.x,_xlfn.XLOOKUP(platemap!$I171,samples!$E:$E,samples!U:U,""),IF(_xlpm.x="","",_xlpm.x))</f>
        <v>475</v>
      </c>
      <c r="Z171">
        <f>_xlfn.LET(_xlpm.x,_xlfn.XLOOKUP(platemap!$I171,samples!$E:$E,samples!V:V,""),IF(_xlpm.x="","",_xlpm.x))</f>
        <v>54</v>
      </c>
      <c r="AA171">
        <f>_xlfn.LET(_xlpm.x,_xlfn.XLOOKUP(platemap!$I171,samples!$E:$E,samples!W:W,""),IF(_xlpm.x="","",_xlpm.x))</f>
        <v>25650</v>
      </c>
      <c r="AB171" t="str">
        <f>_xlfn.LET(_xlpm.x,_xlfn.XLOOKUP(platemap!$I171,samples!$E:$E,samples!X:X,""),IF(_xlpm.x="","",_xlpm.x))</f>
        <v>QS3.1_20230331</v>
      </c>
      <c r="AC171">
        <f>_xlfn.LET(_xlpm.x,_xlfn.XLOOKUP(platemap!$I171,samples!$E:$E,samples!Y:Y,""),IF(_xlpm.x="","",_xlpm.x))</f>
        <v>1</v>
      </c>
      <c r="AD171" t="str">
        <f>_xlfn.LET(_xlpm.x,_xlfn.XLOOKUP(platemap!$I171,samples!$E:$E,samples!Z:Z,""),IF(_xlpm.x="","",_xlpm.x))</f>
        <v/>
      </c>
      <c r="AF171">
        <v>10</v>
      </c>
      <c r="AG171" s="3" t="s">
        <v>312</v>
      </c>
      <c r="AH171" s="3"/>
    </row>
    <row r="172" spans="1:34" x14ac:dyDescent="0.2">
      <c r="A172" s="3">
        <f t="shared" si="1"/>
        <v>2</v>
      </c>
      <c r="B172" t="str">
        <f>INDEX(filenames!B:B,MATCH(platemap!A172,filenames!A:A,0))</f>
        <v>2023-06-07_TMrs362331_10ul_goodtips.xls</v>
      </c>
      <c r="C172" t="s">
        <v>101</v>
      </c>
      <c r="D172" t="s">
        <v>223</v>
      </c>
      <c r="E172" t="s">
        <v>224</v>
      </c>
      <c r="F172" t="s">
        <v>303</v>
      </c>
      <c r="G172" t="s">
        <v>304</v>
      </c>
      <c r="I172" t="str">
        <f>_xlfn.XLOOKUP(C172,samples!D:D,samples!E:E,"")</f>
        <v>20230413_0255</v>
      </c>
      <c r="J172" t="str">
        <f>_xlfn.LET(_xlpm.x,_xlfn.XLOOKUP(platemap!$I172,samples!$E:$E,samples!F:F,""),IF(_xlpm.x="","",_xlpm.x))</f>
        <v>QS3.2</v>
      </c>
      <c r="K172" t="str">
        <f>_xlfn.LET(_xlpm.x,_xlfn.XLOOKUP(platemap!$I172,samples!$E:$E,samples!G:G,""),IF(_xlpm.x="","",_xlpm.x))</f>
        <v/>
      </c>
      <c r="L172" t="str">
        <f>_xlfn.LET(_xlpm.x,_xlfn.XLOOKUP(platemap!$I172,samples!$E:$E,samples!H:H,""),IF(_xlpm.x="","",_xlpm.x))</f>
        <v/>
      </c>
      <c r="M172" s="7">
        <f>_xlfn.LET(_xlpm.x,_xlfn.XLOOKUP(platemap!$I172,samples!$E:$E,samples!I:I,""),IF(_xlpm.x="","",_xlpm.x))</f>
        <v>45016</v>
      </c>
      <c r="N172" t="str">
        <f>_xlfn.LET(_xlpm.x,_xlfn.XLOOKUP(platemap!$I172,samples!$E:$E,samples!J:J,""),IF(_xlpm.x="","",_xlpm.x))</f>
        <v>572772 10 µM (LTX 2000)</v>
      </c>
      <c r="O172" s="7">
        <f>_xlfn.LET(_xlpm.x,_xlfn.XLOOKUP(platemap!$I172,samples!$E:$E,samples!K:K,""),IF(_xlpm.x="","",_xlpm.x))</f>
        <v>45013</v>
      </c>
      <c r="P172">
        <f>_xlfn.LET(_xlpm.x,_xlfn.XLOOKUP(platemap!$I172,samples!$E:$E,samples!L:L,""),IF(_xlpm.x="","",_xlpm.x))</f>
        <v>3</v>
      </c>
      <c r="Q172" t="str">
        <f>_xlfn.LET(_xlpm.x,_xlfn.XLOOKUP(platemap!$I172,samples!$E:$E,samples!M:M,""),IF(_xlpm.x="","",_xlpm.x))</f>
        <v>QS3.2_20230331</v>
      </c>
      <c r="R172" t="str">
        <f>_xlfn.LET(_xlpm.x,_xlfn.XLOOKUP(platemap!$I172,samples!$E:$E,samples!N:N,""),IF(_xlpm.x="","",_xlpm.x))</f>
        <v>10 uM</v>
      </c>
      <c r="S172" t="str">
        <f>_xlfn.LET(_xlpm.x,_xlfn.XLOOKUP(platemap!$I172,samples!$E:$E,samples!O:O,""),IF(_xlpm.x="","",_xlpm.x))</f>
        <v>572772</v>
      </c>
      <c r="T172">
        <f>_xlfn.LET(_xlpm.x,_xlfn.XLOOKUP(platemap!$I172,samples!$E:$E,samples!P:P,""),IF(_xlpm.x="","",_xlpm.x))</f>
        <v>2000</v>
      </c>
      <c r="U172" t="str">
        <f>_xlfn.LET(_xlpm.x,_xlfn.XLOOKUP(platemap!$I172,samples!$E:$E,samples!Q:Q,""),IF(_xlpm.x="","",_xlpm.x))</f>
        <v>No control</v>
      </c>
      <c r="V172" t="str">
        <f>_xlfn.LET(_xlpm.x,_xlfn.XLOOKUP(platemap!$I172,samples!$E:$E,samples!R:R,""),IF(_xlpm.x="","",_xlpm.x))</f>
        <v>RNA</v>
      </c>
      <c r="W172">
        <f>_xlfn.LET(_xlpm.x,_xlfn.XLOOKUP(platemap!$I172,samples!$E:$E,samples!S:S,""),IF(_xlpm.x="","",_xlpm.x))</f>
        <v>9.8000000000000007</v>
      </c>
      <c r="X172">
        <f>_xlfn.LET(_xlpm.x,_xlfn.XLOOKUP(platemap!$I172,samples!$E:$E,samples!T:T,""),IF(_xlpm.x="","",_xlpm.x))</f>
        <v>2.9</v>
      </c>
      <c r="Y172">
        <f>_xlfn.LET(_xlpm.x,_xlfn.XLOOKUP(platemap!$I172,samples!$E:$E,samples!U:U,""),IF(_xlpm.x="","",_xlpm.x))</f>
        <v>183</v>
      </c>
      <c r="Z172">
        <f>_xlfn.LET(_xlpm.x,_xlfn.XLOOKUP(platemap!$I172,samples!$E:$E,samples!V:V,""),IF(_xlpm.x="","",_xlpm.x))</f>
        <v>54</v>
      </c>
      <c r="AA172">
        <f>_xlfn.LET(_xlpm.x,_xlfn.XLOOKUP(platemap!$I172,samples!$E:$E,samples!W:W,""),IF(_xlpm.x="","",_xlpm.x))</f>
        <v>9882</v>
      </c>
      <c r="AB172" t="str">
        <f>_xlfn.LET(_xlpm.x,_xlfn.XLOOKUP(platemap!$I172,samples!$E:$E,samples!X:X,""),IF(_xlpm.x="","",_xlpm.x))</f>
        <v>QS3.2_20230331</v>
      </c>
      <c r="AC172" t="str">
        <f>_xlfn.LET(_xlpm.x,_xlfn.XLOOKUP(platemap!$I172,samples!$E:$E,samples!Y:Y,""),IF(_xlpm.x="","",_xlpm.x))</f>
        <v/>
      </c>
      <c r="AD172" t="str">
        <f>_xlfn.LET(_xlpm.x,_xlfn.XLOOKUP(platemap!$I172,samples!$E:$E,samples!Z:Z,""),IF(_xlpm.x="","",_xlpm.x))</f>
        <v/>
      </c>
      <c r="AF172">
        <v>10</v>
      </c>
      <c r="AG172" s="3" t="s">
        <v>312</v>
      </c>
      <c r="AH172" s="3"/>
    </row>
    <row r="173" spans="1:34" x14ac:dyDescent="0.2">
      <c r="A173" s="3">
        <f t="shared" si="1"/>
        <v>2</v>
      </c>
      <c r="B173" t="str">
        <f>INDEX(filenames!B:B,MATCH(platemap!A173,filenames!A:A,0))</f>
        <v>2023-06-07_TMrs362331_10ul_goodtips.xls</v>
      </c>
      <c r="C173" t="s">
        <v>102</v>
      </c>
      <c r="D173" t="s">
        <v>223</v>
      </c>
      <c r="E173" t="s">
        <v>224</v>
      </c>
      <c r="F173" t="s">
        <v>303</v>
      </c>
      <c r="G173" t="s">
        <v>304</v>
      </c>
      <c r="I173" t="str">
        <f>_xlfn.XLOOKUP(C173,samples!D:D,samples!E:E,"")</f>
        <v>20230413_0256</v>
      </c>
      <c r="J173" t="str">
        <f>_xlfn.LET(_xlpm.x,_xlfn.XLOOKUP(platemap!$I173,samples!$E:$E,samples!F:F,""),IF(_xlpm.x="","",_xlpm.x))</f>
        <v>QS3.2</v>
      </c>
      <c r="K173" t="str">
        <f>_xlfn.LET(_xlpm.x,_xlfn.XLOOKUP(platemap!$I173,samples!$E:$E,samples!G:G,""),IF(_xlpm.x="","",_xlpm.x))</f>
        <v/>
      </c>
      <c r="L173" t="str">
        <f>_xlfn.LET(_xlpm.x,_xlfn.XLOOKUP(platemap!$I173,samples!$E:$E,samples!H:H,""),IF(_xlpm.x="","",_xlpm.x))</f>
        <v/>
      </c>
      <c r="M173" s="7">
        <f>_xlfn.LET(_xlpm.x,_xlfn.XLOOKUP(platemap!$I173,samples!$E:$E,samples!I:I,""),IF(_xlpm.x="","",_xlpm.x))</f>
        <v>45016</v>
      </c>
      <c r="N173" t="str">
        <f>_xlfn.LET(_xlpm.x,_xlfn.XLOOKUP(platemap!$I173,samples!$E:$E,samples!J:J,""),IF(_xlpm.x="","",_xlpm.x))</f>
        <v>589546 10 µM (LTX 2000)</v>
      </c>
      <c r="O173" s="7">
        <f>_xlfn.LET(_xlpm.x,_xlfn.XLOOKUP(platemap!$I173,samples!$E:$E,samples!K:K,""),IF(_xlpm.x="","",_xlpm.x))</f>
        <v>45013</v>
      </c>
      <c r="P173">
        <f>_xlfn.LET(_xlpm.x,_xlfn.XLOOKUP(platemap!$I173,samples!$E:$E,samples!L:L,""),IF(_xlpm.x="","",_xlpm.x))</f>
        <v>3</v>
      </c>
      <c r="Q173" t="str">
        <f>_xlfn.LET(_xlpm.x,_xlfn.XLOOKUP(platemap!$I173,samples!$E:$E,samples!M:M,""),IF(_xlpm.x="","",_xlpm.x))</f>
        <v>QS3.2_20230331</v>
      </c>
      <c r="R173" t="str">
        <f>_xlfn.LET(_xlpm.x,_xlfn.XLOOKUP(platemap!$I173,samples!$E:$E,samples!N:N,""),IF(_xlpm.x="","",_xlpm.x))</f>
        <v>10 uM</v>
      </c>
      <c r="S173" t="str">
        <f>_xlfn.LET(_xlpm.x,_xlfn.XLOOKUP(platemap!$I173,samples!$E:$E,samples!O:O,""),IF(_xlpm.x="","",_xlpm.x))</f>
        <v>589546</v>
      </c>
      <c r="T173">
        <f>_xlfn.LET(_xlpm.x,_xlfn.XLOOKUP(platemap!$I173,samples!$E:$E,samples!P:P,""),IF(_xlpm.x="","",_xlpm.x))</f>
        <v>2000</v>
      </c>
      <c r="U173" t="str">
        <f>_xlfn.LET(_xlpm.x,_xlfn.XLOOKUP(platemap!$I173,samples!$E:$E,samples!Q:Q,""),IF(_xlpm.x="","",_xlpm.x))</f>
        <v>No control</v>
      </c>
      <c r="V173" t="str">
        <f>_xlfn.LET(_xlpm.x,_xlfn.XLOOKUP(platemap!$I173,samples!$E:$E,samples!R:R,""),IF(_xlpm.x="","",_xlpm.x))</f>
        <v>RNA</v>
      </c>
      <c r="W173">
        <f>_xlfn.LET(_xlpm.x,_xlfn.XLOOKUP(platemap!$I173,samples!$E:$E,samples!S:S,""),IF(_xlpm.x="","",_xlpm.x))</f>
        <v>9.6</v>
      </c>
      <c r="X173">
        <f>_xlfn.LET(_xlpm.x,_xlfn.XLOOKUP(platemap!$I173,samples!$E:$E,samples!T:T,""),IF(_xlpm.x="","",_xlpm.x))</f>
        <v>1.9</v>
      </c>
      <c r="Y173">
        <f>_xlfn.LET(_xlpm.x,_xlfn.XLOOKUP(platemap!$I173,samples!$E:$E,samples!U:U,""),IF(_xlpm.x="","",_xlpm.x))</f>
        <v>330</v>
      </c>
      <c r="Z173">
        <f>_xlfn.LET(_xlpm.x,_xlfn.XLOOKUP(platemap!$I173,samples!$E:$E,samples!V:V,""),IF(_xlpm.x="","",_xlpm.x))</f>
        <v>54</v>
      </c>
      <c r="AA173">
        <f>_xlfn.LET(_xlpm.x,_xlfn.XLOOKUP(platemap!$I173,samples!$E:$E,samples!W:W,""),IF(_xlpm.x="","",_xlpm.x))</f>
        <v>17820</v>
      </c>
      <c r="AB173" t="str">
        <f>_xlfn.LET(_xlpm.x,_xlfn.XLOOKUP(platemap!$I173,samples!$E:$E,samples!X:X,""),IF(_xlpm.x="","",_xlpm.x))</f>
        <v>QS3.2_20230331</v>
      </c>
      <c r="AC173" t="str">
        <f>_xlfn.LET(_xlpm.x,_xlfn.XLOOKUP(platemap!$I173,samples!$E:$E,samples!Y:Y,""),IF(_xlpm.x="","",_xlpm.x))</f>
        <v/>
      </c>
      <c r="AD173" t="str">
        <f>_xlfn.LET(_xlpm.x,_xlfn.XLOOKUP(platemap!$I173,samples!$E:$E,samples!Z:Z,""),IF(_xlpm.x="","",_xlpm.x))</f>
        <v/>
      </c>
      <c r="AF173">
        <v>10</v>
      </c>
      <c r="AG173" s="3" t="s">
        <v>312</v>
      </c>
      <c r="AH173" s="3"/>
    </row>
    <row r="174" spans="1:34" x14ac:dyDescent="0.2">
      <c r="A174" s="3">
        <f t="shared" si="1"/>
        <v>2</v>
      </c>
      <c r="B174" t="str">
        <f>INDEX(filenames!B:B,MATCH(platemap!A174,filenames!A:A,0))</f>
        <v>2023-06-07_TMrs362331_10ul_goodtips.xls</v>
      </c>
      <c r="C174" t="s">
        <v>103</v>
      </c>
      <c r="D174" t="s">
        <v>223</v>
      </c>
      <c r="E174" t="s">
        <v>224</v>
      </c>
      <c r="F174" t="s">
        <v>303</v>
      </c>
      <c r="G174" t="s">
        <v>304</v>
      </c>
      <c r="I174" t="str">
        <f>_xlfn.XLOOKUP(C174,samples!D:D,samples!E:E,"")</f>
        <v>20230413_0257</v>
      </c>
      <c r="J174" t="str">
        <f>_xlfn.LET(_xlpm.x,_xlfn.XLOOKUP(platemap!$I174,samples!$E:$E,samples!F:F,""),IF(_xlpm.x="","",_xlpm.x))</f>
        <v>QS3.2</v>
      </c>
      <c r="K174" t="str">
        <f>_xlfn.LET(_xlpm.x,_xlfn.XLOOKUP(platemap!$I174,samples!$E:$E,samples!G:G,""),IF(_xlpm.x="","",_xlpm.x))</f>
        <v/>
      </c>
      <c r="L174" t="str">
        <f>_xlfn.LET(_xlpm.x,_xlfn.XLOOKUP(platemap!$I174,samples!$E:$E,samples!H:H,""),IF(_xlpm.x="","",_xlpm.x))</f>
        <v/>
      </c>
      <c r="M174" s="7">
        <f>_xlfn.LET(_xlpm.x,_xlfn.XLOOKUP(platemap!$I174,samples!$E:$E,samples!I:I,""),IF(_xlpm.x="","",_xlpm.x))</f>
        <v>45016</v>
      </c>
      <c r="N174" t="str">
        <f>_xlfn.LET(_xlpm.x,_xlfn.XLOOKUP(platemap!$I174,samples!$E:$E,samples!J:J,""),IF(_xlpm.x="","",_xlpm.x))</f>
        <v>572772 10 µM (LTX 3000)</v>
      </c>
      <c r="O174" s="7">
        <f>_xlfn.LET(_xlpm.x,_xlfn.XLOOKUP(platemap!$I174,samples!$E:$E,samples!K:K,""),IF(_xlpm.x="","",_xlpm.x))</f>
        <v>45013</v>
      </c>
      <c r="P174">
        <f>_xlfn.LET(_xlpm.x,_xlfn.XLOOKUP(platemap!$I174,samples!$E:$E,samples!L:L,""),IF(_xlpm.x="","",_xlpm.x))</f>
        <v>3</v>
      </c>
      <c r="Q174" t="str">
        <f>_xlfn.LET(_xlpm.x,_xlfn.XLOOKUP(platemap!$I174,samples!$E:$E,samples!M:M,""),IF(_xlpm.x="","",_xlpm.x))</f>
        <v>QS3.2_20230331</v>
      </c>
      <c r="R174" t="str">
        <f>_xlfn.LET(_xlpm.x,_xlfn.XLOOKUP(platemap!$I174,samples!$E:$E,samples!N:N,""),IF(_xlpm.x="","",_xlpm.x))</f>
        <v>10 uM</v>
      </c>
      <c r="S174" t="str">
        <f>_xlfn.LET(_xlpm.x,_xlfn.XLOOKUP(platemap!$I174,samples!$E:$E,samples!O:O,""),IF(_xlpm.x="","",_xlpm.x))</f>
        <v>572772</v>
      </c>
      <c r="T174">
        <f>_xlfn.LET(_xlpm.x,_xlfn.XLOOKUP(platemap!$I174,samples!$E:$E,samples!P:P,""),IF(_xlpm.x="","",_xlpm.x))</f>
        <v>3000</v>
      </c>
      <c r="U174" t="str">
        <f>_xlfn.LET(_xlpm.x,_xlfn.XLOOKUP(platemap!$I174,samples!$E:$E,samples!Q:Q,""),IF(_xlpm.x="","",_xlpm.x))</f>
        <v>No control</v>
      </c>
      <c r="V174" t="str">
        <f>_xlfn.LET(_xlpm.x,_xlfn.XLOOKUP(platemap!$I174,samples!$E:$E,samples!R:R,""),IF(_xlpm.x="","",_xlpm.x))</f>
        <v>RNA</v>
      </c>
      <c r="W174" t="str">
        <f>_xlfn.LET(_xlpm.x,_xlfn.XLOOKUP(platemap!$I174,samples!$E:$E,samples!S:S,""),IF(_xlpm.x="","",_xlpm.x))</f>
        <v>-</v>
      </c>
      <c r="X174" t="str">
        <f>_xlfn.LET(_xlpm.x,_xlfn.XLOOKUP(platemap!$I174,samples!$E:$E,samples!T:T,""),IF(_xlpm.x="","",_xlpm.x))</f>
        <v>-</v>
      </c>
      <c r="Y174">
        <f>_xlfn.LET(_xlpm.x,_xlfn.XLOOKUP(platemap!$I174,samples!$E:$E,samples!U:U,""),IF(_xlpm.x="","",_xlpm.x))</f>
        <v>8.0299999999999994</v>
      </c>
      <c r="Z174">
        <f>_xlfn.LET(_xlpm.x,_xlfn.XLOOKUP(platemap!$I174,samples!$E:$E,samples!V:V,""),IF(_xlpm.x="","",_xlpm.x))</f>
        <v>54</v>
      </c>
      <c r="AA174">
        <f>_xlfn.LET(_xlpm.x,_xlfn.XLOOKUP(platemap!$I174,samples!$E:$E,samples!W:W,""),IF(_xlpm.x="","",_xlpm.x))</f>
        <v>433.61999999999995</v>
      </c>
      <c r="AB174" t="str">
        <f>_xlfn.LET(_xlpm.x,_xlfn.XLOOKUP(platemap!$I174,samples!$E:$E,samples!X:X,""),IF(_xlpm.x="","",_xlpm.x))</f>
        <v>QS3.2_20230331</v>
      </c>
      <c r="AC174" t="str">
        <f>_xlfn.LET(_xlpm.x,_xlfn.XLOOKUP(platemap!$I174,samples!$E:$E,samples!Y:Y,""),IF(_xlpm.x="","",_xlpm.x))</f>
        <v/>
      </c>
      <c r="AD174" t="str">
        <f>_xlfn.LET(_xlpm.x,_xlfn.XLOOKUP(platemap!$I174,samples!$E:$E,samples!Z:Z,""),IF(_xlpm.x="","",_xlpm.x))</f>
        <v/>
      </c>
      <c r="AF174">
        <v>10</v>
      </c>
      <c r="AG174" s="3" t="s">
        <v>312</v>
      </c>
      <c r="AH174" s="3"/>
    </row>
    <row r="175" spans="1:34" x14ac:dyDescent="0.2">
      <c r="A175" s="3">
        <f t="shared" si="1"/>
        <v>2</v>
      </c>
      <c r="B175" t="str">
        <f>INDEX(filenames!B:B,MATCH(platemap!A175,filenames!A:A,0))</f>
        <v>2023-06-07_TMrs362331_10ul_goodtips.xls</v>
      </c>
      <c r="C175" t="s">
        <v>104</v>
      </c>
      <c r="D175" t="s">
        <v>223</v>
      </c>
      <c r="E175" t="s">
        <v>224</v>
      </c>
      <c r="F175" t="s">
        <v>303</v>
      </c>
      <c r="G175" t="s">
        <v>304</v>
      </c>
      <c r="I175" t="str">
        <f>_xlfn.XLOOKUP(C175,samples!D:D,samples!E:E,"")</f>
        <v>20230413_0258</v>
      </c>
      <c r="J175" t="str">
        <f>_xlfn.LET(_xlpm.x,_xlfn.XLOOKUP(platemap!$I175,samples!$E:$E,samples!F:F,""),IF(_xlpm.x="","",_xlpm.x))</f>
        <v>QS3.2</v>
      </c>
      <c r="K175" t="str">
        <f>_xlfn.LET(_xlpm.x,_xlfn.XLOOKUP(platemap!$I175,samples!$E:$E,samples!G:G,""),IF(_xlpm.x="","",_xlpm.x))</f>
        <v/>
      </c>
      <c r="L175" t="str">
        <f>_xlfn.LET(_xlpm.x,_xlfn.XLOOKUP(platemap!$I175,samples!$E:$E,samples!H:H,""),IF(_xlpm.x="","",_xlpm.x))</f>
        <v/>
      </c>
      <c r="M175" s="7">
        <f>_xlfn.LET(_xlpm.x,_xlfn.XLOOKUP(platemap!$I175,samples!$E:$E,samples!I:I,""),IF(_xlpm.x="","",_xlpm.x))</f>
        <v>45016</v>
      </c>
      <c r="N175" t="str">
        <f>_xlfn.LET(_xlpm.x,_xlfn.XLOOKUP(platemap!$I175,samples!$E:$E,samples!J:J,""),IF(_xlpm.x="","",_xlpm.x))</f>
        <v>589546 10 µM (LTX 3000)</v>
      </c>
      <c r="O175" s="7">
        <f>_xlfn.LET(_xlpm.x,_xlfn.XLOOKUP(platemap!$I175,samples!$E:$E,samples!K:K,""),IF(_xlpm.x="","",_xlpm.x))</f>
        <v>45013</v>
      </c>
      <c r="P175">
        <f>_xlfn.LET(_xlpm.x,_xlfn.XLOOKUP(platemap!$I175,samples!$E:$E,samples!L:L,""),IF(_xlpm.x="","",_xlpm.x))</f>
        <v>3</v>
      </c>
      <c r="Q175" t="str">
        <f>_xlfn.LET(_xlpm.x,_xlfn.XLOOKUP(platemap!$I175,samples!$E:$E,samples!M:M,""),IF(_xlpm.x="","",_xlpm.x))</f>
        <v>QS3.2_20230331</v>
      </c>
      <c r="R175" t="str">
        <f>_xlfn.LET(_xlpm.x,_xlfn.XLOOKUP(platemap!$I175,samples!$E:$E,samples!N:N,""),IF(_xlpm.x="","",_xlpm.x))</f>
        <v>10 uM</v>
      </c>
      <c r="S175" t="str">
        <f>_xlfn.LET(_xlpm.x,_xlfn.XLOOKUP(platemap!$I175,samples!$E:$E,samples!O:O,""),IF(_xlpm.x="","",_xlpm.x))</f>
        <v>589546</v>
      </c>
      <c r="T175">
        <f>_xlfn.LET(_xlpm.x,_xlfn.XLOOKUP(platemap!$I175,samples!$E:$E,samples!P:P,""),IF(_xlpm.x="","",_xlpm.x))</f>
        <v>3000</v>
      </c>
      <c r="U175" t="str">
        <f>_xlfn.LET(_xlpm.x,_xlfn.XLOOKUP(platemap!$I175,samples!$E:$E,samples!Q:Q,""),IF(_xlpm.x="","",_xlpm.x))</f>
        <v>No control</v>
      </c>
      <c r="V175" t="str">
        <f>_xlfn.LET(_xlpm.x,_xlfn.XLOOKUP(platemap!$I175,samples!$E:$E,samples!R:R,""),IF(_xlpm.x="","",_xlpm.x))</f>
        <v>RNA</v>
      </c>
      <c r="W175">
        <f>_xlfn.LET(_xlpm.x,_xlfn.XLOOKUP(platemap!$I175,samples!$E:$E,samples!S:S,""),IF(_xlpm.x="","",_xlpm.x))</f>
        <v>9.5</v>
      </c>
      <c r="X175">
        <f>_xlfn.LET(_xlpm.x,_xlfn.XLOOKUP(platemap!$I175,samples!$E:$E,samples!T:T,""),IF(_xlpm.x="","",_xlpm.x))</f>
        <v>2.1</v>
      </c>
      <c r="Y175">
        <f>_xlfn.LET(_xlpm.x,_xlfn.XLOOKUP(platemap!$I175,samples!$E:$E,samples!U:U,""),IF(_xlpm.x="","",_xlpm.x))</f>
        <v>288</v>
      </c>
      <c r="Z175">
        <f>_xlfn.LET(_xlpm.x,_xlfn.XLOOKUP(platemap!$I175,samples!$E:$E,samples!V:V,""),IF(_xlpm.x="","",_xlpm.x))</f>
        <v>54</v>
      </c>
      <c r="AA175">
        <f>_xlfn.LET(_xlpm.x,_xlfn.XLOOKUP(platemap!$I175,samples!$E:$E,samples!W:W,""),IF(_xlpm.x="","",_xlpm.x))</f>
        <v>15552</v>
      </c>
      <c r="AB175" t="str">
        <f>_xlfn.LET(_xlpm.x,_xlfn.XLOOKUP(platemap!$I175,samples!$E:$E,samples!X:X,""),IF(_xlpm.x="","",_xlpm.x))</f>
        <v>QS3.2_20230331</v>
      </c>
      <c r="AC175" t="str">
        <f>_xlfn.LET(_xlpm.x,_xlfn.XLOOKUP(platemap!$I175,samples!$E:$E,samples!Y:Y,""),IF(_xlpm.x="","",_xlpm.x))</f>
        <v/>
      </c>
      <c r="AD175" t="str">
        <f>_xlfn.LET(_xlpm.x,_xlfn.XLOOKUP(platemap!$I175,samples!$E:$E,samples!Z:Z,""),IF(_xlpm.x="","",_xlpm.x))</f>
        <v/>
      </c>
      <c r="AF175">
        <v>10</v>
      </c>
      <c r="AG175" s="3" t="s">
        <v>312</v>
      </c>
      <c r="AH175" s="3"/>
    </row>
    <row r="176" spans="1:34" x14ac:dyDescent="0.2">
      <c r="A176" s="3">
        <f t="shared" si="1"/>
        <v>2</v>
      </c>
      <c r="B176" t="str">
        <f>INDEX(filenames!B:B,MATCH(platemap!A176,filenames!A:A,0))</f>
        <v>2023-06-07_TMrs362331_10ul_goodtips.xls</v>
      </c>
      <c r="C176" t="s">
        <v>105</v>
      </c>
      <c r="D176" t="s">
        <v>223</v>
      </c>
      <c r="E176" t="s">
        <v>224</v>
      </c>
      <c r="F176" t="s">
        <v>303</v>
      </c>
      <c r="G176" t="s">
        <v>304</v>
      </c>
      <c r="I176" t="str">
        <f>_xlfn.XLOOKUP(C176,samples!D:D,samples!E:E,"")</f>
        <v>20230413_0259</v>
      </c>
      <c r="J176" t="str">
        <f>_xlfn.LET(_xlpm.x,_xlfn.XLOOKUP(platemap!$I176,samples!$E:$E,samples!F:F,""),IF(_xlpm.x="","",_xlpm.x))</f>
        <v>QS2A</v>
      </c>
      <c r="K176" t="str">
        <f>_xlfn.LET(_xlpm.x,_xlfn.XLOOKUP(platemap!$I176,samples!$E:$E,samples!G:G,""),IF(_xlpm.x="","",_xlpm.x))</f>
        <v>P+11</v>
      </c>
      <c r="L176" t="str">
        <f>_xlfn.LET(_xlpm.x,_xlfn.XLOOKUP(platemap!$I176,samples!$E:$E,samples!H:H,""),IF(_xlpm.x="","",_xlpm.x))</f>
        <v/>
      </c>
      <c r="M176" s="7">
        <f>_xlfn.LET(_xlpm.x,_xlfn.XLOOKUP(platemap!$I176,samples!$E:$E,samples!I:I,""),IF(_xlpm.x="","",_xlpm.x))</f>
        <v>45016</v>
      </c>
      <c r="N176" t="str">
        <f>_xlfn.LET(_xlpm.x,_xlfn.XLOOKUP(platemap!$I176,samples!$E:$E,samples!J:J,""),IF(_xlpm.x="","",_xlpm.x))</f>
        <v>572772 10 µM (LTX 2000)</v>
      </c>
      <c r="O176" s="7">
        <f>_xlfn.LET(_xlpm.x,_xlfn.XLOOKUP(platemap!$I176,samples!$E:$E,samples!K:K,""),IF(_xlpm.x="","",_xlpm.x))</f>
        <v>45013</v>
      </c>
      <c r="P176">
        <f>_xlfn.LET(_xlpm.x,_xlfn.XLOOKUP(platemap!$I176,samples!$E:$E,samples!L:L,""),IF(_xlpm.x="","",_xlpm.x))</f>
        <v>3</v>
      </c>
      <c r="Q176" t="str">
        <f>_xlfn.LET(_xlpm.x,_xlfn.XLOOKUP(platemap!$I176,samples!$E:$E,samples!M:M,""),IF(_xlpm.x="","",_xlpm.x))</f>
        <v>QS2A_20230331</v>
      </c>
      <c r="R176" t="str">
        <f>_xlfn.LET(_xlpm.x,_xlfn.XLOOKUP(platemap!$I176,samples!$E:$E,samples!N:N,""),IF(_xlpm.x="","",_xlpm.x))</f>
        <v>10 uM</v>
      </c>
      <c r="S176" t="str">
        <f>_xlfn.LET(_xlpm.x,_xlfn.XLOOKUP(platemap!$I176,samples!$E:$E,samples!O:O,""),IF(_xlpm.x="","",_xlpm.x))</f>
        <v>572772</v>
      </c>
      <c r="T176">
        <f>_xlfn.LET(_xlpm.x,_xlfn.XLOOKUP(platemap!$I176,samples!$E:$E,samples!P:P,""),IF(_xlpm.x="","",_xlpm.x))</f>
        <v>2000</v>
      </c>
      <c r="U176" t="str">
        <f>_xlfn.LET(_xlpm.x,_xlfn.XLOOKUP(platemap!$I176,samples!$E:$E,samples!Q:Q,""),IF(_xlpm.x="","",_xlpm.x))</f>
        <v>Ridiculous ct</v>
      </c>
      <c r="V176" t="str">
        <f>_xlfn.LET(_xlpm.x,_xlfn.XLOOKUP(platemap!$I176,samples!$E:$E,samples!R:R,""),IF(_xlpm.x="","",_xlpm.x))</f>
        <v>RNA</v>
      </c>
      <c r="W176">
        <f>_xlfn.LET(_xlpm.x,_xlfn.XLOOKUP(platemap!$I176,samples!$E:$E,samples!S:S,""),IF(_xlpm.x="","",_xlpm.x))</f>
        <v>10</v>
      </c>
      <c r="X176">
        <f>_xlfn.LET(_xlpm.x,_xlfn.XLOOKUP(platemap!$I176,samples!$E:$E,samples!T:T,""),IF(_xlpm.x="","",_xlpm.x))</f>
        <v>4.5</v>
      </c>
      <c r="Y176">
        <f>_xlfn.LET(_xlpm.x,_xlfn.XLOOKUP(platemap!$I176,samples!$E:$E,samples!U:U,""),IF(_xlpm.x="","",_xlpm.x))</f>
        <v>138</v>
      </c>
      <c r="Z176">
        <f>_xlfn.LET(_xlpm.x,_xlfn.XLOOKUP(platemap!$I176,samples!$E:$E,samples!V:V,""),IF(_xlpm.x="","",_xlpm.x))</f>
        <v>54</v>
      </c>
      <c r="AA176">
        <f>_xlfn.LET(_xlpm.x,_xlfn.XLOOKUP(platemap!$I176,samples!$E:$E,samples!W:W,""),IF(_xlpm.x="","",_xlpm.x))</f>
        <v>7452</v>
      </c>
      <c r="AB176" t="str">
        <f>_xlfn.LET(_xlpm.x,_xlfn.XLOOKUP(platemap!$I176,samples!$E:$E,samples!X:X,""),IF(_xlpm.x="","",_xlpm.x))</f>
        <v>QS2A_20230331</v>
      </c>
      <c r="AC176" t="str">
        <f>_xlfn.LET(_xlpm.x,_xlfn.XLOOKUP(platemap!$I176,samples!$E:$E,samples!Y:Y,""),IF(_xlpm.x="","",_xlpm.x))</f>
        <v/>
      </c>
      <c r="AD176">
        <f>_xlfn.LET(_xlpm.x,_xlfn.XLOOKUP(platemap!$I176,samples!$E:$E,samples!Z:Z,""),IF(_xlpm.x="","",_xlpm.x))</f>
        <v>1</v>
      </c>
      <c r="AF176">
        <v>10</v>
      </c>
      <c r="AG176" s="3" t="s">
        <v>312</v>
      </c>
      <c r="AH176" s="3"/>
    </row>
    <row r="177" spans="1:34" x14ac:dyDescent="0.2">
      <c r="A177" s="3">
        <f t="shared" si="1"/>
        <v>2</v>
      </c>
      <c r="B177" t="str">
        <f>INDEX(filenames!B:B,MATCH(platemap!A177,filenames!A:A,0))</f>
        <v>2023-06-07_TMrs362331_10ul_goodtips.xls</v>
      </c>
      <c r="C177" t="s">
        <v>106</v>
      </c>
      <c r="D177" t="s">
        <v>223</v>
      </c>
      <c r="E177" t="s">
        <v>224</v>
      </c>
      <c r="F177" t="s">
        <v>303</v>
      </c>
      <c r="G177" t="s">
        <v>304</v>
      </c>
      <c r="I177" t="str">
        <f>_xlfn.XLOOKUP(C177,samples!D:D,samples!E:E,"")</f>
        <v>20230413_0260</v>
      </c>
      <c r="J177" t="str">
        <f>_xlfn.LET(_xlpm.x,_xlfn.XLOOKUP(platemap!$I177,samples!$E:$E,samples!F:F,""),IF(_xlpm.x="","",_xlpm.x))</f>
        <v>QS2A</v>
      </c>
      <c r="K177" t="str">
        <f>_xlfn.LET(_xlpm.x,_xlfn.XLOOKUP(platemap!$I177,samples!$E:$E,samples!G:G,""),IF(_xlpm.x="","",_xlpm.x))</f>
        <v>P+11</v>
      </c>
      <c r="L177" t="str">
        <f>_xlfn.LET(_xlpm.x,_xlfn.XLOOKUP(platemap!$I177,samples!$E:$E,samples!H:H,""),IF(_xlpm.x="","",_xlpm.x))</f>
        <v/>
      </c>
      <c r="M177" s="7">
        <f>_xlfn.LET(_xlpm.x,_xlfn.XLOOKUP(platemap!$I177,samples!$E:$E,samples!I:I,""),IF(_xlpm.x="","",_xlpm.x))</f>
        <v>45016</v>
      </c>
      <c r="N177" t="str">
        <f>_xlfn.LET(_xlpm.x,_xlfn.XLOOKUP(platemap!$I177,samples!$E:$E,samples!J:J,""),IF(_xlpm.x="","",_xlpm.x))</f>
        <v>589546 10 µM (LTX 2000)</v>
      </c>
      <c r="O177" s="7">
        <f>_xlfn.LET(_xlpm.x,_xlfn.XLOOKUP(platemap!$I177,samples!$E:$E,samples!K:K,""),IF(_xlpm.x="","",_xlpm.x))</f>
        <v>45013</v>
      </c>
      <c r="P177">
        <f>_xlfn.LET(_xlpm.x,_xlfn.XLOOKUP(platemap!$I177,samples!$E:$E,samples!L:L,""),IF(_xlpm.x="","",_xlpm.x))</f>
        <v>3</v>
      </c>
      <c r="Q177" t="str">
        <f>_xlfn.LET(_xlpm.x,_xlfn.XLOOKUP(platemap!$I177,samples!$E:$E,samples!M:M,""),IF(_xlpm.x="","",_xlpm.x))</f>
        <v>QS2A_20230331</v>
      </c>
      <c r="R177" t="str">
        <f>_xlfn.LET(_xlpm.x,_xlfn.XLOOKUP(platemap!$I177,samples!$E:$E,samples!N:N,""),IF(_xlpm.x="","",_xlpm.x))</f>
        <v>10 uM</v>
      </c>
      <c r="S177" t="str">
        <f>_xlfn.LET(_xlpm.x,_xlfn.XLOOKUP(platemap!$I177,samples!$E:$E,samples!O:O,""),IF(_xlpm.x="","",_xlpm.x))</f>
        <v>589546</v>
      </c>
      <c r="T177">
        <f>_xlfn.LET(_xlpm.x,_xlfn.XLOOKUP(platemap!$I177,samples!$E:$E,samples!P:P,""),IF(_xlpm.x="","",_xlpm.x))</f>
        <v>2000</v>
      </c>
      <c r="U177" t="str">
        <f>_xlfn.LET(_xlpm.x,_xlfn.XLOOKUP(platemap!$I177,samples!$E:$E,samples!Q:Q,""),IF(_xlpm.x="","",_xlpm.x))</f>
        <v>Ridiculous ct</v>
      </c>
      <c r="V177" t="str">
        <f>_xlfn.LET(_xlpm.x,_xlfn.XLOOKUP(platemap!$I177,samples!$E:$E,samples!R:R,""),IF(_xlpm.x="","",_xlpm.x))</f>
        <v>RNA</v>
      </c>
      <c r="W177">
        <f>_xlfn.LET(_xlpm.x,_xlfn.XLOOKUP(platemap!$I177,samples!$E:$E,samples!S:S,""),IF(_xlpm.x="","",_xlpm.x))</f>
        <v>10</v>
      </c>
      <c r="X177">
        <f>_xlfn.LET(_xlpm.x,_xlfn.XLOOKUP(platemap!$I177,samples!$E:$E,samples!T:T,""),IF(_xlpm.x="","",_xlpm.x))</f>
        <v>2.8</v>
      </c>
      <c r="Y177">
        <f>_xlfn.LET(_xlpm.x,_xlfn.XLOOKUP(platemap!$I177,samples!$E:$E,samples!U:U,""),IF(_xlpm.x="","",_xlpm.x))</f>
        <v>51.3</v>
      </c>
      <c r="Z177">
        <f>_xlfn.LET(_xlpm.x,_xlfn.XLOOKUP(platemap!$I177,samples!$E:$E,samples!V:V,""),IF(_xlpm.x="","",_xlpm.x))</f>
        <v>54</v>
      </c>
      <c r="AA177">
        <f>_xlfn.LET(_xlpm.x,_xlfn.XLOOKUP(platemap!$I177,samples!$E:$E,samples!W:W,""),IF(_xlpm.x="","",_xlpm.x))</f>
        <v>2770.2</v>
      </c>
      <c r="AB177" t="str">
        <f>_xlfn.LET(_xlpm.x,_xlfn.XLOOKUP(platemap!$I177,samples!$E:$E,samples!X:X,""),IF(_xlpm.x="","",_xlpm.x))</f>
        <v>QS2A_20230331</v>
      </c>
      <c r="AC177" t="str">
        <f>_xlfn.LET(_xlpm.x,_xlfn.XLOOKUP(platemap!$I177,samples!$E:$E,samples!Y:Y,""),IF(_xlpm.x="","",_xlpm.x))</f>
        <v/>
      </c>
      <c r="AD177">
        <f>_xlfn.LET(_xlpm.x,_xlfn.XLOOKUP(platemap!$I177,samples!$E:$E,samples!Z:Z,""),IF(_xlpm.x="","",_xlpm.x))</f>
        <v>1</v>
      </c>
      <c r="AF177">
        <v>10</v>
      </c>
      <c r="AG177" s="3" t="s">
        <v>312</v>
      </c>
      <c r="AH177" s="3"/>
    </row>
    <row r="178" spans="1:34" x14ac:dyDescent="0.2">
      <c r="A178" s="3">
        <f t="shared" si="1"/>
        <v>2</v>
      </c>
      <c r="B178" t="str">
        <f>INDEX(filenames!B:B,MATCH(platemap!A178,filenames!A:A,0))</f>
        <v>2023-06-07_TMrs362331_10ul_goodtips.xls</v>
      </c>
      <c r="C178" t="s">
        <v>107</v>
      </c>
      <c r="D178" t="s">
        <v>223</v>
      </c>
      <c r="E178" t="s">
        <v>224</v>
      </c>
      <c r="F178" t="s">
        <v>303</v>
      </c>
      <c r="G178" t="s">
        <v>304</v>
      </c>
      <c r="I178" t="str">
        <f>_xlfn.XLOOKUP(C178,samples!D:D,samples!E:E,"")</f>
        <v>20230413_0261</v>
      </c>
      <c r="J178" t="str">
        <f>_xlfn.LET(_xlpm.x,_xlfn.XLOOKUP(platemap!$I178,samples!$E:$E,samples!F:F,""),IF(_xlpm.x="","",_xlpm.x))</f>
        <v>QS2A</v>
      </c>
      <c r="K178" t="str">
        <f>_xlfn.LET(_xlpm.x,_xlfn.XLOOKUP(platemap!$I178,samples!$E:$E,samples!G:G,""),IF(_xlpm.x="","",_xlpm.x))</f>
        <v>P+11</v>
      </c>
      <c r="L178" t="str">
        <f>_xlfn.LET(_xlpm.x,_xlfn.XLOOKUP(platemap!$I178,samples!$E:$E,samples!H:H,""),IF(_xlpm.x="","",_xlpm.x))</f>
        <v/>
      </c>
      <c r="M178" s="7">
        <f>_xlfn.LET(_xlpm.x,_xlfn.XLOOKUP(platemap!$I178,samples!$E:$E,samples!I:I,""),IF(_xlpm.x="","",_xlpm.x))</f>
        <v>45016</v>
      </c>
      <c r="N178" t="str">
        <f>_xlfn.LET(_xlpm.x,_xlfn.XLOOKUP(platemap!$I178,samples!$E:$E,samples!J:J,""),IF(_xlpm.x="","",_xlpm.x))</f>
        <v>572772 10 µM (LTX 3000)</v>
      </c>
      <c r="O178" s="7">
        <f>_xlfn.LET(_xlpm.x,_xlfn.XLOOKUP(platemap!$I178,samples!$E:$E,samples!K:K,""),IF(_xlpm.x="","",_xlpm.x))</f>
        <v>45013</v>
      </c>
      <c r="P178">
        <f>_xlfn.LET(_xlpm.x,_xlfn.XLOOKUP(platemap!$I178,samples!$E:$E,samples!L:L,""),IF(_xlpm.x="","",_xlpm.x))</f>
        <v>3</v>
      </c>
      <c r="Q178" t="str">
        <f>_xlfn.LET(_xlpm.x,_xlfn.XLOOKUP(platemap!$I178,samples!$E:$E,samples!M:M,""),IF(_xlpm.x="","",_xlpm.x))</f>
        <v>QS2A_20230331</v>
      </c>
      <c r="R178" t="str">
        <f>_xlfn.LET(_xlpm.x,_xlfn.XLOOKUP(platemap!$I178,samples!$E:$E,samples!N:N,""),IF(_xlpm.x="","",_xlpm.x))</f>
        <v>10 uM</v>
      </c>
      <c r="S178" t="str">
        <f>_xlfn.LET(_xlpm.x,_xlfn.XLOOKUP(platemap!$I178,samples!$E:$E,samples!O:O,""),IF(_xlpm.x="","",_xlpm.x))</f>
        <v>572772</v>
      </c>
      <c r="T178">
        <f>_xlfn.LET(_xlpm.x,_xlfn.XLOOKUP(platemap!$I178,samples!$E:$E,samples!P:P,""),IF(_xlpm.x="","",_xlpm.x))</f>
        <v>3000</v>
      </c>
      <c r="U178" t="str">
        <f>_xlfn.LET(_xlpm.x,_xlfn.XLOOKUP(platemap!$I178,samples!$E:$E,samples!Q:Q,""),IF(_xlpm.x="","",_xlpm.x))</f>
        <v>Ridiculous ct</v>
      </c>
      <c r="V178" t="str">
        <f>_xlfn.LET(_xlpm.x,_xlfn.XLOOKUP(platemap!$I178,samples!$E:$E,samples!R:R,""),IF(_xlpm.x="","",_xlpm.x))</f>
        <v>RNA</v>
      </c>
      <c r="W178">
        <f>_xlfn.LET(_xlpm.x,_xlfn.XLOOKUP(platemap!$I178,samples!$E:$E,samples!S:S,""),IF(_xlpm.x="","",_xlpm.x))</f>
        <v>10</v>
      </c>
      <c r="X178">
        <f>_xlfn.LET(_xlpm.x,_xlfn.XLOOKUP(platemap!$I178,samples!$E:$E,samples!T:T,""),IF(_xlpm.x="","",_xlpm.x))</f>
        <v>2.6</v>
      </c>
      <c r="Y178">
        <f>_xlfn.LET(_xlpm.x,_xlfn.XLOOKUP(platemap!$I178,samples!$E:$E,samples!U:U,""),IF(_xlpm.x="","",_xlpm.x))</f>
        <v>36.4</v>
      </c>
      <c r="Z178">
        <f>_xlfn.LET(_xlpm.x,_xlfn.XLOOKUP(platemap!$I178,samples!$E:$E,samples!V:V,""),IF(_xlpm.x="","",_xlpm.x))</f>
        <v>54</v>
      </c>
      <c r="AA178">
        <f>_xlfn.LET(_xlpm.x,_xlfn.XLOOKUP(platemap!$I178,samples!$E:$E,samples!W:W,""),IF(_xlpm.x="","",_xlpm.x))</f>
        <v>1965.6</v>
      </c>
      <c r="AB178" t="str">
        <f>_xlfn.LET(_xlpm.x,_xlfn.XLOOKUP(platemap!$I178,samples!$E:$E,samples!X:X,""),IF(_xlpm.x="","",_xlpm.x))</f>
        <v>QS2A_20230331</v>
      </c>
      <c r="AC178" t="str">
        <f>_xlfn.LET(_xlpm.x,_xlfn.XLOOKUP(platemap!$I178,samples!$E:$E,samples!Y:Y,""),IF(_xlpm.x="","",_xlpm.x))</f>
        <v/>
      </c>
      <c r="AD178">
        <f>_xlfn.LET(_xlpm.x,_xlfn.XLOOKUP(platemap!$I178,samples!$E:$E,samples!Z:Z,""),IF(_xlpm.x="","",_xlpm.x))</f>
        <v>1</v>
      </c>
      <c r="AF178">
        <v>10</v>
      </c>
      <c r="AG178" s="3" t="s">
        <v>312</v>
      </c>
      <c r="AH178" s="3"/>
    </row>
    <row r="179" spans="1:34" x14ac:dyDescent="0.2">
      <c r="A179" s="3">
        <f t="shared" si="1"/>
        <v>2</v>
      </c>
      <c r="B179" t="str">
        <f>INDEX(filenames!B:B,MATCH(platemap!A179,filenames!A:A,0))</f>
        <v>2023-06-07_TMrs362331_10ul_goodtips.xls</v>
      </c>
      <c r="C179" t="s">
        <v>108</v>
      </c>
      <c r="E179" t="s">
        <v>129</v>
      </c>
      <c r="G179" t="s">
        <v>129</v>
      </c>
      <c r="I179" t="str">
        <f>_xlfn.XLOOKUP(C179,samples!D:D,samples!E:E,"")</f>
        <v/>
      </c>
      <c r="J179" t="str">
        <f>_xlfn.LET(_xlpm.x,_xlfn.XLOOKUP(platemap!$I179,samples!$E:$E,samples!F:F,""),IF(_xlpm.x="","",_xlpm.x))</f>
        <v/>
      </c>
      <c r="K179" t="str">
        <f>_xlfn.LET(_xlpm.x,_xlfn.XLOOKUP(platemap!$I179,samples!$E:$E,samples!G:G,""),IF(_xlpm.x="","",_xlpm.x))</f>
        <v/>
      </c>
      <c r="L179" t="str">
        <f>_xlfn.LET(_xlpm.x,_xlfn.XLOOKUP(platemap!$I179,samples!$E:$E,samples!H:H,""),IF(_xlpm.x="","",_xlpm.x))</f>
        <v/>
      </c>
      <c r="M179" s="7" t="str">
        <f>_xlfn.LET(_xlpm.x,_xlfn.XLOOKUP(platemap!$I179,samples!$E:$E,samples!I:I,""),IF(_xlpm.x="","",_xlpm.x))</f>
        <v/>
      </c>
      <c r="N179" t="str">
        <f>_xlfn.LET(_xlpm.x,_xlfn.XLOOKUP(platemap!$I179,samples!$E:$E,samples!J:J,""),IF(_xlpm.x="","",_xlpm.x))</f>
        <v/>
      </c>
      <c r="O179" s="7" t="str">
        <f>_xlfn.LET(_xlpm.x,_xlfn.XLOOKUP(platemap!$I179,samples!$E:$E,samples!K:K,""),IF(_xlpm.x="","",_xlpm.x))</f>
        <v/>
      </c>
      <c r="P179" t="str">
        <f>_xlfn.LET(_xlpm.x,_xlfn.XLOOKUP(platemap!$I179,samples!$E:$E,samples!L:L,""),IF(_xlpm.x="","",_xlpm.x))</f>
        <v/>
      </c>
      <c r="Q179" t="str">
        <f>_xlfn.LET(_xlpm.x,_xlfn.XLOOKUP(platemap!$I179,samples!$E:$E,samples!M:M,""),IF(_xlpm.x="","",_xlpm.x))</f>
        <v/>
      </c>
      <c r="R179" t="str">
        <f>_xlfn.LET(_xlpm.x,_xlfn.XLOOKUP(platemap!$I179,samples!$E:$E,samples!N:N,""),IF(_xlpm.x="","",_xlpm.x))</f>
        <v/>
      </c>
      <c r="S179" t="str">
        <f>_xlfn.LET(_xlpm.x,_xlfn.XLOOKUP(platemap!$I179,samples!$E:$E,samples!O:O,""),IF(_xlpm.x="","",_xlpm.x))</f>
        <v/>
      </c>
      <c r="T179" t="str">
        <f>_xlfn.LET(_xlpm.x,_xlfn.XLOOKUP(platemap!$I179,samples!$E:$E,samples!P:P,""),IF(_xlpm.x="","",_xlpm.x))</f>
        <v/>
      </c>
      <c r="U179" t="str">
        <f>_xlfn.LET(_xlpm.x,_xlfn.XLOOKUP(platemap!$I179,samples!$E:$E,samples!Q:Q,""),IF(_xlpm.x="","",_xlpm.x))</f>
        <v/>
      </c>
      <c r="V179" t="str">
        <f>_xlfn.LET(_xlpm.x,_xlfn.XLOOKUP(platemap!$I179,samples!$E:$E,samples!R:R,""),IF(_xlpm.x="","",_xlpm.x))</f>
        <v/>
      </c>
      <c r="W179" t="str">
        <f>_xlfn.LET(_xlpm.x,_xlfn.XLOOKUP(platemap!$I179,samples!$E:$E,samples!S:S,""),IF(_xlpm.x="","",_xlpm.x))</f>
        <v/>
      </c>
      <c r="X179" t="str">
        <f>_xlfn.LET(_xlpm.x,_xlfn.XLOOKUP(platemap!$I179,samples!$E:$E,samples!T:T,""),IF(_xlpm.x="","",_xlpm.x))</f>
        <v/>
      </c>
      <c r="Y179" t="str">
        <f>_xlfn.LET(_xlpm.x,_xlfn.XLOOKUP(platemap!$I179,samples!$E:$E,samples!U:U,""),IF(_xlpm.x="","",_xlpm.x))</f>
        <v/>
      </c>
      <c r="Z179" t="str">
        <f>_xlfn.LET(_xlpm.x,_xlfn.XLOOKUP(platemap!$I179,samples!$E:$E,samples!V:V,""),IF(_xlpm.x="","",_xlpm.x))</f>
        <v/>
      </c>
      <c r="AA179" t="str">
        <f>_xlfn.LET(_xlpm.x,_xlfn.XLOOKUP(platemap!$I179,samples!$E:$E,samples!W:W,""),IF(_xlpm.x="","",_xlpm.x))</f>
        <v/>
      </c>
      <c r="AB179" t="str">
        <f>_xlfn.LET(_xlpm.x,_xlfn.XLOOKUP(platemap!$I179,samples!$E:$E,samples!X:X,""),IF(_xlpm.x="","",_xlpm.x))</f>
        <v/>
      </c>
      <c r="AC179" t="str">
        <f>_xlfn.LET(_xlpm.x,_xlfn.XLOOKUP(platemap!$I179,samples!$E:$E,samples!Y:Y,""),IF(_xlpm.x="","",_xlpm.x))</f>
        <v/>
      </c>
      <c r="AD179" t="str">
        <f>_xlfn.LET(_xlpm.x,_xlfn.XLOOKUP(platemap!$I179,samples!$E:$E,samples!Z:Z,""),IF(_xlpm.x="","",_xlpm.x))</f>
        <v/>
      </c>
      <c r="AH179" s="3"/>
    </row>
    <row r="180" spans="1:34" x14ac:dyDescent="0.2">
      <c r="A180" s="3">
        <f t="shared" si="1"/>
        <v>2</v>
      </c>
      <c r="B180" t="str">
        <f>INDEX(filenames!B:B,MATCH(platemap!A180,filenames!A:A,0))</f>
        <v>2023-06-07_TMrs362331_10ul_goodtips.xls</v>
      </c>
      <c r="C180" t="s">
        <v>109</v>
      </c>
      <c r="E180" t="s">
        <v>129</v>
      </c>
      <c r="G180" t="s">
        <v>129</v>
      </c>
      <c r="I180" t="str">
        <f>_xlfn.XLOOKUP(C180,samples!D:D,samples!E:E,"")</f>
        <v/>
      </c>
      <c r="J180" t="str">
        <f>_xlfn.LET(_xlpm.x,_xlfn.XLOOKUP(platemap!$I180,samples!$E:$E,samples!F:F,""),IF(_xlpm.x="","",_xlpm.x))</f>
        <v/>
      </c>
      <c r="K180" t="str">
        <f>_xlfn.LET(_xlpm.x,_xlfn.XLOOKUP(platemap!$I180,samples!$E:$E,samples!G:G,""),IF(_xlpm.x="","",_xlpm.x))</f>
        <v/>
      </c>
      <c r="L180" t="str">
        <f>_xlfn.LET(_xlpm.x,_xlfn.XLOOKUP(platemap!$I180,samples!$E:$E,samples!H:H,""),IF(_xlpm.x="","",_xlpm.x))</f>
        <v/>
      </c>
      <c r="M180" s="7" t="str">
        <f>_xlfn.LET(_xlpm.x,_xlfn.XLOOKUP(platemap!$I180,samples!$E:$E,samples!I:I,""),IF(_xlpm.x="","",_xlpm.x))</f>
        <v/>
      </c>
      <c r="N180" t="str">
        <f>_xlfn.LET(_xlpm.x,_xlfn.XLOOKUP(platemap!$I180,samples!$E:$E,samples!J:J,""),IF(_xlpm.x="","",_xlpm.x))</f>
        <v/>
      </c>
      <c r="O180" s="7" t="str">
        <f>_xlfn.LET(_xlpm.x,_xlfn.XLOOKUP(platemap!$I180,samples!$E:$E,samples!K:K,""),IF(_xlpm.x="","",_xlpm.x))</f>
        <v/>
      </c>
      <c r="P180" t="str">
        <f>_xlfn.LET(_xlpm.x,_xlfn.XLOOKUP(platemap!$I180,samples!$E:$E,samples!L:L,""),IF(_xlpm.x="","",_xlpm.x))</f>
        <v/>
      </c>
      <c r="Q180" t="str">
        <f>_xlfn.LET(_xlpm.x,_xlfn.XLOOKUP(platemap!$I180,samples!$E:$E,samples!M:M,""),IF(_xlpm.x="","",_xlpm.x))</f>
        <v/>
      </c>
      <c r="R180" t="str">
        <f>_xlfn.LET(_xlpm.x,_xlfn.XLOOKUP(platemap!$I180,samples!$E:$E,samples!N:N,""),IF(_xlpm.x="","",_xlpm.x))</f>
        <v/>
      </c>
      <c r="S180" t="str">
        <f>_xlfn.LET(_xlpm.x,_xlfn.XLOOKUP(platemap!$I180,samples!$E:$E,samples!O:O,""),IF(_xlpm.x="","",_xlpm.x))</f>
        <v/>
      </c>
      <c r="T180" t="str">
        <f>_xlfn.LET(_xlpm.x,_xlfn.XLOOKUP(platemap!$I180,samples!$E:$E,samples!P:P,""),IF(_xlpm.x="","",_xlpm.x))</f>
        <v/>
      </c>
      <c r="U180" t="str">
        <f>_xlfn.LET(_xlpm.x,_xlfn.XLOOKUP(platemap!$I180,samples!$E:$E,samples!Q:Q,""),IF(_xlpm.x="","",_xlpm.x))</f>
        <v/>
      </c>
      <c r="V180" t="str">
        <f>_xlfn.LET(_xlpm.x,_xlfn.XLOOKUP(platemap!$I180,samples!$E:$E,samples!R:R,""),IF(_xlpm.x="","",_xlpm.x))</f>
        <v/>
      </c>
      <c r="W180" t="str">
        <f>_xlfn.LET(_xlpm.x,_xlfn.XLOOKUP(platemap!$I180,samples!$E:$E,samples!S:S,""),IF(_xlpm.x="","",_xlpm.x))</f>
        <v/>
      </c>
      <c r="X180" t="str">
        <f>_xlfn.LET(_xlpm.x,_xlfn.XLOOKUP(platemap!$I180,samples!$E:$E,samples!T:T,""),IF(_xlpm.x="","",_xlpm.x))</f>
        <v/>
      </c>
      <c r="Y180" t="str">
        <f>_xlfn.LET(_xlpm.x,_xlfn.XLOOKUP(platemap!$I180,samples!$E:$E,samples!U:U,""),IF(_xlpm.x="","",_xlpm.x))</f>
        <v/>
      </c>
      <c r="Z180" t="str">
        <f>_xlfn.LET(_xlpm.x,_xlfn.XLOOKUP(platemap!$I180,samples!$E:$E,samples!V:V,""),IF(_xlpm.x="","",_xlpm.x))</f>
        <v/>
      </c>
      <c r="AA180" t="str">
        <f>_xlfn.LET(_xlpm.x,_xlfn.XLOOKUP(platemap!$I180,samples!$E:$E,samples!W:W,""),IF(_xlpm.x="","",_xlpm.x))</f>
        <v/>
      </c>
      <c r="AB180" t="str">
        <f>_xlfn.LET(_xlpm.x,_xlfn.XLOOKUP(platemap!$I180,samples!$E:$E,samples!X:X,""),IF(_xlpm.x="","",_xlpm.x))</f>
        <v/>
      </c>
      <c r="AC180" t="str">
        <f>_xlfn.LET(_xlpm.x,_xlfn.XLOOKUP(platemap!$I180,samples!$E:$E,samples!Y:Y,""),IF(_xlpm.x="","",_xlpm.x))</f>
        <v/>
      </c>
      <c r="AD180" t="str">
        <f>_xlfn.LET(_xlpm.x,_xlfn.XLOOKUP(platemap!$I180,samples!$E:$E,samples!Z:Z,""),IF(_xlpm.x="","",_xlpm.x))</f>
        <v/>
      </c>
      <c r="AH180" s="3"/>
    </row>
    <row r="181" spans="1:34" x14ac:dyDescent="0.2">
      <c r="A181" s="3">
        <f t="shared" si="1"/>
        <v>2</v>
      </c>
      <c r="B181" t="str">
        <f>INDEX(filenames!B:B,MATCH(platemap!A181,filenames!A:A,0))</f>
        <v>2023-06-07_TMrs362331_10ul_goodtips.xls</v>
      </c>
      <c r="C181" t="s">
        <v>110</v>
      </c>
      <c r="E181" t="s">
        <v>129</v>
      </c>
      <c r="G181" t="s">
        <v>129</v>
      </c>
      <c r="I181" t="str">
        <f>_xlfn.XLOOKUP(C181,samples!D:D,samples!E:E,"")</f>
        <v/>
      </c>
      <c r="J181" t="str">
        <f>_xlfn.LET(_xlpm.x,_xlfn.XLOOKUP(platemap!$I181,samples!$E:$E,samples!F:F,""),IF(_xlpm.x="","",_xlpm.x))</f>
        <v/>
      </c>
      <c r="K181" t="str">
        <f>_xlfn.LET(_xlpm.x,_xlfn.XLOOKUP(platemap!$I181,samples!$E:$E,samples!G:G,""),IF(_xlpm.x="","",_xlpm.x))</f>
        <v/>
      </c>
      <c r="L181" t="str">
        <f>_xlfn.LET(_xlpm.x,_xlfn.XLOOKUP(platemap!$I181,samples!$E:$E,samples!H:H,""),IF(_xlpm.x="","",_xlpm.x))</f>
        <v/>
      </c>
      <c r="M181" s="7" t="str">
        <f>_xlfn.LET(_xlpm.x,_xlfn.XLOOKUP(platemap!$I181,samples!$E:$E,samples!I:I,""),IF(_xlpm.x="","",_xlpm.x))</f>
        <v/>
      </c>
      <c r="N181" t="str">
        <f>_xlfn.LET(_xlpm.x,_xlfn.XLOOKUP(platemap!$I181,samples!$E:$E,samples!J:J,""),IF(_xlpm.x="","",_xlpm.x))</f>
        <v/>
      </c>
      <c r="O181" s="7" t="str">
        <f>_xlfn.LET(_xlpm.x,_xlfn.XLOOKUP(platemap!$I181,samples!$E:$E,samples!K:K,""),IF(_xlpm.x="","",_xlpm.x))</f>
        <v/>
      </c>
      <c r="P181" t="str">
        <f>_xlfn.LET(_xlpm.x,_xlfn.XLOOKUP(platemap!$I181,samples!$E:$E,samples!L:L,""),IF(_xlpm.x="","",_xlpm.x))</f>
        <v/>
      </c>
      <c r="Q181" t="str">
        <f>_xlfn.LET(_xlpm.x,_xlfn.XLOOKUP(platemap!$I181,samples!$E:$E,samples!M:M,""),IF(_xlpm.x="","",_xlpm.x))</f>
        <v/>
      </c>
      <c r="R181" t="str">
        <f>_xlfn.LET(_xlpm.x,_xlfn.XLOOKUP(platemap!$I181,samples!$E:$E,samples!N:N,""),IF(_xlpm.x="","",_xlpm.x))</f>
        <v/>
      </c>
      <c r="S181" t="str">
        <f>_xlfn.LET(_xlpm.x,_xlfn.XLOOKUP(platemap!$I181,samples!$E:$E,samples!O:O,""),IF(_xlpm.x="","",_xlpm.x))</f>
        <v/>
      </c>
      <c r="T181" t="str">
        <f>_xlfn.LET(_xlpm.x,_xlfn.XLOOKUP(platemap!$I181,samples!$E:$E,samples!P:P,""),IF(_xlpm.x="","",_xlpm.x))</f>
        <v/>
      </c>
      <c r="U181" t="str">
        <f>_xlfn.LET(_xlpm.x,_xlfn.XLOOKUP(platemap!$I181,samples!$E:$E,samples!Q:Q,""),IF(_xlpm.x="","",_xlpm.x))</f>
        <v/>
      </c>
      <c r="V181" t="str">
        <f>_xlfn.LET(_xlpm.x,_xlfn.XLOOKUP(platemap!$I181,samples!$E:$E,samples!R:R,""),IF(_xlpm.x="","",_xlpm.x))</f>
        <v/>
      </c>
      <c r="W181" t="str">
        <f>_xlfn.LET(_xlpm.x,_xlfn.XLOOKUP(platemap!$I181,samples!$E:$E,samples!S:S,""),IF(_xlpm.x="","",_xlpm.x))</f>
        <v/>
      </c>
      <c r="X181" t="str">
        <f>_xlfn.LET(_xlpm.x,_xlfn.XLOOKUP(platemap!$I181,samples!$E:$E,samples!T:T,""),IF(_xlpm.x="","",_xlpm.x))</f>
        <v/>
      </c>
      <c r="Y181" t="str">
        <f>_xlfn.LET(_xlpm.x,_xlfn.XLOOKUP(platemap!$I181,samples!$E:$E,samples!U:U,""),IF(_xlpm.x="","",_xlpm.x))</f>
        <v/>
      </c>
      <c r="Z181" t="str">
        <f>_xlfn.LET(_xlpm.x,_xlfn.XLOOKUP(platemap!$I181,samples!$E:$E,samples!V:V,""),IF(_xlpm.x="","",_xlpm.x))</f>
        <v/>
      </c>
      <c r="AA181" t="str">
        <f>_xlfn.LET(_xlpm.x,_xlfn.XLOOKUP(platemap!$I181,samples!$E:$E,samples!W:W,""),IF(_xlpm.x="","",_xlpm.x))</f>
        <v/>
      </c>
      <c r="AB181" t="str">
        <f>_xlfn.LET(_xlpm.x,_xlfn.XLOOKUP(platemap!$I181,samples!$E:$E,samples!X:X,""),IF(_xlpm.x="","",_xlpm.x))</f>
        <v/>
      </c>
      <c r="AC181" t="str">
        <f>_xlfn.LET(_xlpm.x,_xlfn.XLOOKUP(platemap!$I181,samples!$E:$E,samples!Y:Y,""),IF(_xlpm.x="","",_xlpm.x))</f>
        <v/>
      </c>
      <c r="AD181" t="str">
        <f>_xlfn.LET(_xlpm.x,_xlfn.XLOOKUP(platemap!$I181,samples!$E:$E,samples!Z:Z,""),IF(_xlpm.x="","",_xlpm.x))</f>
        <v/>
      </c>
      <c r="AH181" s="3"/>
    </row>
    <row r="182" spans="1:34" x14ac:dyDescent="0.2">
      <c r="A182" s="3">
        <f t="shared" si="1"/>
        <v>2</v>
      </c>
      <c r="B182" t="str">
        <f>INDEX(filenames!B:B,MATCH(platemap!A182,filenames!A:A,0))</f>
        <v>2023-06-07_TMrs362331_10ul_goodtips.xls</v>
      </c>
      <c r="C182" t="s">
        <v>111</v>
      </c>
      <c r="D182" t="s">
        <v>223</v>
      </c>
      <c r="E182" t="s">
        <v>224</v>
      </c>
      <c r="F182" t="s">
        <v>303</v>
      </c>
      <c r="G182" t="s">
        <v>304</v>
      </c>
      <c r="I182" t="str">
        <f>_xlfn.XLOOKUP(C182,samples!D:D,samples!E:E,"")</f>
        <v>20230413_0262</v>
      </c>
      <c r="J182" t="str">
        <f>_xlfn.LET(_xlpm.x,_xlfn.XLOOKUP(platemap!$I182,samples!$E:$E,samples!F:F,""),IF(_xlpm.x="","",_xlpm.x))</f>
        <v>QS2A</v>
      </c>
      <c r="K182" t="str">
        <f>_xlfn.LET(_xlpm.x,_xlfn.XLOOKUP(platemap!$I182,samples!$E:$E,samples!G:G,""),IF(_xlpm.x="","",_xlpm.x))</f>
        <v>P+11</v>
      </c>
      <c r="L182" t="str">
        <f>_xlfn.LET(_xlpm.x,_xlfn.XLOOKUP(platemap!$I182,samples!$E:$E,samples!H:H,""),IF(_xlpm.x="","",_xlpm.x))</f>
        <v/>
      </c>
      <c r="M182" s="7">
        <f>_xlfn.LET(_xlpm.x,_xlfn.XLOOKUP(platemap!$I182,samples!$E:$E,samples!I:I,""),IF(_xlpm.x="","",_xlpm.x))</f>
        <v>45016</v>
      </c>
      <c r="N182" t="str">
        <f>_xlfn.LET(_xlpm.x,_xlfn.XLOOKUP(platemap!$I182,samples!$E:$E,samples!J:J,""),IF(_xlpm.x="","",_xlpm.x))</f>
        <v>589546 10 µM (LTX 3000)</v>
      </c>
      <c r="O182" s="7">
        <f>_xlfn.LET(_xlpm.x,_xlfn.XLOOKUP(platemap!$I182,samples!$E:$E,samples!K:K,""),IF(_xlpm.x="","",_xlpm.x))</f>
        <v>45013</v>
      </c>
      <c r="P182">
        <f>_xlfn.LET(_xlpm.x,_xlfn.XLOOKUP(platemap!$I182,samples!$E:$E,samples!L:L,""),IF(_xlpm.x="","",_xlpm.x))</f>
        <v>3</v>
      </c>
      <c r="Q182" t="str">
        <f>_xlfn.LET(_xlpm.x,_xlfn.XLOOKUP(platemap!$I182,samples!$E:$E,samples!M:M,""),IF(_xlpm.x="","",_xlpm.x))</f>
        <v>QS2A_20230331</v>
      </c>
      <c r="R182" t="str">
        <f>_xlfn.LET(_xlpm.x,_xlfn.XLOOKUP(platemap!$I182,samples!$E:$E,samples!N:N,""),IF(_xlpm.x="","",_xlpm.x))</f>
        <v>10 uM</v>
      </c>
      <c r="S182" t="str">
        <f>_xlfn.LET(_xlpm.x,_xlfn.XLOOKUP(platemap!$I182,samples!$E:$E,samples!O:O,""),IF(_xlpm.x="","",_xlpm.x))</f>
        <v>589546</v>
      </c>
      <c r="T182">
        <f>_xlfn.LET(_xlpm.x,_xlfn.XLOOKUP(platemap!$I182,samples!$E:$E,samples!P:P,""),IF(_xlpm.x="","",_xlpm.x))</f>
        <v>3000</v>
      </c>
      <c r="U182" t="str">
        <f>_xlfn.LET(_xlpm.x,_xlfn.XLOOKUP(platemap!$I182,samples!$E:$E,samples!Q:Q,""),IF(_xlpm.x="","",_xlpm.x))</f>
        <v>Ridiculous ct</v>
      </c>
      <c r="V182" t="str">
        <f>_xlfn.LET(_xlpm.x,_xlfn.XLOOKUP(platemap!$I182,samples!$E:$E,samples!R:R,""),IF(_xlpm.x="","",_xlpm.x))</f>
        <v>RNA</v>
      </c>
      <c r="W182">
        <f>_xlfn.LET(_xlpm.x,_xlfn.XLOOKUP(platemap!$I182,samples!$E:$E,samples!S:S,""),IF(_xlpm.x="","",_xlpm.x))</f>
        <v>10</v>
      </c>
      <c r="X182">
        <f>_xlfn.LET(_xlpm.x,_xlfn.XLOOKUP(platemap!$I182,samples!$E:$E,samples!T:T,""),IF(_xlpm.x="","",_xlpm.x))</f>
        <v>2.2000000000000002</v>
      </c>
      <c r="Y182">
        <f>_xlfn.LET(_xlpm.x,_xlfn.XLOOKUP(platemap!$I182,samples!$E:$E,samples!U:U,""),IF(_xlpm.x="","",_xlpm.x))</f>
        <v>14.3</v>
      </c>
      <c r="Z182">
        <f>_xlfn.LET(_xlpm.x,_xlfn.XLOOKUP(platemap!$I182,samples!$E:$E,samples!V:V,""),IF(_xlpm.x="","",_xlpm.x))</f>
        <v>54</v>
      </c>
      <c r="AA182">
        <f>_xlfn.LET(_xlpm.x,_xlfn.XLOOKUP(platemap!$I182,samples!$E:$E,samples!W:W,""),IF(_xlpm.x="","",_xlpm.x))</f>
        <v>772.2</v>
      </c>
      <c r="AB182" t="str">
        <f>_xlfn.LET(_xlpm.x,_xlfn.XLOOKUP(platemap!$I182,samples!$E:$E,samples!X:X,""),IF(_xlpm.x="","",_xlpm.x))</f>
        <v>QS2A_20230331</v>
      </c>
      <c r="AC182" t="str">
        <f>_xlfn.LET(_xlpm.x,_xlfn.XLOOKUP(platemap!$I182,samples!$E:$E,samples!Y:Y,""),IF(_xlpm.x="","",_xlpm.x))</f>
        <v/>
      </c>
      <c r="AD182">
        <f>_xlfn.LET(_xlpm.x,_xlfn.XLOOKUP(platemap!$I182,samples!$E:$E,samples!Z:Z,""),IF(_xlpm.x="","",_xlpm.x))</f>
        <v>1</v>
      </c>
      <c r="AF182">
        <v>10</v>
      </c>
      <c r="AG182" s="3" t="s">
        <v>312</v>
      </c>
      <c r="AH182" s="3"/>
    </row>
    <row r="183" spans="1:34" x14ac:dyDescent="0.2">
      <c r="A183" s="3">
        <f t="shared" si="1"/>
        <v>2</v>
      </c>
      <c r="B183" t="str">
        <f>INDEX(filenames!B:B,MATCH(platemap!A183,filenames!A:A,0))</f>
        <v>2023-06-07_TMrs362331_10ul_goodtips.xls</v>
      </c>
      <c r="C183" t="s">
        <v>112</v>
      </c>
      <c r="D183" t="s">
        <v>223</v>
      </c>
      <c r="E183" t="s">
        <v>224</v>
      </c>
      <c r="F183" t="s">
        <v>303</v>
      </c>
      <c r="G183" t="s">
        <v>304</v>
      </c>
      <c r="I183" t="str">
        <f>_xlfn.XLOOKUP(C183,samples!D:D,samples!E:E,"")</f>
        <v>20230413_0263</v>
      </c>
      <c r="J183" t="str">
        <f>_xlfn.LET(_xlpm.x,_xlfn.XLOOKUP(platemap!$I183,samples!$E:$E,samples!F:F,""),IF(_xlpm.x="","",_xlpm.x))</f>
        <v>QS2A</v>
      </c>
      <c r="K183" t="str">
        <f>_xlfn.LET(_xlpm.x,_xlfn.XLOOKUP(platemap!$I183,samples!$E:$E,samples!G:G,""),IF(_xlpm.x="","",_xlpm.x))</f>
        <v>P+11</v>
      </c>
      <c r="L183" t="str">
        <f>_xlfn.LET(_xlpm.x,_xlfn.XLOOKUP(platemap!$I183,samples!$E:$E,samples!H:H,""),IF(_xlpm.x="","",_xlpm.x))</f>
        <v/>
      </c>
      <c r="M183" s="7">
        <f>_xlfn.LET(_xlpm.x,_xlfn.XLOOKUP(platemap!$I183,samples!$E:$E,samples!I:I,""),IF(_xlpm.x="","",_xlpm.x))</f>
        <v>45016</v>
      </c>
      <c r="N183" t="str">
        <f>_xlfn.LET(_xlpm.x,_xlfn.XLOOKUP(platemap!$I183,samples!$E:$E,samples!J:J,""),IF(_xlpm.x="","",_xlpm.x))</f>
        <v>Control</v>
      </c>
      <c r="O183" s="7" t="str">
        <f>_xlfn.LET(_xlpm.x,_xlfn.XLOOKUP(platemap!$I183,samples!$E:$E,samples!K:K,""),IF(_xlpm.x="","",_xlpm.x))</f>
        <v/>
      </c>
      <c r="P183" t="str">
        <f>_xlfn.LET(_xlpm.x,_xlfn.XLOOKUP(platemap!$I183,samples!$E:$E,samples!L:L,""),IF(_xlpm.x="","",_xlpm.x))</f>
        <v/>
      </c>
      <c r="Q183" t="str">
        <f>_xlfn.LET(_xlpm.x,_xlfn.XLOOKUP(platemap!$I183,samples!$E:$E,samples!M:M,""),IF(_xlpm.x="","",_xlpm.x))</f>
        <v>QS2A_20230331</v>
      </c>
      <c r="R183">
        <f>_xlfn.LET(_xlpm.x,_xlfn.XLOOKUP(platemap!$I183,samples!$E:$E,samples!N:N,""),IF(_xlpm.x="","",_xlpm.x))</f>
        <v>0</v>
      </c>
      <c r="S183" t="str">
        <f>_xlfn.LET(_xlpm.x,_xlfn.XLOOKUP(platemap!$I183,samples!$E:$E,samples!O:O,""),IF(_xlpm.x="","",_xlpm.x))</f>
        <v>Control</v>
      </c>
      <c r="T183" t="str">
        <f>_xlfn.LET(_xlpm.x,_xlfn.XLOOKUP(platemap!$I183,samples!$E:$E,samples!P:P,""),IF(_xlpm.x="","",_xlpm.x))</f>
        <v/>
      </c>
      <c r="U183" t="str">
        <f>_xlfn.LET(_xlpm.x,_xlfn.XLOOKUP(platemap!$I183,samples!$E:$E,samples!Q:Q,""),IF(_xlpm.x="","",_xlpm.x))</f>
        <v>Ridiculous ct</v>
      </c>
      <c r="V183" t="str">
        <f>_xlfn.LET(_xlpm.x,_xlfn.XLOOKUP(platemap!$I183,samples!$E:$E,samples!R:R,""),IF(_xlpm.x="","",_xlpm.x))</f>
        <v>RNA</v>
      </c>
      <c r="W183">
        <f>_xlfn.LET(_xlpm.x,_xlfn.XLOOKUP(platemap!$I183,samples!$E:$E,samples!S:S,""),IF(_xlpm.x="","",_xlpm.x))</f>
        <v>10</v>
      </c>
      <c r="X183">
        <f>_xlfn.LET(_xlpm.x,_xlfn.XLOOKUP(platemap!$I183,samples!$E:$E,samples!T:T,""),IF(_xlpm.x="","",_xlpm.x))</f>
        <v>3.5</v>
      </c>
      <c r="Y183">
        <f>_xlfn.LET(_xlpm.x,_xlfn.XLOOKUP(platemap!$I183,samples!$E:$E,samples!U:U,""),IF(_xlpm.x="","",_xlpm.x))</f>
        <v>157</v>
      </c>
      <c r="Z183">
        <f>_xlfn.LET(_xlpm.x,_xlfn.XLOOKUP(platemap!$I183,samples!$E:$E,samples!V:V,""),IF(_xlpm.x="","",_xlpm.x))</f>
        <v>54</v>
      </c>
      <c r="AA183">
        <f>_xlfn.LET(_xlpm.x,_xlfn.XLOOKUP(platemap!$I183,samples!$E:$E,samples!W:W,""),IF(_xlpm.x="","",_xlpm.x))</f>
        <v>8478</v>
      </c>
      <c r="AB183" t="str">
        <f>_xlfn.LET(_xlpm.x,_xlfn.XLOOKUP(platemap!$I183,samples!$E:$E,samples!X:X,""),IF(_xlpm.x="","",_xlpm.x))</f>
        <v>QS2A_20230331</v>
      </c>
      <c r="AC183">
        <f>_xlfn.LET(_xlpm.x,_xlfn.XLOOKUP(platemap!$I183,samples!$E:$E,samples!Y:Y,""),IF(_xlpm.x="","",_xlpm.x))</f>
        <v>1</v>
      </c>
      <c r="AD183">
        <f>_xlfn.LET(_xlpm.x,_xlfn.XLOOKUP(platemap!$I183,samples!$E:$E,samples!Z:Z,""),IF(_xlpm.x="","",_xlpm.x))</f>
        <v>1</v>
      </c>
      <c r="AF183">
        <v>10</v>
      </c>
      <c r="AG183" s="3" t="s">
        <v>312</v>
      </c>
      <c r="AH183" s="3"/>
    </row>
    <row r="184" spans="1:34" x14ac:dyDescent="0.2">
      <c r="A184" s="3">
        <f t="shared" si="1"/>
        <v>2</v>
      </c>
      <c r="B184" t="str">
        <f>INDEX(filenames!B:B,MATCH(platemap!A184,filenames!A:A,0))</f>
        <v>2023-06-07_TMrs362331_10ul_goodtips.xls</v>
      </c>
      <c r="C184" t="s">
        <v>113</v>
      </c>
      <c r="D184" t="s">
        <v>223</v>
      </c>
      <c r="E184" t="s">
        <v>224</v>
      </c>
      <c r="F184" t="s">
        <v>303</v>
      </c>
      <c r="G184" t="s">
        <v>304</v>
      </c>
      <c r="I184" t="str">
        <f>_xlfn.XLOOKUP(C184,samples!D:D,samples!E:E,"")</f>
        <v>20230413_0264</v>
      </c>
      <c r="J184" t="str">
        <f>_xlfn.LET(_xlpm.x,_xlfn.XLOOKUP(platemap!$I184,samples!$E:$E,samples!F:F,""),IF(_xlpm.x="","",_xlpm.x))</f>
        <v>QS3.3</v>
      </c>
      <c r="K184">
        <f>_xlfn.LET(_xlpm.x,_xlfn.XLOOKUP(platemap!$I184,samples!$E:$E,samples!G:G,""),IF(_xlpm.x="","",_xlpm.x))</f>
        <v>21</v>
      </c>
      <c r="L184" t="str">
        <f>_xlfn.LET(_xlpm.x,_xlfn.XLOOKUP(platemap!$I184,samples!$E:$E,samples!H:H,""),IF(_xlpm.x="","",_xlpm.x))</f>
        <v/>
      </c>
      <c r="M184" s="7">
        <f>_xlfn.LET(_xlpm.x,_xlfn.XLOOKUP(platemap!$I184,samples!$E:$E,samples!I:I,""),IF(_xlpm.x="","",_xlpm.x))</f>
        <v>45016</v>
      </c>
      <c r="N184" t="str">
        <f>_xlfn.LET(_xlpm.x,_xlfn.XLOOKUP(platemap!$I184,samples!$E:$E,samples!J:J,""),IF(_xlpm.x="","",_xlpm.x))</f>
        <v>572772 10 µM (LTX 2000)</v>
      </c>
      <c r="O184" s="7">
        <f>_xlfn.LET(_xlpm.x,_xlfn.XLOOKUP(platemap!$I184,samples!$E:$E,samples!K:K,""),IF(_xlpm.x="","",_xlpm.x))</f>
        <v>45013</v>
      </c>
      <c r="P184">
        <f>_xlfn.LET(_xlpm.x,_xlfn.XLOOKUP(platemap!$I184,samples!$E:$E,samples!L:L,""),IF(_xlpm.x="","",_xlpm.x))</f>
        <v>3</v>
      </c>
      <c r="Q184" t="str">
        <f>_xlfn.LET(_xlpm.x,_xlfn.XLOOKUP(platemap!$I184,samples!$E:$E,samples!M:M,""),IF(_xlpm.x="","",_xlpm.x))</f>
        <v>QS3.3_20230331</v>
      </c>
      <c r="R184" t="str">
        <f>_xlfn.LET(_xlpm.x,_xlfn.XLOOKUP(platemap!$I184,samples!$E:$E,samples!N:N,""),IF(_xlpm.x="","",_xlpm.x))</f>
        <v>10 uM</v>
      </c>
      <c r="S184" t="str">
        <f>_xlfn.LET(_xlpm.x,_xlfn.XLOOKUP(platemap!$I184,samples!$E:$E,samples!O:O,""),IF(_xlpm.x="","",_xlpm.x))</f>
        <v>572772</v>
      </c>
      <c r="T184">
        <f>_xlfn.LET(_xlpm.x,_xlfn.XLOOKUP(platemap!$I184,samples!$E:$E,samples!P:P,""),IF(_xlpm.x="","",_xlpm.x))</f>
        <v>2000</v>
      </c>
      <c r="U184" t="str">
        <f>_xlfn.LET(_xlpm.x,_xlfn.XLOOKUP(platemap!$I184,samples!$E:$E,samples!Q:Q,""),IF(_xlpm.x="","",_xlpm.x))</f>
        <v/>
      </c>
      <c r="V184" t="str">
        <f>_xlfn.LET(_xlpm.x,_xlfn.XLOOKUP(platemap!$I184,samples!$E:$E,samples!R:R,""),IF(_xlpm.x="","",_xlpm.x))</f>
        <v>RNA</v>
      </c>
      <c r="W184" t="str">
        <f>_xlfn.LET(_xlpm.x,_xlfn.XLOOKUP(platemap!$I184,samples!$E:$E,samples!S:S,""),IF(_xlpm.x="","",_xlpm.x))</f>
        <v>-</v>
      </c>
      <c r="X184" t="str">
        <f>_xlfn.LET(_xlpm.x,_xlfn.XLOOKUP(platemap!$I184,samples!$E:$E,samples!T:T,""),IF(_xlpm.x="","",_xlpm.x))</f>
        <v>-</v>
      </c>
      <c r="Y184">
        <f>_xlfn.LET(_xlpm.x,_xlfn.XLOOKUP(platemap!$I184,samples!$E:$E,samples!U:U,""),IF(_xlpm.x="","",_xlpm.x))</f>
        <v>8.6</v>
      </c>
      <c r="Z184">
        <f>_xlfn.LET(_xlpm.x,_xlfn.XLOOKUP(platemap!$I184,samples!$E:$E,samples!V:V,""),IF(_xlpm.x="","",_xlpm.x))</f>
        <v>54</v>
      </c>
      <c r="AA184">
        <f>_xlfn.LET(_xlpm.x,_xlfn.XLOOKUP(platemap!$I184,samples!$E:$E,samples!W:W,""),IF(_xlpm.x="","",_xlpm.x))</f>
        <v>464.4</v>
      </c>
      <c r="AB184" t="str">
        <f>_xlfn.LET(_xlpm.x,_xlfn.XLOOKUP(platemap!$I184,samples!$E:$E,samples!X:X,""),IF(_xlpm.x="","",_xlpm.x))</f>
        <v>QS3.3_20230331</v>
      </c>
      <c r="AC184" t="str">
        <f>_xlfn.LET(_xlpm.x,_xlfn.XLOOKUP(platemap!$I184,samples!$E:$E,samples!Y:Y,""),IF(_xlpm.x="","",_xlpm.x))</f>
        <v/>
      </c>
      <c r="AD184" t="str">
        <f>_xlfn.LET(_xlpm.x,_xlfn.XLOOKUP(platemap!$I184,samples!$E:$E,samples!Z:Z,""),IF(_xlpm.x="","",_xlpm.x))</f>
        <v/>
      </c>
      <c r="AF184">
        <v>10</v>
      </c>
      <c r="AG184" s="3" t="s">
        <v>312</v>
      </c>
      <c r="AH184" s="3"/>
    </row>
    <row r="185" spans="1:34" x14ac:dyDescent="0.2">
      <c r="A185" s="3">
        <f t="shared" si="1"/>
        <v>2</v>
      </c>
      <c r="B185" t="str">
        <f>INDEX(filenames!B:B,MATCH(platemap!A185,filenames!A:A,0))</f>
        <v>2023-06-07_TMrs362331_10ul_goodtips.xls</v>
      </c>
      <c r="C185" t="s">
        <v>114</v>
      </c>
      <c r="D185" t="s">
        <v>223</v>
      </c>
      <c r="E185" t="s">
        <v>224</v>
      </c>
      <c r="F185" t="s">
        <v>303</v>
      </c>
      <c r="G185" t="s">
        <v>304</v>
      </c>
      <c r="I185" t="str">
        <f>_xlfn.XLOOKUP(C185,samples!D:D,samples!E:E,"")</f>
        <v>20230413_0265</v>
      </c>
      <c r="J185" t="str">
        <f>_xlfn.LET(_xlpm.x,_xlfn.XLOOKUP(platemap!$I185,samples!$E:$E,samples!F:F,""),IF(_xlpm.x="","",_xlpm.x))</f>
        <v>QS3.3</v>
      </c>
      <c r="K185">
        <f>_xlfn.LET(_xlpm.x,_xlfn.XLOOKUP(platemap!$I185,samples!$E:$E,samples!G:G,""),IF(_xlpm.x="","",_xlpm.x))</f>
        <v>21</v>
      </c>
      <c r="L185" t="str">
        <f>_xlfn.LET(_xlpm.x,_xlfn.XLOOKUP(platemap!$I185,samples!$E:$E,samples!H:H,""),IF(_xlpm.x="","",_xlpm.x))</f>
        <v/>
      </c>
      <c r="M185" s="7">
        <f>_xlfn.LET(_xlpm.x,_xlfn.XLOOKUP(platemap!$I185,samples!$E:$E,samples!I:I,""),IF(_xlpm.x="","",_xlpm.x))</f>
        <v>45016</v>
      </c>
      <c r="N185" t="str">
        <f>_xlfn.LET(_xlpm.x,_xlfn.XLOOKUP(platemap!$I185,samples!$E:$E,samples!J:J,""),IF(_xlpm.x="","",_xlpm.x))</f>
        <v>589546 10 µM (LTX 2000)</v>
      </c>
      <c r="O185" s="7">
        <f>_xlfn.LET(_xlpm.x,_xlfn.XLOOKUP(platemap!$I185,samples!$E:$E,samples!K:K,""),IF(_xlpm.x="","",_xlpm.x))</f>
        <v>45013</v>
      </c>
      <c r="P185">
        <f>_xlfn.LET(_xlpm.x,_xlfn.XLOOKUP(platemap!$I185,samples!$E:$E,samples!L:L,""),IF(_xlpm.x="","",_xlpm.x))</f>
        <v>3</v>
      </c>
      <c r="Q185" t="str">
        <f>_xlfn.LET(_xlpm.x,_xlfn.XLOOKUP(platemap!$I185,samples!$E:$E,samples!M:M,""),IF(_xlpm.x="","",_xlpm.x))</f>
        <v>QS3.3_20230331</v>
      </c>
      <c r="R185" t="str">
        <f>_xlfn.LET(_xlpm.x,_xlfn.XLOOKUP(platemap!$I185,samples!$E:$E,samples!N:N,""),IF(_xlpm.x="","",_xlpm.x))</f>
        <v>10 uM</v>
      </c>
      <c r="S185" t="str">
        <f>_xlfn.LET(_xlpm.x,_xlfn.XLOOKUP(platemap!$I185,samples!$E:$E,samples!O:O,""),IF(_xlpm.x="","",_xlpm.x))</f>
        <v>589546</v>
      </c>
      <c r="T185">
        <f>_xlfn.LET(_xlpm.x,_xlfn.XLOOKUP(platemap!$I185,samples!$E:$E,samples!P:P,""),IF(_xlpm.x="","",_xlpm.x))</f>
        <v>2000</v>
      </c>
      <c r="U185" t="str">
        <f>_xlfn.LET(_xlpm.x,_xlfn.XLOOKUP(platemap!$I185,samples!$E:$E,samples!Q:Q,""),IF(_xlpm.x="","",_xlpm.x))</f>
        <v/>
      </c>
      <c r="V185" t="str">
        <f>_xlfn.LET(_xlpm.x,_xlfn.XLOOKUP(platemap!$I185,samples!$E:$E,samples!R:R,""),IF(_xlpm.x="","",_xlpm.x))</f>
        <v>RNA</v>
      </c>
      <c r="W185" t="str">
        <f>_xlfn.LET(_xlpm.x,_xlfn.XLOOKUP(platemap!$I185,samples!$E:$E,samples!S:S,""),IF(_xlpm.x="","",_xlpm.x))</f>
        <v>-</v>
      </c>
      <c r="X185" t="str">
        <f>_xlfn.LET(_xlpm.x,_xlfn.XLOOKUP(platemap!$I185,samples!$E:$E,samples!T:T,""),IF(_xlpm.x="","",_xlpm.x))</f>
        <v>-</v>
      </c>
      <c r="Y185">
        <f>_xlfn.LET(_xlpm.x,_xlfn.XLOOKUP(platemap!$I185,samples!$E:$E,samples!U:U,""),IF(_xlpm.x="","",_xlpm.x))</f>
        <v>2.99</v>
      </c>
      <c r="Z185">
        <f>_xlfn.LET(_xlpm.x,_xlfn.XLOOKUP(platemap!$I185,samples!$E:$E,samples!V:V,""),IF(_xlpm.x="","",_xlpm.x))</f>
        <v>54</v>
      </c>
      <c r="AA185">
        <f>_xlfn.LET(_xlpm.x,_xlfn.XLOOKUP(platemap!$I185,samples!$E:$E,samples!W:W,""),IF(_xlpm.x="","",_xlpm.x))</f>
        <v>161.46</v>
      </c>
      <c r="AB185" t="str">
        <f>_xlfn.LET(_xlpm.x,_xlfn.XLOOKUP(platemap!$I185,samples!$E:$E,samples!X:X,""),IF(_xlpm.x="","",_xlpm.x))</f>
        <v>QS3.3_20230331</v>
      </c>
      <c r="AC185" t="str">
        <f>_xlfn.LET(_xlpm.x,_xlfn.XLOOKUP(platemap!$I185,samples!$E:$E,samples!Y:Y,""),IF(_xlpm.x="","",_xlpm.x))</f>
        <v/>
      </c>
      <c r="AD185" t="str">
        <f>_xlfn.LET(_xlpm.x,_xlfn.XLOOKUP(platemap!$I185,samples!$E:$E,samples!Z:Z,""),IF(_xlpm.x="","",_xlpm.x))</f>
        <v/>
      </c>
      <c r="AF185">
        <v>10</v>
      </c>
      <c r="AG185" s="3" t="s">
        <v>312</v>
      </c>
      <c r="AH185" s="3"/>
    </row>
    <row r="186" spans="1:34" x14ac:dyDescent="0.2">
      <c r="A186" s="3">
        <f t="shared" si="1"/>
        <v>2</v>
      </c>
      <c r="B186" t="str">
        <f>INDEX(filenames!B:B,MATCH(platemap!A186,filenames!A:A,0))</f>
        <v>2023-06-07_TMrs362331_10ul_goodtips.xls</v>
      </c>
      <c r="C186" t="s">
        <v>115</v>
      </c>
      <c r="D186" t="s">
        <v>223</v>
      </c>
      <c r="E186" t="s">
        <v>224</v>
      </c>
      <c r="F186" t="s">
        <v>303</v>
      </c>
      <c r="G186" t="s">
        <v>304</v>
      </c>
      <c r="I186" t="str">
        <f>_xlfn.XLOOKUP(C186,samples!D:D,samples!E:E,"")</f>
        <v>20230413_0266</v>
      </c>
      <c r="J186" t="str">
        <f>_xlfn.LET(_xlpm.x,_xlfn.XLOOKUP(platemap!$I186,samples!$E:$E,samples!F:F,""),IF(_xlpm.x="","",_xlpm.x))</f>
        <v>QS3.3</v>
      </c>
      <c r="K186">
        <f>_xlfn.LET(_xlpm.x,_xlfn.XLOOKUP(platemap!$I186,samples!$E:$E,samples!G:G,""),IF(_xlpm.x="","",_xlpm.x))</f>
        <v>21</v>
      </c>
      <c r="L186" t="str">
        <f>_xlfn.LET(_xlpm.x,_xlfn.XLOOKUP(platemap!$I186,samples!$E:$E,samples!H:H,""),IF(_xlpm.x="","",_xlpm.x))</f>
        <v/>
      </c>
      <c r="M186" s="7">
        <f>_xlfn.LET(_xlpm.x,_xlfn.XLOOKUP(platemap!$I186,samples!$E:$E,samples!I:I,""),IF(_xlpm.x="","",_xlpm.x))</f>
        <v>45016</v>
      </c>
      <c r="N186" t="str">
        <f>_xlfn.LET(_xlpm.x,_xlfn.XLOOKUP(platemap!$I186,samples!$E:$E,samples!J:J,""),IF(_xlpm.x="","",_xlpm.x))</f>
        <v>572772 10 µM (LTX 3000)</v>
      </c>
      <c r="O186" s="7">
        <f>_xlfn.LET(_xlpm.x,_xlfn.XLOOKUP(platemap!$I186,samples!$E:$E,samples!K:K,""),IF(_xlpm.x="","",_xlpm.x))</f>
        <v>45013</v>
      </c>
      <c r="P186">
        <f>_xlfn.LET(_xlpm.x,_xlfn.XLOOKUP(platemap!$I186,samples!$E:$E,samples!L:L,""),IF(_xlpm.x="","",_xlpm.x))</f>
        <v>3</v>
      </c>
      <c r="Q186" t="str">
        <f>_xlfn.LET(_xlpm.x,_xlfn.XLOOKUP(platemap!$I186,samples!$E:$E,samples!M:M,""),IF(_xlpm.x="","",_xlpm.x))</f>
        <v>QS3.3_20230331</v>
      </c>
      <c r="R186" t="str">
        <f>_xlfn.LET(_xlpm.x,_xlfn.XLOOKUP(platemap!$I186,samples!$E:$E,samples!N:N,""),IF(_xlpm.x="","",_xlpm.x))</f>
        <v>10 uM</v>
      </c>
      <c r="S186" t="str">
        <f>_xlfn.LET(_xlpm.x,_xlfn.XLOOKUP(platemap!$I186,samples!$E:$E,samples!O:O,""),IF(_xlpm.x="","",_xlpm.x))</f>
        <v>572772</v>
      </c>
      <c r="T186">
        <f>_xlfn.LET(_xlpm.x,_xlfn.XLOOKUP(platemap!$I186,samples!$E:$E,samples!P:P,""),IF(_xlpm.x="","",_xlpm.x))</f>
        <v>3000</v>
      </c>
      <c r="U186" t="str">
        <f>_xlfn.LET(_xlpm.x,_xlfn.XLOOKUP(platemap!$I186,samples!$E:$E,samples!Q:Q,""),IF(_xlpm.x="","",_xlpm.x))</f>
        <v/>
      </c>
      <c r="V186" t="str">
        <f>_xlfn.LET(_xlpm.x,_xlfn.XLOOKUP(platemap!$I186,samples!$E:$E,samples!R:R,""),IF(_xlpm.x="","",_xlpm.x))</f>
        <v>RNA</v>
      </c>
      <c r="W186" t="str">
        <f>_xlfn.LET(_xlpm.x,_xlfn.XLOOKUP(platemap!$I186,samples!$E:$E,samples!S:S,""),IF(_xlpm.x="","",_xlpm.x))</f>
        <v>-</v>
      </c>
      <c r="X186" t="str">
        <f>_xlfn.LET(_xlpm.x,_xlfn.XLOOKUP(platemap!$I186,samples!$E:$E,samples!T:T,""),IF(_xlpm.x="","",_xlpm.x))</f>
        <v>-</v>
      </c>
      <c r="Y186">
        <f>_xlfn.LET(_xlpm.x,_xlfn.XLOOKUP(platemap!$I186,samples!$E:$E,samples!U:U,""),IF(_xlpm.x="","",_xlpm.x))</f>
        <v>3.91</v>
      </c>
      <c r="Z186">
        <f>_xlfn.LET(_xlpm.x,_xlfn.XLOOKUP(platemap!$I186,samples!$E:$E,samples!V:V,""),IF(_xlpm.x="","",_xlpm.x))</f>
        <v>54</v>
      </c>
      <c r="AA186">
        <f>_xlfn.LET(_xlpm.x,_xlfn.XLOOKUP(platemap!$I186,samples!$E:$E,samples!W:W,""),IF(_xlpm.x="","",_xlpm.x))</f>
        <v>211.14000000000001</v>
      </c>
      <c r="AB186" t="str">
        <f>_xlfn.LET(_xlpm.x,_xlfn.XLOOKUP(platemap!$I186,samples!$E:$E,samples!X:X,""),IF(_xlpm.x="","",_xlpm.x))</f>
        <v>QS3.3_20230331</v>
      </c>
      <c r="AC186" t="str">
        <f>_xlfn.LET(_xlpm.x,_xlfn.XLOOKUP(platemap!$I186,samples!$E:$E,samples!Y:Y,""),IF(_xlpm.x="","",_xlpm.x))</f>
        <v/>
      </c>
      <c r="AD186" t="str">
        <f>_xlfn.LET(_xlpm.x,_xlfn.XLOOKUP(platemap!$I186,samples!$E:$E,samples!Z:Z,""),IF(_xlpm.x="","",_xlpm.x))</f>
        <v/>
      </c>
      <c r="AF186">
        <v>10</v>
      </c>
      <c r="AG186" s="3" t="s">
        <v>312</v>
      </c>
      <c r="AH186" s="3"/>
    </row>
    <row r="187" spans="1:34" x14ac:dyDescent="0.2">
      <c r="A187" s="3">
        <f t="shared" si="1"/>
        <v>2</v>
      </c>
      <c r="B187" t="str">
        <f>INDEX(filenames!B:B,MATCH(platemap!A187,filenames!A:A,0))</f>
        <v>2023-06-07_TMrs362331_10ul_goodtips.xls</v>
      </c>
      <c r="C187" t="s">
        <v>116</v>
      </c>
      <c r="D187" t="s">
        <v>223</v>
      </c>
      <c r="E187" t="s">
        <v>224</v>
      </c>
      <c r="F187" t="s">
        <v>303</v>
      </c>
      <c r="G187" t="s">
        <v>304</v>
      </c>
      <c r="I187" t="str">
        <f>_xlfn.XLOOKUP(C187,samples!D:D,samples!E:E,"")</f>
        <v>20230413_0267</v>
      </c>
      <c r="J187" t="str">
        <f>_xlfn.LET(_xlpm.x,_xlfn.XLOOKUP(platemap!$I187,samples!$E:$E,samples!F:F,""),IF(_xlpm.x="","",_xlpm.x))</f>
        <v>QS3.3</v>
      </c>
      <c r="K187">
        <f>_xlfn.LET(_xlpm.x,_xlfn.XLOOKUP(platemap!$I187,samples!$E:$E,samples!G:G,""),IF(_xlpm.x="","",_xlpm.x))</f>
        <v>21</v>
      </c>
      <c r="L187" t="str">
        <f>_xlfn.LET(_xlpm.x,_xlfn.XLOOKUP(platemap!$I187,samples!$E:$E,samples!H:H,""),IF(_xlpm.x="","",_xlpm.x))</f>
        <v/>
      </c>
      <c r="M187" s="7">
        <f>_xlfn.LET(_xlpm.x,_xlfn.XLOOKUP(platemap!$I187,samples!$E:$E,samples!I:I,""),IF(_xlpm.x="","",_xlpm.x))</f>
        <v>45016</v>
      </c>
      <c r="N187" t="str">
        <f>_xlfn.LET(_xlpm.x,_xlfn.XLOOKUP(platemap!$I187,samples!$E:$E,samples!J:J,""),IF(_xlpm.x="","",_xlpm.x))</f>
        <v>589546 10 µM (LTX 3000)</v>
      </c>
      <c r="O187" s="7">
        <f>_xlfn.LET(_xlpm.x,_xlfn.XLOOKUP(platemap!$I187,samples!$E:$E,samples!K:K,""),IF(_xlpm.x="","",_xlpm.x))</f>
        <v>45013</v>
      </c>
      <c r="P187">
        <f>_xlfn.LET(_xlpm.x,_xlfn.XLOOKUP(platemap!$I187,samples!$E:$E,samples!L:L,""),IF(_xlpm.x="","",_xlpm.x))</f>
        <v>3</v>
      </c>
      <c r="Q187" t="str">
        <f>_xlfn.LET(_xlpm.x,_xlfn.XLOOKUP(platemap!$I187,samples!$E:$E,samples!M:M,""),IF(_xlpm.x="","",_xlpm.x))</f>
        <v>QS3.3_20230331</v>
      </c>
      <c r="R187" t="str">
        <f>_xlfn.LET(_xlpm.x,_xlfn.XLOOKUP(platemap!$I187,samples!$E:$E,samples!N:N,""),IF(_xlpm.x="","",_xlpm.x))</f>
        <v>10 uM</v>
      </c>
      <c r="S187" t="str">
        <f>_xlfn.LET(_xlpm.x,_xlfn.XLOOKUP(platemap!$I187,samples!$E:$E,samples!O:O,""),IF(_xlpm.x="","",_xlpm.x))</f>
        <v>589546</v>
      </c>
      <c r="T187">
        <f>_xlfn.LET(_xlpm.x,_xlfn.XLOOKUP(platemap!$I187,samples!$E:$E,samples!P:P,""),IF(_xlpm.x="","",_xlpm.x))</f>
        <v>3000</v>
      </c>
      <c r="U187" t="str">
        <f>_xlfn.LET(_xlpm.x,_xlfn.XLOOKUP(platemap!$I187,samples!$E:$E,samples!Q:Q,""),IF(_xlpm.x="","",_xlpm.x))</f>
        <v/>
      </c>
      <c r="V187" t="str">
        <f>_xlfn.LET(_xlpm.x,_xlfn.XLOOKUP(platemap!$I187,samples!$E:$E,samples!R:R,""),IF(_xlpm.x="","",_xlpm.x))</f>
        <v>RNA</v>
      </c>
      <c r="W187" t="str">
        <f>_xlfn.LET(_xlpm.x,_xlfn.XLOOKUP(platemap!$I187,samples!$E:$E,samples!S:S,""),IF(_xlpm.x="","",_xlpm.x))</f>
        <v>-</v>
      </c>
      <c r="X187" t="str">
        <f>_xlfn.LET(_xlpm.x,_xlfn.XLOOKUP(platemap!$I187,samples!$E:$E,samples!T:T,""),IF(_xlpm.x="","",_xlpm.x))</f>
        <v>-</v>
      </c>
      <c r="Y187">
        <f>_xlfn.LET(_xlpm.x,_xlfn.XLOOKUP(platemap!$I187,samples!$E:$E,samples!U:U,""),IF(_xlpm.x="","",_xlpm.x))</f>
        <v>0.91500000000000004</v>
      </c>
      <c r="Z187">
        <f>_xlfn.LET(_xlpm.x,_xlfn.XLOOKUP(platemap!$I187,samples!$E:$E,samples!V:V,""),IF(_xlpm.x="","",_xlpm.x))</f>
        <v>54</v>
      </c>
      <c r="AA187">
        <f>_xlfn.LET(_xlpm.x,_xlfn.XLOOKUP(platemap!$I187,samples!$E:$E,samples!W:W,""),IF(_xlpm.x="","",_xlpm.x))</f>
        <v>49.410000000000004</v>
      </c>
      <c r="AB187" t="str">
        <f>_xlfn.LET(_xlpm.x,_xlfn.XLOOKUP(platemap!$I187,samples!$E:$E,samples!X:X,""),IF(_xlpm.x="","",_xlpm.x))</f>
        <v>QS3.3_20230331</v>
      </c>
      <c r="AC187" t="str">
        <f>_xlfn.LET(_xlpm.x,_xlfn.XLOOKUP(platemap!$I187,samples!$E:$E,samples!Y:Y,""),IF(_xlpm.x="","",_xlpm.x))</f>
        <v/>
      </c>
      <c r="AD187" t="str">
        <f>_xlfn.LET(_xlpm.x,_xlfn.XLOOKUP(platemap!$I187,samples!$E:$E,samples!Z:Z,""),IF(_xlpm.x="","",_xlpm.x))</f>
        <v/>
      </c>
      <c r="AF187">
        <v>10</v>
      </c>
      <c r="AG187" s="3" t="s">
        <v>312</v>
      </c>
      <c r="AH187" s="3"/>
    </row>
    <row r="188" spans="1:34" x14ac:dyDescent="0.2">
      <c r="A188" s="3">
        <f t="shared" si="1"/>
        <v>2</v>
      </c>
      <c r="B188" t="str">
        <f>INDEX(filenames!B:B,MATCH(platemap!A188,filenames!A:A,0))</f>
        <v>2023-06-07_TMrs362331_10ul_goodtips.xls</v>
      </c>
      <c r="C188" t="s">
        <v>117</v>
      </c>
      <c r="D188" t="s">
        <v>223</v>
      </c>
      <c r="E188" t="s">
        <v>224</v>
      </c>
      <c r="F188" t="s">
        <v>303</v>
      </c>
      <c r="G188" t="s">
        <v>304</v>
      </c>
      <c r="I188" t="str">
        <f>_xlfn.XLOOKUP(C188,samples!D:D,samples!E:E,"")</f>
        <v>20230413_0268</v>
      </c>
      <c r="J188" t="str">
        <f>_xlfn.LET(_xlpm.x,_xlfn.XLOOKUP(platemap!$I188,samples!$E:$E,samples!F:F,""),IF(_xlpm.x="","",_xlpm.x))</f>
        <v>QS3.3</v>
      </c>
      <c r="K188">
        <f>_xlfn.LET(_xlpm.x,_xlfn.XLOOKUP(platemap!$I188,samples!$E:$E,samples!G:G,""),IF(_xlpm.x="","",_xlpm.x))</f>
        <v>21</v>
      </c>
      <c r="L188" t="str">
        <f>_xlfn.LET(_xlpm.x,_xlfn.XLOOKUP(platemap!$I188,samples!$E:$E,samples!H:H,""),IF(_xlpm.x="","",_xlpm.x))</f>
        <v/>
      </c>
      <c r="M188" s="7">
        <f>_xlfn.LET(_xlpm.x,_xlfn.XLOOKUP(platemap!$I188,samples!$E:$E,samples!I:I,""),IF(_xlpm.x="","",_xlpm.x))</f>
        <v>45016</v>
      </c>
      <c r="N188" t="str">
        <f>_xlfn.LET(_xlpm.x,_xlfn.XLOOKUP(platemap!$I188,samples!$E:$E,samples!J:J,""),IF(_xlpm.x="","",_xlpm.x))</f>
        <v>Control</v>
      </c>
      <c r="O188" s="7" t="str">
        <f>_xlfn.LET(_xlpm.x,_xlfn.XLOOKUP(platemap!$I188,samples!$E:$E,samples!K:K,""),IF(_xlpm.x="","",_xlpm.x))</f>
        <v/>
      </c>
      <c r="P188" t="str">
        <f>_xlfn.LET(_xlpm.x,_xlfn.XLOOKUP(platemap!$I188,samples!$E:$E,samples!L:L,""),IF(_xlpm.x="","",_xlpm.x))</f>
        <v/>
      </c>
      <c r="Q188" t="str">
        <f>_xlfn.LET(_xlpm.x,_xlfn.XLOOKUP(platemap!$I188,samples!$E:$E,samples!M:M,""),IF(_xlpm.x="","",_xlpm.x))</f>
        <v>QS3.3_20230331</v>
      </c>
      <c r="R188">
        <f>_xlfn.LET(_xlpm.x,_xlfn.XLOOKUP(platemap!$I188,samples!$E:$E,samples!N:N,""),IF(_xlpm.x="","",_xlpm.x))</f>
        <v>0</v>
      </c>
      <c r="S188" t="str">
        <f>_xlfn.LET(_xlpm.x,_xlfn.XLOOKUP(platemap!$I188,samples!$E:$E,samples!O:O,""),IF(_xlpm.x="","",_xlpm.x))</f>
        <v>Control</v>
      </c>
      <c r="T188" t="str">
        <f>_xlfn.LET(_xlpm.x,_xlfn.XLOOKUP(platemap!$I188,samples!$E:$E,samples!P:P,""),IF(_xlpm.x="","",_xlpm.x))</f>
        <v/>
      </c>
      <c r="U188" t="str">
        <f>_xlfn.LET(_xlpm.x,_xlfn.XLOOKUP(platemap!$I188,samples!$E:$E,samples!Q:Q,""),IF(_xlpm.x="","",_xlpm.x))</f>
        <v/>
      </c>
      <c r="V188" t="str">
        <f>_xlfn.LET(_xlpm.x,_xlfn.XLOOKUP(platemap!$I188,samples!$E:$E,samples!R:R,""),IF(_xlpm.x="","",_xlpm.x))</f>
        <v>RNA</v>
      </c>
      <c r="W188" t="str">
        <f>_xlfn.LET(_xlpm.x,_xlfn.XLOOKUP(platemap!$I188,samples!$E:$E,samples!S:S,""),IF(_xlpm.x="","",_xlpm.x))</f>
        <v>-</v>
      </c>
      <c r="X188" t="str">
        <f>_xlfn.LET(_xlpm.x,_xlfn.XLOOKUP(platemap!$I188,samples!$E:$E,samples!T:T,""),IF(_xlpm.x="","",_xlpm.x))</f>
        <v>-</v>
      </c>
      <c r="Y188">
        <f>_xlfn.LET(_xlpm.x,_xlfn.XLOOKUP(platemap!$I188,samples!$E:$E,samples!U:U,""),IF(_xlpm.x="","",_xlpm.x))</f>
        <v>5.21</v>
      </c>
      <c r="Z188">
        <f>_xlfn.LET(_xlpm.x,_xlfn.XLOOKUP(platemap!$I188,samples!$E:$E,samples!V:V,""),IF(_xlpm.x="","",_xlpm.x))</f>
        <v>54</v>
      </c>
      <c r="AA188">
        <f>_xlfn.LET(_xlpm.x,_xlfn.XLOOKUP(platemap!$I188,samples!$E:$E,samples!W:W,""),IF(_xlpm.x="","",_xlpm.x))</f>
        <v>281.33999999999997</v>
      </c>
      <c r="AB188" t="str">
        <f>_xlfn.LET(_xlpm.x,_xlfn.XLOOKUP(platemap!$I188,samples!$E:$E,samples!X:X,""),IF(_xlpm.x="","",_xlpm.x))</f>
        <v>QS3.3_20230331</v>
      </c>
      <c r="AC188">
        <f>_xlfn.LET(_xlpm.x,_xlfn.XLOOKUP(platemap!$I188,samples!$E:$E,samples!Y:Y,""),IF(_xlpm.x="","",_xlpm.x))</f>
        <v>1</v>
      </c>
      <c r="AD188" t="str">
        <f>_xlfn.LET(_xlpm.x,_xlfn.XLOOKUP(platemap!$I188,samples!$E:$E,samples!Z:Z,""),IF(_xlpm.x="","",_xlpm.x))</f>
        <v/>
      </c>
      <c r="AF188">
        <v>10</v>
      </c>
      <c r="AG188" s="3" t="s">
        <v>312</v>
      </c>
      <c r="AH188" s="3"/>
    </row>
    <row r="189" spans="1:34" x14ac:dyDescent="0.2">
      <c r="A189" s="3">
        <f t="shared" si="1"/>
        <v>2</v>
      </c>
      <c r="B189" t="str">
        <f>INDEX(filenames!B:B,MATCH(platemap!A189,filenames!A:A,0))</f>
        <v>2023-06-07_TMrs362331_10ul_goodtips.xls</v>
      </c>
      <c r="C189" t="s">
        <v>118</v>
      </c>
      <c r="D189" t="s">
        <v>223</v>
      </c>
      <c r="E189" t="s">
        <v>224</v>
      </c>
      <c r="F189" t="s">
        <v>303</v>
      </c>
      <c r="G189" t="s">
        <v>304</v>
      </c>
      <c r="I189" t="str">
        <f>_xlfn.XLOOKUP(C189,samples!D:D,samples!E:E,"")</f>
        <v>20230413_0269</v>
      </c>
      <c r="J189" t="str">
        <f>_xlfn.LET(_xlpm.x,_xlfn.XLOOKUP(platemap!$I189,samples!$E:$E,samples!F:F,""),IF(_xlpm.x="","",_xlpm.x))</f>
        <v>QS4A3</v>
      </c>
      <c r="K189">
        <f>_xlfn.LET(_xlpm.x,_xlfn.XLOOKUP(platemap!$I189,samples!$E:$E,samples!G:G,""),IF(_xlpm.x="","",_xlpm.x))</f>
        <v>30</v>
      </c>
      <c r="L189" t="str">
        <f>_xlfn.LET(_xlpm.x,_xlfn.XLOOKUP(platemap!$I189,samples!$E:$E,samples!H:H,""),IF(_xlpm.x="","",_xlpm.x))</f>
        <v/>
      </c>
      <c r="M189" s="7">
        <f>_xlfn.LET(_xlpm.x,_xlfn.XLOOKUP(platemap!$I189,samples!$E:$E,samples!I:I,""),IF(_xlpm.x="","",_xlpm.x))</f>
        <v>45019</v>
      </c>
      <c r="N189" t="str">
        <f>_xlfn.LET(_xlpm.x,_xlfn.XLOOKUP(platemap!$I189,samples!$E:$E,samples!J:J,""),IF(_xlpm.x="","",_xlpm.x))</f>
        <v>Control</v>
      </c>
      <c r="O189" s="7" t="str">
        <f>_xlfn.LET(_xlpm.x,_xlfn.XLOOKUP(platemap!$I189,samples!$E:$E,samples!K:K,""),IF(_xlpm.x="","",_xlpm.x))</f>
        <v/>
      </c>
      <c r="P189" t="str">
        <f>_xlfn.LET(_xlpm.x,_xlfn.XLOOKUP(platemap!$I189,samples!$E:$E,samples!L:L,""),IF(_xlpm.x="","",_xlpm.x))</f>
        <v/>
      </c>
      <c r="Q189" t="str">
        <f>_xlfn.LET(_xlpm.x,_xlfn.XLOOKUP(platemap!$I189,samples!$E:$E,samples!M:M,""),IF(_xlpm.x="","",_xlpm.x))</f>
        <v>QS4A3_20230403</v>
      </c>
      <c r="R189">
        <f>_xlfn.LET(_xlpm.x,_xlfn.XLOOKUP(platemap!$I189,samples!$E:$E,samples!N:N,""),IF(_xlpm.x="","",_xlpm.x))</f>
        <v>0</v>
      </c>
      <c r="S189" t="str">
        <f>_xlfn.LET(_xlpm.x,_xlfn.XLOOKUP(platemap!$I189,samples!$E:$E,samples!O:O,""),IF(_xlpm.x="","",_xlpm.x))</f>
        <v>Control</v>
      </c>
      <c r="T189" t="str">
        <f>_xlfn.LET(_xlpm.x,_xlfn.XLOOKUP(platemap!$I189,samples!$E:$E,samples!P:P,""),IF(_xlpm.x="","",_xlpm.x))</f>
        <v/>
      </c>
      <c r="U189" t="str">
        <f>_xlfn.LET(_xlpm.x,_xlfn.XLOOKUP(platemap!$I189,samples!$E:$E,samples!Q:Q,""),IF(_xlpm.x="","",_xlpm.x))</f>
        <v/>
      </c>
      <c r="V189" t="str">
        <f>_xlfn.LET(_xlpm.x,_xlfn.XLOOKUP(platemap!$I189,samples!$E:$E,samples!R:R,""),IF(_xlpm.x="","",_xlpm.x))</f>
        <v>RNA</v>
      </c>
      <c r="W189">
        <f>_xlfn.LET(_xlpm.x,_xlfn.XLOOKUP(platemap!$I189,samples!$E:$E,samples!S:S,""),IF(_xlpm.x="","",_xlpm.x))</f>
        <v>8.9</v>
      </c>
      <c r="X189">
        <f>_xlfn.LET(_xlpm.x,_xlfn.XLOOKUP(platemap!$I189,samples!$E:$E,samples!T:T,""),IF(_xlpm.x="","",_xlpm.x))</f>
        <v>3.2</v>
      </c>
      <c r="Y189">
        <f>_xlfn.LET(_xlpm.x,_xlfn.XLOOKUP(platemap!$I189,samples!$E:$E,samples!U:U,""),IF(_xlpm.x="","",_xlpm.x))</f>
        <v>798</v>
      </c>
      <c r="Z189">
        <f>_xlfn.LET(_xlpm.x,_xlfn.XLOOKUP(platemap!$I189,samples!$E:$E,samples!V:V,""),IF(_xlpm.x="","",_xlpm.x))</f>
        <v>54</v>
      </c>
      <c r="AA189">
        <f>_xlfn.LET(_xlpm.x,_xlfn.XLOOKUP(platemap!$I189,samples!$E:$E,samples!W:W,""),IF(_xlpm.x="","",_xlpm.x))</f>
        <v>43092</v>
      </c>
      <c r="AB189" t="str">
        <f>_xlfn.LET(_xlpm.x,_xlfn.XLOOKUP(platemap!$I189,samples!$E:$E,samples!X:X,""),IF(_xlpm.x="","",_xlpm.x))</f>
        <v>QS4A3_20230403</v>
      </c>
      <c r="AC189">
        <f>_xlfn.LET(_xlpm.x,_xlfn.XLOOKUP(platemap!$I189,samples!$E:$E,samples!Y:Y,""),IF(_xlpm.x="","",_xlpm.x))</f>
        <v>1</v>
      </c>
      <c r="AD189" t="str">
        <f>_xlfn.LET(_xlpm.x,_xlfn.XLOOKUP(platemap!$I189,samples!$E:$E,samples!Z:Z,""),IF(_xlpm.x="","",_xlpm.x))</f>
        <v/>
      </c>
      <c r="AF189">
        <v>10</v>
      </c>
      <c r="AG189" s="3" t="s">
        <v>312</v>
      </c>
      <c r="AH189" s="3"/>
    </row>
    <row r="190" spans="1:34" x14ac:dyDescent="0.2">
      <c r="A190" s="3">
        <f t="shared" si="1"/>
        <v>2</v>
      </c>
      <c r="B190" t="str">
        <f>INDEX(filenames!B:B,MATCH(platemap!A190,filenames!A:A,0))</f>
        <v>2023-06-07_TMrs362331_10ul_goodtips.xls</v>
      </c>
      <c r="C190" t="s">
        <v>119</v>
      </c>
      <c r="D190" t="s">
        <v>223</v>
      </c>
      <c r="E190" t="s">
        <v>224</v>
      </c>
      <c r="F190" t="s">
        <v>303</v>
      </c>
      <c r="G190" t="s">
        <v>304</v>
      </c>
      <c r="I190" t="str">
        <f>_xlfn.XLOOKUP(C190,samples!D:D,samples!E:E,"")</f>
        <v>20230413_0270</v>
      </c>
      <c r="J190" t="str">
        <f>_xlfn.LET(_xlpm.x,_xlfn.XLOOKUP(platemap!$I190,samples!$E:$E,samples!F:F,""),IF(_xlpm.x="","",_xlpm.x))</f>
        <v>QS1.23</v>
      </c>
      <c r="K190">
        <f>_xlfn.LET(_xlpm.x,_xlfn.XLOOKUP(platemap!$I190,samples!$E:$E,samples!G:G,""),IF(_xlpm.x="","",_xlpm.x))</f>
        <v>30</v>
      </c>
      <c r="L190" t="str">
        <f>_xlfn.LET(_xlpm.x,_xlfn.XLOOKUP(platemap!$I190,samples!$E:$E,samples!H:H,""),IF(_xlpm.x="","",_xlpm.x))</f>
        <v/>
      </c>
      <c r="M190" s="7">
        <f>_xlfn.LET(_xlpm.x,_xlfn.XLOOKUP(platemap!$I190,samples!$E:$E,samples!I:I,""),IF(_xlpm.x="","",_xlpm.x))</f>
        <v>45019</v>
      </c>
      <c r="N190" t="str">
        <f>_xlfn.LET(_xlpm.x,_xlfn.XLOOKUP(platemap!$I190,samples!$E:$E,samples!J:J,""),IF(_xlpm.x="","",_xlpm.x))</f>
        <v>Control</v>
      </c>
      <c r="O190" s="7" t="str">
        <f>_xlfn.LET(_xlpm.x,_xlfn.XLOOKUP(platemap!$I190,samples!$E:$E,samples!K:K,""),IF(_xlpm.x="","",_xlpm.x))</f>
        <v/>
      </c>
      <c r="P190" t="str">
        <f>_xlfn.LET(_xlpm.x,_xlfn.XLOOKUP(platemap!$I190,samples!$E:$E,samples!L:L,""),IF(_xlpm.x="","",_xlpm.x))</f>
        <v/>
      </c>
      <c r="Q190" t="str">
        <f>_xlfn.LET(_xlpm.x,_xlfn.XLOOKUP(platemap!$I190,samples!$E:$E,samples!M:M,""),IF(_xlpm.x="","",_xlpm.x))</f>
        <v>QS1.23_20230403</v>
      </c>
      <c r="R190">
        <f>_xlfn.LET(_xlpm.x,_xlfn.XLOOKUP(platemap!$I190,samples!$E:$E,samples!N:N,""),IF(_xlpm.x="","",_xlpm.x))</f>
        <v>0</v>
      </c>
      <c r="S190" t="str">
        <f>_xlfn.LET(_xlpm.x,_xlfn.XLOOKUP(platemap!$I190,samples!$E:$E,samples!O:O,""),IF(_xlpm.x="","",_xlpm.x))</f>
        <v>Control</v>
      </c>
      <c r="T190" t="str">
        <f>_xlfn.LET(_xlpm.x,_xlfn.XLOOKUP(platemap!$I190,samples!$E:$E,samples!P:P,""),IF(_xlpm.x="","",_xlpm.x))</f>
        <v/>
      </c>
      <c r="U190" t="str">
        <f>_xlfn.LET(_xlpm.x,_xlfn.XLOOKUP(platemap!$I190,samples!$E:$E,samples!Q:Q,""),IF(_xlpm.x="","",_xlpm.x))</f>
        <v/>
      </c>
      <c r="V190" t="str">
        <f>_xlfn.LET(_xlpm.x,_xlfn.XLOOKUP(platemap!$I190,samples!$E:$E,samples!R:R,""),IF(_xlpm.x="","",_xlpm.x))</f>
        <v>RNA</v>
      </c>
      <c r="W190">
        <f>_xlfn.LET(_xlpm.x,_xlfn.XLOOKUP(platemap!$I190,samples!$E:$E,samples!S:S,""),IF(_xlpm.x="","",_xlpm.x))</f>
        <v>9</v>
      </c>
      <c r="X190">
        <f>_xlfn.LET(_xlpm.x,_xlfn.XLOOKUP(platemap!$I190,samples!$E:$E,samples!T:T,""),IF(_xlpm.x="","",_xlpm.x))</f>
        <v>2</v>
      </c>
      <c r="Y190">
        <f>_xlfn.LET(_xlpm.x,_xlfn.XLOOKUP(platemap!$I190,samples!$E:$E,samples!U:U,""),IF(_xlpm.x="","",_xlpm.x))</f>
        <v>441</v>
      </c>
      <c r="Z190">
        <f>_xlfn.LET(_xlpm.x,_xlfn.XLOOKUP(platemap!$I190,samples!$E:$E,samples!V:V,""),IF(_xlpm.x="","",_xlpm.x))</f>
        <v>54</v>
      </c>
      <c r="AA190">
        <f>_xlfn.LET(_xlpm.x,_xlfn.XLOOKUP(platemap!$I190,samples!$E:$E,samples!W:W,""),IF(_xlpm.x="","",_xlpm.x))</f>
        <v>23814</v>
      </c>
      <c r="AB190" t="str">
        <f>_xlfn.LET(_xlpm.x,_xlfn.XLOOKUP(platemap!$I190,samples!$E:$E,samples!X:X,""),IF(_xlpm.x="","",_xlpm.x))</f>
        <v>QS1.23_20230403</v>
      </c>
      <c r="AC190">
        <f>_xlfn.LET(_xlpm.x,_xlfn.XLOOKUP(platemap!$I190,samples!$E:$E,samples!Y:Y,""),IF(_xlpm.x="","",_xlpm.x))</f>
        <v>1</v>
      </c>
      <c r="AD190" t="str">
        <f>_xlfn.LET(_xlpm.x,_xlfn.XLOOKUP(platemap!$I190,samples!$E:$E,samples!Z:Z,""),IF(_xlpm.x="","",_xlpm.x))</f>
        <v/>
      </c>
      <c r="AF190">
        <v>10</v>
      </c>
      <c r="AG190" s="3" t="s">
        <v>312</v>
      </c>
      <c r="AH190" s="3"/>
    </row>
    <row r="191" spans="1:34" x14ac:dyDescent="0.2">
      <c r="A191" s="3">
        <f t="shared" si="1"/>
        <v>2</v>
      </c>
      <c r="B191" t="str">
        <f>INDEX(filenames!B:B,MATCH(platemap!A191,filenames!A:A,0))</f>
        <v>2023-06-07_TMrs362331_10ul_goodtips.xls</v>
      </c>
      <c r="C191" t="s">
        <v>120</v>
      </c>
      <c r="D191" t="s">
        <v>223</v>
      </c>
      <c r="E191" t="s">
        <v>224</v>
      </c>
      <c r="F191" t="s">
        <v>303</v>
      </c>
      <c r="G191" t="s">
        <v>304</v>
      </c>
      <c r="I191" t="str">
        <f>_xlfn.XLOOKUP(C191,samples!D:D,samples!E:E,"")</f>
        <v>20230413_0271</v>
      </c>
      <c r="J191" t="str">
        <f>_xlfn.LET(_xlpm.x,_xlfn.XLOOKUP(platemap!$I191,samples!$E:$E,samples!F:F,""),IF(_xlpm.x="","",_xlpm.x))</f>
        <v>QS3.1</v>
      </c>
      <c r="K191">
        <f>_xlfn.LET(_xlpm.x,_xlfn.XLOOKUP(platemap!$I191,samples!$E:$E,samples!G:G,""),IF(_xlpm.x="","",_xlpm.x))</f>
        <v>11</v>
      </c>
      <c r="L191" t="str">
        <f>_xlfn.LET(_xlpm.x,_xlfn.XLOOKUP(platemap!$I191,samples!$E:$E,samples!H:H,""),IF(_xlpm.x="","",_xlpm.x))</f>
        <v/>
      </c>
      <c r="M191" s="7">
        <f>_xlfn.LET(_xlpm.x,_xlfn.XLOOKUP(platemap!$I191,samples!$E:$E,samples!I:I,""),IF(_xlpm.x="","",_xlpm.x))</f>
        <v>45019</v>
      </c>
      <c r="N191" t="str">
        <f>_xlfn.LET(_xlpm.x,_xlfn.XLOOKUP(platemap!$I191,samples!$E:$E,samples!J:J,""),IF(_xlpm.x="","",_xlpm.x))</f>
        <v>Control</v>
      </c>
      <c r="O191" s="7" t="str">
        <f>_xlfn.LET(_xlpm.x,_xlfn.XLOOKUP(platemap!$I191,samples!$E:$E,samples!K:K,""),IF(_xlpm.x="","",_xlpm.x))</f>
        <v/>
      </c>
      <c r="P191" t="str">
        <f>_xlfn.LET(_xlpm.x,_xlfn.XLOOKUP(platemap!$I191,samples!$E:$E,samples!L:L,""),IF(_xlpm.x="","",_xlpm.x))</f>
        <v/>
      </c>
      <c r="Q191" t="str">
        <f>_xlfn.LET(_xlpm.x,_xlfn.XLOOKUP(platemap!$I191,samples!$E:$E,samples!M:M,""),IF(_xlpm.x="","",_xlpm.x))</f>
        <v>QS3.1_20230403</v>
      </c>
      <c r="R191">
        <f>_xlfn.LET(_xlpm.x,_xlfn.XLOOKUP(platemap!$I191,samples!$E:$E,samples!N:N,""),IF(_xlpm.x="","",_xlpm.x))</f>
        <v>0</v>
      </c>
      <c r="S191" t="str">
        <f>_xlfn.LET(_xlpm.x,_xlfn.XLOOKUP(platemap!$I191,samples!$E:$E,samples!O:O,""),IF(_xlpm.x="","",_xlpm.x))</f>
        <v>Control</v>
      </c>
      <c r="T191" t="str">
        <f>_xlfn.LET(_xlpm.x,_xlfn.XLOOKUP(platemap!$I191,samples!$E:$E,samples!P:P,""),IF(_xlpm.x="","",_xlpm.x))</f>
        <v/>
      </c>
      <c r="U191" t="str">
        <f>_xlfn.LET(_xlpm.x,_xlfn.XLOOKUP(platemap!$I191,samples!$E:$E,samples!Q:Q,""),IF(_xlpm.x="","",_xlpm.x))</f>
        <v/>
      </c>
      <c r="V191" t="str">
        <f>_xlfn.LET(_xlpm.x,_xlfn.XLOOKUP(platemap!$I191,samples!$E:$E,samples!R:R,""),IF(_xlpm.x="","",_xlpm.x))</f>
        <v>RNA</v>
      </c>
      <c r="W191">
        <f>_xlfn.LET(_xlpm.x,_xlfn.XLOOKUP(platemap!$I191,samples!$E:$E,samples!S:S,""),IF(_xlpm.x="","",_xlpm.x))</f>
        <v>10</v>
      </c>
      <c r="X191">
        <f>_xlfn.LET(_xlpm.x,_xlfn.XLOOKUP(platemap!$I191,samples!$E:$E,samples!T:T,""),IF(_xlpm.x="","",_xlpm.x))</f>
        <v>3.3</v>
      </c>
      <c r="Y191">
        <f>_xlfn.LET(_xlpm.x,_xlfn.XLOOKUP(platemap!$I191,samples!$E:$E,samples!U:U,""),IF(_xlpm.x="","",_xlpm.x))</f>
        <v>189</v>
      </c>
      <c r="Z191">
        <f>_xlfn.LET(_xlpm.x,_xlfn.XLOOKUP(platemap!$I191,samples!$E:$E,samples!V:V,""),IF(_xlpm.x="","",_xlpm.x))</f>
        <v>54</v>
      </c>
      <c r="AA191">
        <f>_xlfn.LET(_xlpm.x,_xlfn.XLOOKUP(platemap!$I191,samples!$E:$E,samples!W:W,""),IF(_xlpm.x="","",_xlpm.x))</f>
        <v>10206</v>
      </c>
      <c r="AB191" t="str">
        <f>_xlfn.LET(_xlpm.x,_xlfn.XLOOKUP(platemap!$I191,samples!$E:$E,samples!X:X,""),IF(_xlpm.x="","",_xlpm.x))</f>
        <v>QS3.1_20230403</v>
      </c>
      <c r="AC191">
        <f>_xlfn.LET(_xlpm.x,_xlfn.XLOOKUP(platemap!$I191,samples!$E:$E,samples!Y:Y,""),IF(_xlpm.x="","",_xlpm.x))</f>
        <v>1</v>
      </c>
      <c r="AD191" t="str">
        <f>_xlfn.LET(_xlpm.x,_xlfn.XLOOKUP(platemap!$I191,samples!$E:$E,samples!Z:Z,""),IF(_xlpm.x="","",_xlpm.x))</f>
        <v/>
      </c>
      <c r="AF191">
        <v>10</v>
      </c>
      <c r="AG191" s="3" t="s">
        <v>312</v>
      </c>
      <c r="AH191" s="3"/>
    </row>
    <row r="192" spans="1:34" x14ac:dyDescent="0.2">
      <c r="A192" s="3">
        <f t="shared" si="1"/>
        <v>2</v>
      </c>
      <c r="B192" t="str">
        <f>INDEX(filenames!B:B,MATCH(platemap!A192,filenames!A:A,0))</f>
        <v>2023-06-07_TMrs362331_10ul_goodtips.xls</v>
      </c>
      <c r="C192" t="s">
        <v>121</v>
      </c>
      <c r="E192" t="s">
        <v>129</v>
      </c>
      <c r="G192" t="s">
        <v>129</v>
      </c>
      <c r="I192" t="str">
        <f>_xlfn.XLOOKUP(C192,samples!D:D,samples!E:E,"")</f>
        <v/>
      </c>
      <c r="J192" t="str">
        <f>_xlfn.LET(_xlpm.x,_xlfn.XLOOKUP(platemap!$I192,samples!$E:$E,samples!F:F,""),IF(_xlpm.x="","",_xlpm.x))</f>
        <v/>
      </c>
      <c r="K192" t="str">
        <f>_xlfn.LET(_xlpm.x,_xlfn.XLOOKUP(platemap!$I192,samples!$E:$E,samples!G:G,""),IF(_xlpm.x="","",_xlpm.x))</f>
        <v/>
      </c>
      <c r="L192" t="str">
        <f>_xlfn.LET(_xlpm.x,_xlfn.XLOOKUP(platemap!$I192,samples!$E:$E,samples!H:H,""),IF(_xlpm.x="","",_xlpm.x))</f>
        <v/>
      </c>
      <c r="M192" s="7" t="str">
        <f>_xlfn.LET(_xlpm.x,_xlfn.XLOOKUP(platemap!$I192,samples!$E:$E,samples!I:I,""),IF(_xlpm.x="","",_xlpm.x))</f>
        <v/>
      </c>
      <c r="N192" t="str">
        <f>_xlfn.LET(_xlpm.x,_xlfn.XLOOKUP(platemap!$I192,samples!$E:$E,samples!J:J,""),IF(_xlpm.x="","",_xlpm.x))</f>
        <v/>
      </c>
      <c r="O192" s="7" t="str">
        <f>_xlfn.LET(_xlpm.x,_xlfn.XLOOKUP(platemap!$I192,samples!$E:$E,samples!K:K,""),IF(_xlpm.x="","",_xlpm.x))</f>
        <v/>
      </c>
      <c r="P192" t="str">
        <f>_xlfn.LET(_xlpm.x,_xlfn.XLOOKUP(platemap!$I192,samples!$E:$E,samples!L:L,""),IF(_xlpm.x="","",_xlpm.x))</f>
        <v/>
      </c>
      <c r="Q192" t="str">
        <f>_xlfn.LET(_xlpm.x,_xlfn.XLOOKUP(platemap!$I192,samples!$E:$E,samples!M:M,""),IF(_xlpm.x="","",_xlpm.x))</f>
        <v/>
      </c>
      <c r="R192" t="str">
        <f>_xlfn.LET(_xlpm.x,_xlfn.XLOOKUP(platemap!$I192,samples!$E:$E,samples!N:N,""),IF(_xlpm.x="","",_xlpm.x))</f>
        <v/>
      </c>
      <c r="S192" t="str">
        <f>_xlfn.LET(_xlpm.x,_xlfn.XLOOKUP(platemap!$I192,samples!$E:$E,samples!O:O,""),IF(_xlpm.x="","",_xlpm.x))</f>
        <v/>
      </c>
      <c r="T192" t="str">
        <f>_xlfn.LET(_xlpm.x,_xlfn.XLOOKUP(platemap!$I192,samples!$E:$E,samples!P:P,""),IF(_xlpm.x="","",_xlpm.x))</f>
        <v/>
      </c>
      <c r="U192" t="str">
        <f>_xlfn.LET(_xlpm.x,_xlfn.XLOOKUP(platemap!$I192,samples!$E:$E,samples!Q:Q,""),IF(_xlpm.x="","",_xlpm.x))</f>
        <v/>
      </c>
      <c r="V192" t="str">
        <f>_xlfn.LET(_xlpm.x,_xlfn.XLOOKUP(platemap!$I192,samples!$E:$E,samples!R:R,""),IF(_xlpm.x="","",_xlpm.x))</f>
        <v/>
      </c>
      <c r="W192" t="str">
        <f>_xlfn.LET(_xlpm.x,_xlfn.XLOOKUP(platemap!$I192,samples!$E:$E,samples!S:S,""),IF(_xlpm.x="","",_xlpm.x))</f>
        <v/>
      </c>
      <c r="X192" t="str">
        <f>_xlfn.LET(_xlpm.x,_xlfn.XLOOKUP(platemap!$I192,samples!$E:$E,samples!T:T,""),IF(_xlpm.x="","",_xlpm.x))</f>
        <v/>
      </c>
      <c r="Y192" t="str">
        <f>_xlfn.LET(_xlpm.x,_xlfn.XLOOKUP(platemap!$I192,samples!$E:$E,samples!U:U,""),IF(_xlpm.x="","",_xlpm.x))</f>
        <v/>
      </c>
      <c r="Z192" t="str">
        <f>_xlfn.LET(_xlpm.x,_xlfn.XLOOKUP(platemap!$I192,samples!$E:$E,samples!V:V,""),IF(_xlpm.x="","",_xlpm.x))</f>
        <v/>
      </c>
      <c r="AA192" t="str">
        <f>_xlfn.LET(_xlpm.x,_xlfn.XLOOKUP(platemap!$I192,samples!$E:$E,samples!W:W,""),IF(_xlpm.x="","",_xlpm.x))</f>
        <v/>
      </c>
      <c r="AB192" t="str">
        <f>_xlfn.LET(_xlpm.x,_xlfn.XLOOKUP(platemap!$I192,samples!$E:$E,samples!X:X,""),IF(_xlpm.x="","",_xlpm.x))</f>
        <v/>
      </c>
      <c r="AC192" t="str">
        <f>_xlfn.LET(_xlpm.x,_xlfn.XLOOKUP(platemap!$I192,samples!$E:$E,samples!Y:Y,""),IF(_xlpm.x="","",_xlpm.x))</f>
        <v/>
      </c>
      <c r="AD192" t="str">
        <f>_xlfn.LET(_xlpm.x,_xlfn.XLOOKUP(platemap!$I192,samples!$E:$E,samples!Z:Z,""),IF(_xlpm.x="","",_xlpm.x))</f>
        <v/>
      </c>
      <c r="AH192" s="3"/>
    </row>
    <row r="193" spans="1:34" x14ac:dyDescent="0.2">
      <c r="A193" s="3">
        <f t="shared" si="1"/>
        <v>2</v>
      </c>
      <c r="B193" t="str">
        <f>INDEX(filenames!B:B,MATCH(platemap!A193,filenames!A:A,0))</f>
        <v>2023-06-07_TMrs362331_10ul_goodtips.xls</v>
      </c>
      <c r="C193" t="s">
        <v>122</v>
      </c>
      <c r="D193" t="s">
        <v>223</v>
      </c>
      <c r="E193" t="s">
        <v>224</v>
      </c>
      <c r="F193" t="s">
        <v>303</v>
      </c>
      <c r="G193" t="s">
        <v>304</v>
      </c>
      <c r="I193" t="s">
        <v>206</v>
      </c>
      <c r="J193">
        <f>_xlfn.LET(_xlpm.x,_xlfn.XLOOKUP(platemap!$I193,samples!$E:$E,samples!F:F,""),IF(_xlpm.x="","",_xlpm.x))</f>
        <v>43043</v>
      </c>
      <c r="K193" t="str">
        <f>_xlfn.LET(_xlpm.x,_xlfn.XLOOKUP(platemap!$I193,samples!$E:$E,samples!G:G,""),IF(_xlpm.x="","",_xlpm.x))</f>
        <v/>
      </c>
      <c r="L193" t="str">
        <f>_xlfn.LET(_xlpm.x,_xlfn.XLOOKUP(platemap!$I193,samples!$E:$E,samples!H:H,""),IF(_xlpm.x="","",_xlpm.x))</f>
        <v/>
      </c>
      <c r="M193" s="7" t="str">
        <f>_xlfn.LET(_xlpm.x,_xlfn.XLOOKUP(platemap!$I193,samples!$E:$E,samples!I:I,""),IF(_xlpm.x="","",_xlpm.x))</f>
        <v/>
      </c>
      <c r="N193" t="str">
        <f>_xlfn.LET(_xlpm.x,_xlfn.XLOOKUP(platemap!$I193,samples!$E:$E,samples!J:J,""),IF(_xlpm.x="","",_xlpm.x))</f>
        <v/>
      </c>
      <c r="O193" s="7" t="str">
        <f>_xlfn.LET(_xlpm.x,_xlfn.XLOOKUP(platemap!$I193,samples!$E:$E,samples!K:K,""),IF(_xlpm.x="","",_xlpm.x))</f>
        <v/>
      </c>
      <c r="P193" t="str">
        <f>_xlfn.LET(_xlpm.x,_xlfn.XLOOKUP(platemap!$I193,samples!$E:$E,samples!L:L,""),IF(_xlpm.x="","",_xlpm.x))</f>
        <v/>
      </c>
      <c r="Q193">
        <f>_xlfn.LET(_xlpm.x,_xlfn.XLOOKUP(platemap!$I193,samples!$E:$E,samples!M:M,""),IF(_xlpm.x="","",_xlpm.x))</f>
        <v>43043</v>
      </c>
      <c r="R193" t="str">
        <f>_xlfn.LET(_xlpm.x,_xlfn.XLOOKUP(platemap!$I193,samples!$E:$E,samples!N:N,""),IF(_xlpm.x="","",_xlpm.x))</f>
        <v/>
      </c>
      <c r="S193" t="str">
        <f>_xlfn.LET(_xlpm.x,_xlfn.XLOOKUP(platemap!$I193,samples!$E:$E,samples!O:O,""),IF(_xlpm.x="","",_xlpm.x))</f>
        <v/>
      </c>
      <c r="T193" t="str">
        <f>_xlfn.LET(_xlpm.x,_xlfn.XLOOKUP(platemap!$I193,samples!$E:$E,samples!P:P,""),IF(_xlpm.x="","",_xlpm.x))</f>
        <v/>
      </c>
      <c r="U193" t="str">
        <f>_xlfn.LET(_xlpm.x,_xlfn.XLOOKUP(platemap!$I193,samples!$E:$E,samples!Q:Q,""),IF(_xlpm.x="","",_xlpm.x))</f>
        <v/>
      </c>
      <c r="V193" t="str">
        <f>_xlfn.LET(_xlpm.x,_xlfn.XLOOKUP(platemap!$I193,samples!$E:$E,samples!R:R,""),IF(_xlpm.x="","",_xlpm.x))</f>
        <v/>
      </c>
      <c r="W193" t="str">
        <f>_xlfn.LET(_xlpm.x,_xlfn.XLOOKUP(platemap!$I193,samples!$E:$E,samples!S:S,""),IF(_xlpm.x="","",_xlpm.x))</f>
        <v/>
      </c>
      <c r="X193" t="str">
        <f>_xlfn.LET(_xlpm.x,_xlfn.XLOOKUP(platemap!$I193,samples!$E:$E,samples!T:T,""),IF(_xlpm.x="","",_xlpm.x))</f>
        <v/>
      </c>
      <c r="Y193" t="str">
        <f>_xlfn.LET(_xlpm.x,_xlfn.XLOOKUP(platemap!$I193,samples!$E:$E,samples!U:U,""),IF(_xlpm.x="","",_xlpm.x))</f>
        <v/>
      </c>
      <c r="Z193" t="str">
        <f>_xlfn.LET(_xlpm.x,_xlfn.XLOOKUP(platemap!$I193,samples!$E:$E,samples!V:V,""),IF(_xlpm.x="","",_xlpm.x))</f>
        <v/>
      </c>
      <c r="AA193" t="str">
        <f>_xlfn.LET(_xlpm.x,_xlfn.XLOOKUP(platemap!$I193,samples!$E:$E,samples!W:W,""),IF(_xlpm.x="","",_xlpm.x))</f>
        <v/>
      </c>
      <c r="AB193">
        <f>_xlfn.LET(_xlpm.x,_xlfn.XLOOKUP(platemap!$I193,samples!$E:$E,samples!X:X,""),IF(_xlpm.x="","",_xlpm.x))</f>
        <v>43043</v>
      </c>
      <c r="AC193" t="str">
        <f>_xlfn.LET(_xlpm.x,_xlfn.XLOOKUP(platemap!$I193,samples!$E:$E,samples!Y:Y,""),IF(_xlpm.x="","",_xlpm.x))</f>
        <v/>
      </c>
      <c r="AD193" t="str">
        <f>_xlfn.LET(_xlpm.x,_xlfn.XLOOKUP(platemap!$I193,samples!$E:$E,samples!Z:Z,""),IF(_xlpm.x="","",_xlpm.x))</f>
        <v/>
      </c>
      <c r="AF193">
        <v>10</v>
      </c>
      <c r="AG193" s="3" t="s">
        <v>312</v>
      </c>
      <c r="AH193" s="3"/>
    </row>
    <row r="194" spans="1:34" x14ac:dyDescent="0.2">
      <c r="A194" s="3">
        <f>A98+1</f>
        <v>3</v>
      </c>
      <c r="B194" t="str">
        <f>INDEX(filenames!B:B,MATCH(platemap!A194,filenames!A:A,0))</f>
        <v>2023-06-07_151639_2023-06-07_145858_TMrs362331_10ul_badtips_2.xls</v>
      </c>
      <c r="C194" t="s">
        <v>27</v>
      </c>
      <c r="D194" t="s">
        <v>223</v>
      </c>
      <c r="E194" t="s">
        <v>224</v>
      </c>
      <c r="F194" t="s">
        <v>303</v>
      </c>
      <c r="G194" t="s">
        <v>304</v>
      </c>
      <c r="I194" t="str">
        <f>_xlfn.XLOOKUP(C194,samples!D:D,samples!E:E,"")</f>
        <v>20230413_0201</v>
      </c>
      <c r="J194" t="str">
        <f>_xlfn.LET(_xlpm.x,_xlfn.XLOOKUP(platemap!$I194,samples!$E:$E,samples!F:F,""),IF(_xlpm.x="","",_xlpm.x))</f>
        <v>109Q</v>
      </c>
      <c r="K194" t="str">
        <f>_xlfn.LET(_xlpm.x,_xlfn.XLOOKUP(platemap!$I194,samples!$E:$E,samples!G:G,""),IF(_xlpm.x="","",_xlpm.x))</f>
        <v>P+5</v>
      </c>
      <c r="L194" t="str">
        <f>_xlfn.LET(_xlpm.x,_xlfn.XLOOKUP(platemap!$I194,samples!$E:$E,samples!H:H,""),IF(_xlpm.x="","",_xlpm.x))</f>
        <v/>
      </c>
      <c r="M194" s="7">
        <f>_xlfn.LET(_xlpm.x,_xlfn.XLOOKUP(platemap!$I194,samples!$E:$E,samples!I:I,""),IF(_xlpm.x="","",_xlpm.x))</f>
        <v>45006</v>
      </c>
      <c r="N194" t="str">
        <f>_xlfn.LET(_xlpm.x,_xlfn.XLOOKUP(platemap!$I194,samples!$E:$E,samples!J:J,""),IF(_xlpm.x="","",_xlpm.x))</f>
        <v>Control</v>
      </c>
      <c r="O194" s="7" t="str">
        <f>_xlfn.LET(_xlpm.x,_xlfn.XLOOKUP(platemap!$I194,samples!$E:$E,samples!K:K,""),IF(_xlpm.x="","",_xlpm.x))</f>
        <v/>
      </c>
      <c r="P194" t="str">
        <f>_xlfn.LET(_xlpm.x,_xlfn.XLOOKUP(platemap!$I194,samples!$E:$E,samples!L:L,""),IF(_xlpm.x="","",_xlpm.x))</f>
        <v/>
      </c>
      <c r="Q194" t="str">
        <f>_xlfn.LET(_xlpm.x,_xlfn.XLOOKUP(platemap!$I194,samples!$E:$E,samples!M:M,""),IF(_xlpm.x="","",_xlpm.x))</f>
        <v>109Q_20230321</v>
      </c>
      <c r="R194">
        <f>_xlfn.LET(_xlpm.x,_xlfn.XLOOKUP(platemap!$I194,samples!$E:$E,samples!N:N,""),IF(_xlpm.x="","",_xlpm.x))</f>
        <v>0</v>
      </c>
      <c r="S194" t="str">
        <f>_xlfn.LET(_xlpm.x,_xlfn.XLOOKUP(platemap!$I194,samples!$E:$E,samples!O:O,""),IF(_xlpm.x="","",_xlpm.x))</f>
        <v>Control</v>
      </c>
      <c r="T194" t="str">
        <f>_xlfn.LET(_xlpm.x,_xlfn.XLOOKUP(platemap!$I194,samples!$E:$E,samples!P:P,""),IF(_xlpm.x="","",_xlpm.x))</f>
        <v/>
      </c>
      <c r="U194" t="str">
        <f>_xlfn.LET(_xlpm.x,_xlfn.XLOOKUP(platemap!$I194,samples!$E:$E,samples!Q:Q,""),IF(_xlpm.x="","",_xlpm.x))</f>
        <v/>
      </c>
      <c r="V194" t="str">
        <f>_xlfn.LET(_xlpm.x,_xlfn.XLOOKUP(platemap!$I194,samples!$E:$E,samples!R:R,""),IF(_xlpm.x="","",_xlpm.x))</f>
        <v>RNA</v>
      </c>
      <c r="W194">
        <f>_xlfn.LET(_xlpm.x,_xlfn.XLOOKUP(platemap!$I194,samples!$E:$E,samples!S:S,""),IF(_xlpm.x="","",_xlpm.x))</f>
        <v>7.8</v>
      </c>
      <c r="X194">
        <f>_xlfn.LET(_xlpm.x,_xlfn.XLOOKUP(platemap!$I194,samples!$E:$E,samples!T:T,""),IF(_xlpm.x="","",_xlpm.x))</f>
        <v>2.7</v>
      </c>
      <c r="Y194">
        <f>_xlfn.LET(_xlpm.x,_xlfn.XLOOKUP(platemap!$I194,samples!$E:$E,samples!U:U,""),IF(_xlpm.x="","",_xlpm.x))</f>
        <v>685</v>
      </c>
      <c r="Z194">
        <f>_xlfn.LET(_xlpm.x,_xlfn.XLOOKUP(platemap!$I194,samples!$E:$E,samples!V:V,""),IF(_xlpm.x="","",_xlpm.x))</f>
        <v>54</v>
      </c>
      <c r="AA194">
        <f>_xlfn.LET(_xlpm.x,_xlfn.XLOOKUP(platemap!$I194,samples!$E:$E,samples!W:W,""),IF(_xlpm.x="","",_xlpm.x))</f>
        <v>36990</v>
      </c>
      <c r="AB194" t="str">
        <f>_xlfn.LET(_xlpm.x,_xlfn.XLOOKUP(platemap!$I194,samples!$E:$E,samples!X:X,""),IF(_xlpm.x="","",_xlpm.x))</f>
        <v>109Q_20230321</v>
      </c>
      <c r="AC194">
        <f>_xlfn.LET(_xlpm.x,_xlfn.XLOOKUP(platemap!$I194,samples!$E:$E,samples!Y:Y,""),IF(_xlpm.x="","",_xlpm.x))</f>
        <v>1</v>
      </c>
      <c r="AD194" t="str">
        <f>_xlfn.LET(_xlpm.x,_xlfn.XLOOKUP(platemap!$I194,samples!$E:$E,samples!Z:Z,""),IF(_xlpm.x="","",_xlpm.x))</f>
        <v/>
      </c>
      <c r="AF194">
        <v>10</v>
      </c>
      <c r="AG194" s="3" t="s">
        <v>308</v>
      </c>
      <c r="AH194" s="3"/>
    </row>
    <row r="195" spans="1:34" x14ac:dyDescent="0.2">
      <c r="A195" s="3">
        <f t="shared" ref="A195:A258" si="2">A99+1</f>
        <v>3</v>
      </c>
      <c r="B195" t="str">
        <f>INDEX(filenames!B:B,MATCH(platemap!A195,filenames!A:A,0))</f>
        <v>2023-06-07_151639_2023-06-07_145858_TMrs362331_10ul_badtips_2.xls</v>
      </c>
      <c r="C195" t="s">
        <v>28</v>
      </c>
      <c r="D195" t="s">
        <v>223</v>
      </c>
      <c r="E195" t="s">
        <v>224</v>
      </c>
      <c r="F195" t="s">
        <v>303</v>
      </c>
      <c r="G195" t="s">
        <v>304</v>
      </c>
      <c r="I195" t="str">
        <f>_xlfn.XLOOKUP(C195,samples!D:D,samples!E:E,"")</f>
        <v>20230413_0202</v>
      </c>
      <c r="J195" t="str">
        <f>_xlfn.LET(_xlpm.x,_xlfn.XLOOKUP(platemap!$I195,samples!$E:$E,samples!F:F,""),IF(_xlpm.x="","",_xlpm.x))</f>
        <v>109Q</v>
      </c>
      <c r="K195" t="str">
        <f>_xlfn.LET(_xlpm.x,_xlfn.XLOOKUP(platemap!$I195,samples!$E:$E,samples!G:G,""),IF(_xlpm.x="","",_xlpm.x))</f>
        <v>P+5</v>
      </c>
      <c r="L195" t="str">
        <f>_xlfn.LET(_xlpm.x,_xlfn.XLOOKUP(platemap!$I195,samples!$E:$E,samples!H:H,""),IF(_xlpm.x="","",_xlpm.x))</f>
        <v/>
      </c>
      <c r="M195" s="7">
        <f>_xlfn.LET(_xlpm.x,_xlfn.XLOOKUP(platemap!$I195,samples!$E:$E,samples!I:I,""),IF(_xlpm.x="","",_xlpm.x))</f>
        <v>45006</v>
      </c>
      <c r="N195" t="str">
        <f>_xlfn.LET(_xlpm.x,_xlfn.XLOOKUP(platemap!$I195,samples!$E:$E,samples!J:J,""),IF(_xlpm.x="","",_xlpm.x))</f>
        <v>572772 30 nM (LTX 2000)</v>
      </c>
      <c r="O195" s="7">
        <f>_xlfn.LET(_xlpm.x,_xlfn.XLOOKUP(platemap!$I195,samples!$E:$E,samples!K:K,""),IF(_xlpm.x="","",_xlpm.x))</f>
        <v>45001</v>
      </c>
      <c r="P195">
        <f>_xlfn.LET(_xlpm.x,_xlfn.XLOOKUP(platemap!$I195,samples!$E:$E,samples!L:L,""),IF(_xlpm.x="","",_xlpm.x))</f>
        <v>5</v>
      </c>
      <c r="Q195" t="str">
        <f>_xlfn.LET(_xlpm.x,_xlfn.XLOOKUP(platemap!$I195,samples!$E:$E,samples!M:M,""),IF(_xlpm.x="","",_xlpm.x))</f>
        <v>109Q_20230321</v>
      </c>
      <c r="R195" t="str">
        <f>_xlfn.LET(_xlpm.x,_xlfn.XLOOKUP(platemap!$I195,samples!$E:$E,samples!N:N,""),IF(_xlpm.x="","",_xlpm.x))</f>
        <v>30 nM</v>
      </c>
      <c r="S195" t="str">
        <f>_xlfn.LET(_xlpm.x,_xlfn.XLOOKUP(platemap!$I195,samples!$E:$E,samples!O:O,""),IF(_xlpm.x="","",_xlpm.x))</f>
        <v>572772</v>
      </c>
      <c r="T195">
        <f>_xlfn.LET(_xlpm.x,_xlfn.XLOOKUP(platemap!$I195,samples!$E:$E,samples!P:P,""),IF(_xlpm.x="","",_xlpm.x))</f>
        <v>2000</v>
      </c>
      <c r="U195" t="str">
        <f>_xlfn.LET(_xlpm.x,_xlfn.XLOOKUP(platemap!$I195,samples!$E:$E,samples!Q:Q,""),IF(_xlpm.x="","",_xlpm.x))</f>
        <v>Unhealthy</v>
      </c>
      <c r="V195" t="str">
        <f>_xlfn.LET(_xlpm.x,_xlfn.XLOOKUP(platemap!$I195,samples!$E:$E,samples!R:R,""),IF(_xlpm.x="","",_xlpm.x))</f>
        <v>RNA</v>
      </c>
      <c r="W195">
        <f>_xlfn.LET(_xlpm.x,_xlfn.XLOOKUP(platemap!$I195,samples!$E:$E,samples!S:S,""),IF(_xlpm.x="","",_xlpm.x))</f>
        <v>8.6999999999999993</v>
      </c>
      <c r="X195">
        <f>_xlfn.LET(_xlpm.x,_xlfn.XLOOKUP(platemap!$I195,samples!$E:$E,samples!T:T,""),IF(_xlpm.x="","",_xlpm.x))</f>
        <v>1.6</v>
      </c>
      <c r="Y195">
        <f>_xlfn.LET(_xlpm.x,_xlfn.XLOOKUP(platemap!$I195,samples!$E:$E,samples!U:U,""),IF(_xlpm.x="","",_xlpm.x))</f>
        <v>22.1</v>
      </c>
      <c r="Z195">
        <f>_xlfn.LET(_xlpm.x,_xlfn.XLOOKUP(platemap!$I195,samples!$E:$E,samples!V:V,""),IF(_xlpm.x="","",_xlpm.x))</f>
        <v>54</v>
      </c>
      <c r="AA195">
        <f>_xlfn.LET(_xlpm.x,_xlfn.XLOOKUP(platemap!$I195,samples!$E:$E,samples!W:W,""),IF(_xlpm.x="","",_xlpm.x))</f>
        <v>1193.4000000000001</v>
      </c>
      <c r="AB195" t="str">
        <f>_xlfn.LET(_xlpm.x,_xlfn.XLOOKUP(platemap!$I195,samples!$E:$E,samples!X:X,""),IF(_xlpm.x="","",_xlpm.x))</f>
        <v>109Q_20230321</v>
      </c>
      <c r="AC195" t="str">
        <f>_xlfn.LET(_xlpm.x,_xlfn.XLOOKUP(platemap!$I195,samples!$E:$E,samples!Y:Y,""),IF(_xlpm.x="","",_xlpm.x))</f>
        <v/>
      </c>
      <c r="AD195" t="str">
        <f>_xlfn.LET(_xlpm.x,_xlfn.XLOOKUP(platemap!$I195,samples!$E:$E,samples!Z:Z,""),IF(_xlpm.x="","",_xlpm.x))</f>
        <v/>
      </c>
      <c r="AF195">
        <v>10</v>
      </c>
      <c r="AG195" s="3" t="s">
        <v>308</v>
      </c>
      <c r="AH195" s="3"/>
    </row>
    <row r="196" spans="1:34" x14ac:dyDescent="0.2">
      <c r="A196" s="3">
        <f t="shared" si="2"/>
        <v>3</v>
      </c>
      <c r="B196" t="str">
        <f>INDEX(filenames!B:B,MATCH(platemap!A196,filenames!A:A,0))</f>
        <v>2023-06-07_151639_2023-06-07_145858_TMrs362331_10ul_badtips_2.xls</v>
      </c>
      <c r="C196" t="s">
        <v>29</v>
      </c>
      <c r="D196" t="s">
        <v>223</v>
      </c>
      <c r="E196" t="s">
        <v>224</v>
      </c>
      <c r="F196" t="s">
        <v>303</v>
      </c>
      <c r="G196" t="s">
        <v>304</v>
      </c>
      <c r="I196" t="str">
        <f>_xlfn.XLOOKUP(C196,samples!D:D,samples!E:E,"")</f>
        <v>20230413_0203</v>
      </c>
      <c r="J196" t="str">
        <f>_xlfn.LET(_xlpm.x,_xlfn.XLOOKUP(platemap!$I196,samples!$E:$E,samples!F:F,""),IF(_xlpm.x="","",_xlpm.x))</f>
        <v>109Q</v>
      </c>
      <c r="K196" t="str">
        <f>_xlfn.LET(_xlpm.x,_xlfn.XLOOKUP(platemap!$I196,samples!$E:$E,samples!G:G,""),IF(_xlpm.x="","",_xlpm.x))</f>
        <v>P+5</v>
      </c>
      <c r="L196" t="str">
        <f>_xlfn.LET(_xlpm.x,_xlfn.XLOOKUP(platemap!$I196,samples!$E:$E,samples!H:H,""),IF(_xlpm.x="","",_xlpm.x))</f>
        <v/>
      </c>
      <c r="M196" s="7">
        <f>_xlfn.LET(_xlpm.x,_xlfn.XLOOKUP(platemap!$I196,samples!$E:$E,samples!I:I,""),IF(_xlpm.x="","",_xlpm.x))</f>
        <v>45006</v>
      </c>
      <c r="N196" t="str">
        <f>_xlfn.LET(_xlpm.x,_xlfn.XLOOKUP(platemap!$I196,samples!$E:$E,samples!J:J,""),IF(_xlpm.x="","",_xlpm.x))</f>
        <v>589546 30 nM (LTX 2000)</v>
      </c>
      <c r="O196" s="7">
        <f>_xlfn.LET(_xlpm.x,_xlfn.XLOOKUP(platemap!$I196,samples!$E:$E,samples!K:K,""),IF(_xlpm.x="","",_xlpm.x))</f>
        <v>45001</v>
      </c>
      <c r="P196">
        <f>_xlfn.LET(_xlpm.x,_xlfn.XLOOKUP(platemap!$I196,samples!$E:$E,samples!L:L,""),IF(_xlpm.x="","",_xlpm.x))</f>
        <v>5</v>
      </c>
      <c r="Q196" t="str">
        <f>_xlfn.LET(_xlpm.x,_xlfn.XLOOKUP(platemap!$I196,samples!$E:$E,samples!M:M,""),IF(_xlpm.x="","",_xlpm.x))</f>
        <v>109Q_20230321</v>
      </c>
      <c r="R196" t="str">
        <f>_xlfn.LET(_xlpm.x,_xlfn.XLOOKUP(platemap!$I196,samples!$E:$E,samples!N:N,""),IF(_xlpm.x="","",_xlpm.x))</f>
        <v>30 nM</v>
      </c>
      <c r="S196" t="str">
        <f>_xlfn.LET(_xlpm.x,_xlfn.XLOOKUP(platemap!$I196,samples!$E:$E,samples!O:O,""),IF(_xlpm.x="","",_xlpm.x))</f>
        <v>589546</v>
      </c>
      <c r="T196">
        <f>_xlfn.LET(_xlpm.x,_xlfn.XLOOKUP(platemap!$I196,samples!$E:$E,samples!P:P,""),IF(_xlpm.x="","",_xlpm.x))</f>
        <v>2000</v>
      </c>
      <c r="U196" t="str">
        <f>_xlfn.LET(_xlpm.x,_xlfn.XLOOKUP(platemap!$I196,samples!$E:$E,samples!Q:Q,""),IF(_xlpm.x="","",_xlpm.x))</f>
        <v>Unhealthy</v>
      </c>
      <c r="V196" t="str">
        <f>_xlfn.LET(_xlpm.x,_xlfn.XLOOKUP(platemap!$I196,samples!$E:$E,samples!R:R,""),IF(_xlpm.x="","",_xlpm.x))</f>
        <v>RNA</v>
      </c>
      <c r="W196">
        <f>_xlfn.LET(_xlpm.x,_xlfn.XLOOKUP(platemap!$I196,samples!$E:$E,samples!S:S,""),IF(_xlpm.x="","",_xlpm.x))</f>
        <v>8.6999999999999993</v>
      </c>
      <c r="X196">
        <f>_xlfn.LET(_xlpm.x,_xlfn.XLOOKUP(platemap!$I196,samples!$E:$E,samples!T:T,""),IF(_xlpm.x="","",_xlpm.x))</f>
        <v>1.8</v>
      </c>
      <c r="Y196">
        <f>_xlfn.LET(_xlpm.x,_xlfn.XLOOKUP(platemap!$I196,samples!$E:$E,samples!U:U,""),IF(_xlpm.x="","",_xlpm.x))</f>
        <v>24.6</v>
      </c>
      <c r="Z196">
        <f>_xlfn.LET(_xlpm.x,_xlfn.XLOOKUP(platemap!$I196,samples!$E:$E,samples!V:V,""),IF(_xlpm.x="","",_xlpm.x))</f>
        <v>54</v>
      </c>
      <c r="AA196">
        <f>_xlfn.LET(_xlpm.x,_xlfn.XLOOKUP(platemap!$I196,samples!$E:$E,samples!W:W,""),IF(_xlpm.x="","",_xlpm.x))</f>
        <v>1328.4</v>
      </c>
      <c r="AB196" t="str">
        <f>_xlfn.LET(_xlpm.x,_xlfn.XLOOKUP(platemap!$I196,samples!$E:$E,samples!X:X,""),IF(_xlpm.x="","",_xlpm.x))</f>
        <v>109Q_20230321</v>
      </c>
      <c r="AC196" t="str">
        <f>_xlfn.LET(_xlpm.x,_xlfn.XLOOKUP(platemap!$I196,samples!$E:$E,samples!Y:Y,""),IF(_xlpm.x="","",_xlpm.x))</f>
        <v/>
      </c>
      <c r="AD196" t="str">
        <f>_xlfn.LET(_xlpm.x,_xlfn.XLOOKUP(platemap!$I196,samples!$E:$E,samples!Z:Z,""),IF(_xlpm.x="","",_xlpm.x))</f>
        <v/>
      </c>
      <c r="AF196">
        <v>10</v>
      </c>
      <c r="AG196" s="3" t="s">
        <v>308</v>
      </c>
      <c r="AH196" s="3"/>
    </row>
    <row r="197" spans="1:34" x14ac:dyDescent="0.2">
      <c r="A197" s="3">
        <f t="shared" si="2"/>
        <v>3</v>
      </c>
      <c r="B197" t="str">
        <f>INDEX(filenames!B:B,MATCH(platemap!A197,filenames!A:A,0))</f>
        <v>2023-06-07_151639_2023-06-07_145858_TMrs362331_10ul_badtips_2.xls</v>
      </c>
      <c r="C197" t="s">
        <v>30</v>
      </c>
      <c r="D197" t="s">
        <v>223</v>
      </c>
      <c r="E197" t="s">
        <v>224</v>
      </c>
      <c r="F197" t="s">
        <v>303</v>
      </c>
      <c r="G197" t="s">
        <v>304</v>
      </c>
      <c r="I197" t="str">
        <f>_xlfn.XLOOKUP(C197,samples!D:D,samples!E:E,"")</f>
        <v>20230413_0204</v>
      </c>
      <c r="J197" t="str">
        <f>_xlfn.LET(_xlpm.x,_xlfn.XLOOKUP(platemap!$I197,samples!$E:$E,samples!F:F,""),IF(_xlpm.x="","",_xlpm.x))</f>
        <v>109Q</v>
      </c>
      <c r="K197" t="str">
        <f>_xlfn.LET(_xlpm.x,_xlfn.XLOOKUP(platemap!$I197,samples!$E:$E,samples!G:G,""),IF(_xlpm.x="","",_xlpm.x))</f>
        <v>P+5</v>
      </c>
      <c r="L197" t="str">
        <f>_xlfn.LET(_xlpm.x,_xlfn.XLOOKUP(platemap!$I197,samples!$E:$E,samples!H:H,""),IF(_xlpm.x="","",_xlpm.x))</f>
        <v/>
      </c>
      <c r="M197" s="7">
        <f>_xlfn.LET(_xlpm.x,_xlfn.XLOOKUP(platemap!$I197,samples!$E:$E,samples!I:I,""),IF(_xlpm.x="","",_xlpm.x))</f>
        <v>45006</v>
      </c>
      <c r="N197" t="str">
        <f>_xlfn.LET(_xlpm.x,_xlfn.XLOOKUP(platemap!$I197,samples!$E:$E,samples!J:J,""),IF(_xlpm.x="","",_xlpm.x))</f>
        <v>572772 30 nM (LTX 3000)</v>
      </c>
      <c r="O197" s="7">
        <f>_xlfn.LET(_xlpm.x,_xlfn.XLOOKUP(platemap!$I197,samples!$E:$E,samples!K:K,""),IF(_xlpm.x="","",_xlpm.x))</f>
        <v>45001</v>
      </c>
      <c r="P197">
        <f>_xlfn.LET(_xlpm.x,_xlfn.XLOOKUP(platemap!$I197,samples!$E:$E,samples!L:L,""),IF(_xlpm.x="","",_xlpm.x))</f>
        <v>5</v>
      </c>
      <c r="Q197" t="str">
        <f>_xlfn.LET(_xlpm.x,_xlfn.XLOOKUP(platemap!$I197,samples!$E:$E,samples!M:M,""),IF(_xlpm.x="","",_xlpm.x))</f>
        <v>109Q_20230321</v>
      </c>
      <c r="R197" t="str">
        <f>_xlfn.LET(_xlpm.x,_xlfn.XLOOKUP(platemap!$I197,samples!$E:$E,samples!N:N,""),IF(_xlpm.x="","",_xlpm.x))</f>
        <v>30 nM</v>
      </c>
      <c r="S197" t="str">
        <f>_xlfn.LET(_xlpm.x,_xlfn.XLOOKUP(platemap!$I197,samples!$E:$E,samples!O:O,""),IF(_xlpm.x="","",_xlpm.x))</f>
        <v>572772</v>
      </c>
      <c r="T197">
        <f>_xlfn.LET(_xlpm.x,_xlfn.XLOOKUP(platemap!$I197,samples!$E:$E,samples!P:P,""),IF(_xlpm.x="","",_xlpm.x))</f>
        <v>3000</v>
      </c>
      <c r="U197" t="str">
        <f>_xlfn.LET(_xlpm.x,_xlfn.XLOOKUP(platemap!$I197,samples!$E:$E,samples!Q:Q,""),IF(_xlpm.x="","",_xlpm.x))</f>
        <v>Unhealthy</v>
      </c>
      <c r="V197" t="str">
        <f>_xlfn.LET(_xlpm.x,_xlfn.XLOOKUP(platemap!$I197,samples!$E:$E,samples!R:R,""),IF(_xlpm.x="","",_xlpm.x))</f>
        <v>RNA</v>
      </c>
      <c r="W197">
        <f>_xlfn.LET(_xlpm.x,_xlfn.XLOOKUP(platemap!$I197,samples!$E:$E,samples!S:S,""),IF(_xlpm.x="","",_xlpm.x))</f>
        <v>8.9</v>
      </c>
      <c r="X197">
        <f>_xlfn.LET(_xlpm.x,_xlfn.XLOOKUP(platemap!$I197,samples!$E:$E,samples!T:T,""),IF(_xlpm.x="","",_xlpm.x))</f>
        <v>1.8</v>
      </c>
      <c r="Y197">
        <f>_xlfn.LET(_xlpm.x,_xlfn.XLOOKUP(platemap!$I197,samples!$E:$E,samples!U:U,""),IF(_xlpm.x="","",_xlpm.x))</f>
        <v>21.3</v>
      </c>
      <c r="Z197">
        <f>_xlfn.LET(_xlpm.x,_xlfn.XLOOKUP(platemap!$I197,samples!$E:$E,samples!V:V,""),IF(_xlpm.x="","",_xlpm.x))</f>
        <v>54</v>
      </c>
      <c r="AA197">
        <f>_xlfn.LET(_xlpm.x,_xlfn.XLOOKUP(platemap!$I197,samples!$E:$E,samples!W:W,""),IF(_xlpm.x="","",_xlpm.x))</f>
        <v>1150.2</v>
      </c>
      <c r="AB197" t="str">
        <f>_xlfn.LET(_xlpm.x,_xlfn.XLOOKUP(platemap!$I197,samples!$E:$E,samples!X:X,""),IF(_xlpm.x="","",_xlpm.x))</f>
        <v>109Q_20230321</v>
      </c>
      <c r="AC197" t="str">
        <f>_xlfn.LET(_xlpm.x,_xlfn.XLOOKUP(platemap!$I197,samples!$E:$E,samples!Y:Y,""),IF(_xlpm.x="","",_xlpm.x))</f>
        <v/>
      </c>
      <c r="AD197" t="str">
        <f>_xlfn.LET(_xlpm.x,_xlfn.XLOOKUP(platemap!$I197,samples!$E:$E,samples!Z:Z,""),IF(_xlpm.x="","",_xlpm.x))</f>
        <v/>
      </c>
      <c r="AF197">
        <v>10</v>
      </c>
      <c r="AG197" s="3" t="s">
        <v>308</v>
      </c>
      <c r="AH197" s="3"/>
    </row>
    <row r="198" spans="1:34" x14ac:dyDescent="0.2">
      <c r="A198" s="3">
        <f t="shared" si="2"/>
        <v>3</v>
      </c>
      <c r="B198" t="str">
        <f>INDEX(filenames!B:B,MATCH(platemap!A198,filenames!A:A,0))</f>
        <v>2023-06-07_151639_2023-06-07_145858_TMrs362331_10ul_badtips_2.xls</v>
      </c>
      <c r="C198" t="s">
        <v>31</v>
      </c>
      <c r="D198" t="s">
        <v>223</v>
      </c>
      <c r="E198" t="s">
        <v>224</v>
      </c>
      <c r="F198" t="s">
        <v>303</v>
      </c>
      <c r="G198" t="s">
        <v>304</v>
      </c>
      <c r="I198" t="str">
        <f>_xlfn.XLOOKUP(C198,samples!D:D,samples!E:E,"")</f>
        <v>20230413_0205</v>
      </c>
      <c r="J198" t="str">
        <f>_xlfn.LET(_xlpm.x,_xlfn.XLOOKUP(platemap!$I198,samples!$E:$E,samples!F:F,""),IF(_xlpm.x="","",_xlpm.x))</f>
        <v>109Q</v>
      </c>
      <c r="K198" t="str">
        <f>_xlfn.LET(_xlpm.x,_xlfn.XLOOKUP(platemap!$I198,samples!$E:$E,samples!G:G,""),IF(_xlpm.x="","",_xlpm.x))</f>
        <v>P+5</v>
      </c>
      <c r="L198" t="str">
        <f>_xlfn.LET(_xlpm.x,_xlfn.XLOOKUP(platemap!$I198,samples!$E:$E,samples!H:H,""),IF(_xlpm.x="","",_xlpm.x))</f>
        <v/>
      </c>
      <c r="M198" s="7">
        <f>_xlfn.LET(_xlpm.x,_xlfn.XLOOKUP(platemap!$I198,samples!$E:$E,samples!I:I,""),IF(_xlpm.x="","",_xlpm.x))</f>
        <v>45006</v>
      </c>
      <c r="N198" t="str">
        <f>_xlfn.LET(_xlpm.x,_xlfn.XLOOKUP(platemap!$I198,samples!$E:$E,samples!J:J,""),IF(_xlpm.x="","",_xlpm.x))</f>
        <v>589546 30 nM (LTX 3000)</v>
      </c>
      <c r="O198" s="7">
        <f>_xlfn.LET(_xlpm.x,_xlfn.XLOOKUP(platemap!$I198,samples!$E:$E,samples!K:K,""),IF(_xlpm.x="","",_xlpm.x))</f>
        <v>45001</v>
      </c>
      <c r="P198">
        <f>_xlfn.LET(_xlpm.x,_xlfn.XLOOKUP(platemap!$I198,samples!$E:$E,samples!L:L,""),IF(_xlpm.x="","",_xlpm.x))</f>
        <v>5</v>
      </c>
      <c r="Q198" t="str">
        <f>_xlfn.LET(_xlpm.x,_xlfn.XLOOKUP(platemap!$I198,samples!$E:$E,samples!M:M,""),IF(_xlpm.x="","",_xlpm.x))</f>
        <v>109Q_20230321</v>
      </c>
      <c r="R198" t="str">
        <f>_xlfn.LET(_xlpm.x,_xlfn.XLOOKUP(platemap!$I198,samples!$E:$E,samples!N:N,""),IF(_xlpm.x="","",_xlpm.x))</f>
        <v>30 nM</v>
      </c>
      <c r="S198" t="str">
        <f>_xlfn.LET(_xlpm.x,_xlfn.XLOOKUP(platemap!$I198,samples!$E:$E,samples!O:O,""),IF(_xlpm.x="","",_xlpm.x))</f>
        <v>589546</v>
      </c>
      <c r="T198">
        <f>_xlfn.LET(_xlpm.x,_xlfn.XLOOKUP(platemap!$I198,samples!$E:$E,samples!P:P,""),IF(_xlpm.x="","",_xlpm.x))</f>
        <v>3000</v>
      </c>
      <c r="U198" t="str">
        <f>_xlfn.LET(_xlpm.x,_xlfn.XLOOKUP(platemap!$I198,samples!$E:$E,samples!Q:Q,""),IF(_xlpm.x="","",_xlpm.x))</f>
        <v>Unhealthy</v>
      </c>
      <c r="V198" t="str">
        <f>_xlfn.LET(_xlpm.x,_xlfn.XLOOKUP(platemap!$I198,samples!$E:$E,samples!R:R,""),IF(_xlpm.x="","",_xlpm.x))</f>
        <v>RNA</v>
      </c>
      <c r="W198">
        <f>_xlfn.LET(_xlpm.x,_xlfn.XLOOKUP(platemap!$I198,samples!$E:$E,samples!S:S,""),IF(_xlpm.x="","",_xlpm.x))</f>
        <v>10</v>
      </c>
      <c r="X198">
        <f>_xlfn.LET(_xlpm.x,_xlfn.XLOOKUP(platemap!$I198,samples!$E:$E,samples!T:T,""),IF(_xlpm.x="","",_xlpm.x))</f>
        <v>3.2</v>
      </c>
      <c r="Y198">
        <f>_xlfn.LET(_xlpm.x,_xlfn.XLOOKUP(platemap!$I198,samples!$E:$E,samples!U:U,""),IF(_xlpm.x="","",_xlpm.x))</f>
        <v>119</v>
      </c>
      <c r="Z198">
        <f>_xlfn.LET(_xlpm.x,_xlfn.XLOOKUP(platemap!$I198,samples!$E:$E,samples!V:V,""),IF(_xlpm.x="","",_xlpm.x))</f>
        <v>54</v>
      </c>
      <c r="AA198">
        <f>_xlfn.LET(_xlpm.x,_xlfn.XLOOKUP(platemap!$I198,samples!$E:$E,samples!W:W,""),IF(_xlpm.x="","",_xlpm.x))</f>
        <v>6426</v>
      </c>
      <c r="AB198" t="str">
        <f>_xlfn.LET(_xlpm.x,_xlfn.XLOOKUP(platemap!$I198,samples!$E:$E,samples!X:X,""),IF(_xlpm.x="","",_xlpm.x))</f>
        <v>109Q_20230321</v>
      </c>
      <c r="AC198" t="str">
        <f>_xlfn.LET(_xlpm.x,_xlfn.XLOOKUP(platemap!$I198,samples!$E:$E,samples!Y:Y,""),IF(_xlpm.x="","",_xlpm.x))</f>
        <v/>
      </c>
      <c r="AD198" t="str">
        <f>_xlfn.LET(_xlpm.x,_xlfn.XLOOKUP(platemap!$I198,samples!$E:$E,samples!Z:Z,""),IF(_xlpm.x="","",_xlpm.x))</f>
        <v/>
      </c>
      <c r="AF198">
        <v>10</v>
      </c>
      <c r="AG198" s="3" t="s">
        <v>308</v>
      </c>
      <c r="AH198" s="3"/>
    </row>
    <row r="199" spans="1:34" x14ac:dyDescent="0.2">
      <c r="A199" s="3">
        <f t="shared" si="2"/>
        <v>3</v>
      </c>
      <c r="B199" t="str">
        <f>INDEX(filenames!B:B,MATCH(platemap!A199,filenames!A:A,0))</f>
        <v>2023-06-07_151639_2023-06-07_145858_TMrs362331_10ul_badtips_2.xls</v>
      </c>
      <c r="C199" t="s">
        <v>32</v>
      </c>
      <c r="D199" t="s">
        <v>223</v>
      </c>
      <c r="E199" t="s">
        <v>224</v>
      </c>
      <c r="F199" t="s">
        <v>303</v>
      </c>
      <c r="G199" t="s">
        <v>304</v>
      </c>
      <c r="I199" t="str">
        <f>_xlfn.XLOOKUP(C199,samples!D:D,samples!E:E,"")</f>
        <v>20230413_0206</v>
      </c>
      <c r="J199" t="str">
        <f>_xlfn.LET(_xlpm.x,_xlfn.XLOOKUP(platemap!$I199,samples!$E:$E,samples!F:F,""),IF(_xlpm.x="","",_xlpm.x))</f>
        <v>125CAG</v>
      </c>
      <c r="K199" t="str">
        <f>_xlfn.LET(_xlpm.x,_xlfn.XLOOKUP(platemap!$I199,samples!$E:$E,samples!G:G,""),IF(_xlpm.x="","",_xlpm.x))</f>
        <v/>
      </c>
      <c r="L199" t="str">
        <f>_xlfn.LET(_xlpm.x,_xlfn.XLOOKUP(platemap!$I199,samples!$E:$E,samples!H:H,""),IF(_xlpm.x="","",_xlpm.x))</f>
        <v>RF</v>
      </c>
      <c r="M199" s="7">
        <f>_xlfn.LET(_xlpm.x,_xlfn.XLOOKUP(platemap!$I199,samples!$E:$E,samples!I:I,""),IF(_xlpm.x="","",_xlpm.x))</f>
        <v>45006</v>
      </c>
      <c r="N199" t="str">
        <f>_xlfn.LET(_xlpm.x,_xlfn.XLOOKUP(platemap!$I199,samples!$E:$E,samples!J:J,""),IF(_xlpm.x="","",_xlpm.x))</f>
        <v>572772 30 nM (LTX 2000)</v>
      </c>
      <c r="O199" s="7">
        <f>_xlfn.LET(_xlpm.x,_xlfn.XLOOKUP(platemap!$I199,samples!$E:$E,samples!K:K,""),IF(_xlpm.x="","",_xlpm.x))</f>
        <v>45001</v>
      </c>
      <c r="P199">
        <f>_xlfn.LET(_xlpm.x,_xlfn.XLOOKUP(platemap!$I199,samples!$E:$E,samples!L:L,""),IF(_xlpm.x="","",_xlpm.x))</f>
        <v>5</v>
      </c>
      <c r="Q199" t="str">
        <f>_xlfn.LET(_xlpm.x,_xlfn.XLOOKUP(platemap!$I199,samples!$E:$E,samples!M:M,""),IF(_xlpm.x="","",_xlpm.x))</f>
        <v>125CAG_20230321</v>
      </c>
      <c r="R199" t="str">
        <f>_xlfn.LET(_xlpm.x,_xlfn.XLOOKUP(platemap!$I199,samples!$E:$E,samples!N:N,""),IF(_xlpm.x="","",_xlpm.x))</f>
        <v>30 nM</v>
      </c>
      <c r="S199" t="str">
        <f>_xlfn.LET(_xlpm.x,_xlfn.XLOOKUP(platemap!$I199,samples!$E:$E,samples!O:O,""),IF(_xlpm.x="","",_xlpm.x))</f>
        <v>572772</v>
      </c>
      <c r="T199">
        <f>_xlfn.LET(_xlpm.x,_xlfn.XLOOKUP(platemap!$I199,samples!$E:$E,samples!P:P,""),IF(_xlpm.x="","",_xlpm.x))</f>
        <v>2000</v>
      </c>
      <c r="U199" t="str">
        <f>_xlfn.LET(_xlpm.x,_xlfn.XLOOKUP(platemap!$I199,samples!$E:$E,samples!Q:Q,""),IF(_xlpm.x="","",_xlpm.x))</f>
        <v/>
      </c>
      <c r="V199" t="str">
        <f>_xlfn.LET(_xlpm.x,_xlfn.XLOOKUP(platemap!$I199,samples!$E:$E,samples!R:R,""),IF(_xlpm.x="","",_xlpm.x))</f>
        <v>RNA</v>
      </c>
      <c r="W199">
        <f>_xlfn.LET(_xlpm.x,_xlfn.XLOOKUP(platemap!$I199,samples!$E:$E,samples!S:S,""),IF(_xlpm.x="","",_xlpm.x))</f>
        <v>9.6</v>
      </c>
      <c r="X199">
        <f>_xlfn.LET(_xlpm.x,_xlfn.XLOOKUP(platemap!$I199,samples!$E:$E,samples!T:T,""),IF(_xlpm.x="","",_xlpm.x))</f>
        <v>3.3</v>
      </c>
      <c r="Y199">
        <f>_xlfn.LET(_xlpm.x,_xlfn.XLOOKUP(platemap!$I199,samples!$E:$E,samples!U:U,""),IF(_xlpm.x="","",_xlpm.x))</f>
        <v>280</v>
      </c>
      <c r="Z199">
        <f>_xlfn.LET(_xlpm.x,_xlfn.XLOOKUP(platemap!$I199,samples!$E:$E,samples!V:V,""),IF(_xlpm.x="","",_xlpm.x))</f>
        <v>54</v>
      </c>
      <c r="AA199">
        <f>_xlfn.LET(_xlpm.x,_xlfn.XLOOKUP(platemap!$I199,samples!$E:$E,samples!W:W,""),IF(_xlpm.x="","",_xlpm.x))</f>
        <v>15120</v>
      </c>
      <c r="AB199" t="str">
        <f>_xlfn.LET(_xlpm.x,_xlfn.XLOOKUP(platemap!$I199,samples!$E:$E,samples!X:X,""),IF(_xlpm.x="","",_xlpm.x))</f>
        <v>125CAG_20230321</v>
      </c>
      <c r="AC199" t="str">
        <f>_xlfn.LET(_xlpm.x,_xlfn.XLOOKUP(platemap!$I199,samples!$E:$E,samples!Y:Y,""),IF(_xlpm.x="","",_xlpm.x))</f>
        <v/>
      </c>
      <c r="AD199" t="str">
        <f>_xlfn.LET(_xlpm.x,_xlfn.XLOOKUP(platemap!$I199,samples!$E:$E,samples!Z:Z,""),IF(_xlpm.x="","",_xlpm.x))</f>
        <v/>
      </c>
      <c r="AF199">
        <v>10</v>
      </c>
      <c r="AG199" s="3" t="s">
        <v>308</v>
      </c>
      <c r="AH199" s="3"/>
    </row>
    <row r="200" spans="1:34" x14ac:dyDescent="0.2">
      <c r="A200" s="3">
        <f t="shared" si="2"/>
        <v>3</v>
      </c>
      <c r="B200" t="str">
        <f>INDEX(filenames!B:B,MATCH(platemap!A200,filenames!A:A,0))</f>
        <v>2023-06-07_151639_2023-06-07_145858_TMrs362331_10ul_badtips_2.xls</v>
      </c>
      <c r="C200" t="s">
        <v>33</v>
      </c>
      <c r="D200" t="s">
        <v>223</v>
      </c>
      <c r="E200" t="s">
        <v>224</v>
      </c>
      <c r="F200" t="s">
        <v>303</v>
      </c>
      <c r="G200" t="s">
        <v>304</v>
      </c>
      <c r="I200" t="str">
        <f>_xlfn.XLOOKUP(C200,samples!D:D,samples!E:E,"")</f>
        <v>20230413_0207</v>
      </c>
      <c r="J200" t="str">
        <f>_xlfn.LET(_xlpm.x,_xlfn.XLOOKUP(platemap!$I200,samples!$E:$E,samples!F:F,""),IF(_xlpm.x="","",_xlpm.x))</f>
        <v>125CAG</v>
      </c>
      <c r="K200" t="str">
        <f>_xlfn.LET(_xlpm.x,_xlfn.XLOOKUP(platemap!$I200,samples!$E:$E,samples!G:G,""),IF(_xlpm.x="","",_xlpm.x))</f>
        <v/>
      </c>
      <c r="L200" t="str">
        <f>_xlfn.LET(_xlpm.x,_xlfn.XLOOKUP(platemap!$I200,samples!$E:$E,samples!H:H,""),IF(_xlpm.x="","",_xlpm.x))</f>
        <v>RF</v>
      </c>
      <c r="M200" s="7">
        <f>_xlfn.LET(_xlpm.x,_xlfn.XLOOKUP(platemap!$I200,samples!$E:$E,samples!I:I,""),IF(_xlpm.x="","",_xlpm.x))</f>
        <v>45006</v>
      </c>
      <c r="N200" t="str">
        <f>_xlfn.LET(_xlpm.x,_xlfn.XLOOKUP(platemap!$I200,samples!$E:$E,samples!J:J,""),IF(_xlpm.x="","",_xlpm.x))</f>
        <v>589546 30 nM (LTX 2000)</v>
      </c>
      <c r="O200" s="7">
        <f>_xlfn.LET(_xlpm.x,_xlfn.XLOOKUP(platemap!$I200,samples!$E:$E,samples!K:K,""),IF(_xlpm.x="","",_xlpm.x))</f>
        <v>45001</v>
      </c>
      <c r="P200">
        <f>_xlfn.LET(_xlpm.x,_xlfn.XLOOKUP(platemap!$I200,samples!$E:$E,samples!L:L,""),IF(_xlpm.x="","",_xlpm.x))</f>
        <v>5</v>
      </c>
      <c r="Q200" t="str">
        <f>_xlfn.LET(_xlpm.x,_xlfn.XLOOKUP(platemap!$I200,samples!$E:$E,samples!M:M,""),IF(_xlpm.x="","",_xlpm.x))</f>
        <v>125CAG_20230321</v>
      </c>
      <c r="R200" t="str">
        <f>_xlfn.LET(_xlpm.x,_xlfn.XLOOKUP(platemap!$I200,samples!$E:$E,samples!N:N,""),IF(_xlpm.x="","",_xlpm.x))</f>
        <v>30 nM</v>
      </c>
      <c r="S200" t="str">
        <f>_xlfn.LET(_xlpm.x,_xlfn.XLOOKUP(platemap!$I200,samples!$E:$E,samples!O:O,""),IF(_xlpm.x="","",_xlpm.x))</f>
        <v>589546</v>
      </c>
      <c r="T200">
        <f>_xlfn.LET(_xlpm.x,_xlfn.XLOOKUP(platemap!$I200,samples!$E:$E,samples!P:P,""),IF(_xlpm.x="","",_xlpm.x))</f>
        <v>2000</v>
      </c>
      <c r="U200" t="str">
        <f>_xlfn.LET(_xlpm.x,_xlfn.XLOOKUP(platemap!$I200,samples!$E:$E,samples!Q:Q,""),IF(_xlpm.x="","",_xlpm.x))</f>
        <v/>
      </c>
      <c r="V200" t="str">
        <f>_xlfn.LET(_xlpm.x,_xlfn.XLOOKUP(platemap!$I200,samples!$E:$E,samples!R:R,""),IF(_xlpm.x="","",_xlpm.x))</f>
        <v>RNA</v>
      </c>
      <c r="W200">
        <f>_xlfn.LET(_xlpm.x,_xlfn.XLOOKUP(platemap!$I200,samples!$E:$E,samples!S:S,""),IF(_xlpm.x="","",_xlpm.x))</f>
        <v>9.3000000000000007</v>
      </c>
      <c r="X200">
        <f>_xlfn.LET(_xlpm.x,_xlfn.XLOOKUP(platemap!$I200,samples!$E:$E,samples!T:T,""),IF(_xlpm.x="","",_xlpm.x))</f>
        <v>2.1</v>
      </c>
      <c r="Y200">
        <f>_xlfn.LET(_xlpm.x,_xlfn.XLOOKUP(platemap!$I200,samples!$E:$E,samples!U:U,""),IF(_xlpm.x="","",_xlpm.x))</f>
        <v>361</v>
      </c>
      <c r="Z200">
        <f>_xlfn.LET(_xlpm.x,_xlfn.XLOOKUP(platemap!$I200,samples!$E:$E,samples!V:V,""),IF(_xlpm.x="","",_xlpm.x))</f>
        <v>54</v>
      </c>
      <c r="AA200">
        <f>_xlfn.LET(_xlpm.x,_xlfn.XLOOKUP(platemap!$I200,samples!$E:$E,samples!W:W,""),IF(_xlpm.x="","",_xlpm.x))</f>
        <v>19494</v>
      </c>
      <c r="AB200" t="str">
        <f>_xlfn.LET(_xlpm.x,_xlfn.XLOOKUP(platemap!$I200,samples!$E:$E,samples!X:X,""),IF(_xlpm.x="","",_xlpm.x))</f>
        <v>125CAG_20230321</v>
      </c>
      <c r="AC200" t="str">
        <f>_xlfn.LET(_xlpm.x,_xlfn.XLOOKUP(platemap!$I200,samples!$E:$E,samples!Y:Y,""),IF(_xlpm.x="","",_xlpm.x))</f>
        <v/>
      </c>
      <c r="AD200" t="str">
        <f>_xlfn.LET(_xlpm.x,_xlfn.XLOOKUP(platemap!$I200,samples!$E:$E,samples!Z:Z,""),IF(_xlpm.x="","",_xlpm.x))</f>
        <v/>
      </c>
      <c r="AF200">
        <v>10</v>
      </c>
      <c r="AG200" s="3" t="s">
        <v>308</v>
      </c>
      <c r="AH200" s="3"/>
    </row>
    <row r="201" spans="1:34" x14ac:dyDescent="0.2">
      <c r="A201" s="3">
        <f t="shared" si="2"/>
        <v>3</v>
      </c>
      <c r="B201" t="str">
        <f>INDEX(filenames!B:B,MATCH(platemap!A201,filenames!A:A,0))</f>
        <v>2023-06-07_151639_2023-06-07_145858_TMrs362331_10ul_badtips_2.xls</v>
      </c>
      <c r="C201" t="s">
        <v>34</v>
      </c>
      <c r="D201" t="s">
        <v>223</v>
      </c>
      <c r="E201" t="s">
        <v>224</v>
      </c>
      <c r="F201" t="s">
        <v>303</v>
      </c>
      <c r="G201" t="s">
        <v>304</v>
      </c>
      <c r="I201" t="str">
        <f>_xlfn.XLOOKUP(C201,samples!D:D,samples!E:E,"")</f>
        <v>20230413_0208</v>
      </c>
      <c r="J201" t="str">
        <f>_xlfn.LET(_xlpm.x,_xlfn.XLOOKUP(platemap!$I201,samples!$E:$E,samples!F:F,""),IF(_xlpm.x="","",_xlpm.x))</f>
        <v>125CAG</v>
      </c>
      <c r="K201" t="str">
        <f>_xlfn.LET(_xlpm.x,_xlfn.XLOOKUP(platemap!$I201,samples!$E:$E,samples!G:G,""),IF(_xlpm.x="","",_xlpm.x))</f>
        <v/>
      </c>
      <c r="L201" t="str">
        <f>_xlfn.LET(_xlpm.x,_xlfn.XLOOKUP(platemap!$I201,samples!$E:$E,samples!H:H,""),IF(_xlpm.x="","",_xlpm.x))</f>
        <v>RF</v>
      </c>
      <c r="M201" s="7">
        <f>_xlfn.LET(_xlpm.x,_xlfn.XLOOKUP(platemap!$I201,samples!$E:$E,samples!I:I,""),IF(_xlpm.x="","",_xlpm.x))</f>
        <v>45006</v>
      </c>
      <c r="N201" t="str">
        <f>_xlfn.LET(_xlpm.x,_xlfn.XLOOKUP(platemap!$I201,samples!$E:$E,samples!J:J,""),IF(_xlpm.x="","",_xlpm.x))</f>
        <v>572772 30 nM (LTX 3000)</v>
      </c>
      <c r="O201" s="7">
        <f>_xlfn.LET(_xlpm.x,_xlfn.XLOOKUP(platemap!$I201,samples!$E:$E,samples!K:K,""),IF(_xlpm.x="","",_xlpm.x))</f>
        <v>45001</v>
      </c>
      <c r="P201">
        <f>_xlfn.LET(_xlpm.x,_xlfn.XLOOKUP(platemap!$I201,samples!$E:$E,samples!L:L,""),IF(_xlpm.x="","",_xlpm.x))</f>
        <v>5</v>
      </c>
      <c r="Q201" t="str">
        <f>_xlfn.LET(_xlpm.x,_xlfn.XLOOKUP(platemap!$I201,samples!$E:$E,samples!M:M,""),IF(_xlpm.x="","",_xlpm.x))</f>
        <v>125CAG_20230321</v>
      </c>
      <c r="R201" t="str">
        <f>_xlfn.LET(_xlpm.x,_xlfn.XLOOKUP(platemap!$I201,samples!$E:$E,samples!N:N,""),IF(_xlpm.x="","",_xlpm.x))</f>
        <v>30 nM</v>
      </c>
      <c r="S201" t="str">
        <f>_xlfn.LET(_xlpm.x,_xlfn.XLOOKUP(platemap!$I201,samples!$E:$E,samples!O:O,""),IF(_xlpm.x="","",_xlpm.x))</f>
        <v>572772</v>
      </c>
      <c r="T201">
        <f>_xlfn.LET(_xlpm.x,_xlfn.XLOOKUP(platemap!$I201,samples!$E:$E,samples!P:P,""),IF(_xlpm.x="","",_xlpm.x))</f>
        <v>3000</v>
      </c>
      <c r="U201" t="str">
        <f>_xlfn.LET(_xlpm.x,_xlfn.XLOOKUP(platemap!$I201,samples!$E:$E,samples!Q:Q,""),IF(_xlpm.x="","",_xlpm.x))</f>
        <v/>
      </c>
      <c r="V201" t="str">
        <f>_xlfn.LET(_xlpm.x,_xlfn.XLOOKUP(platemap!$I201,samples!$E:$E,samples!R:R,""),IF(_xlpm.x="","",_xlpm.x))</f>
        <v>RNA</v>
      </c>
      <c r="W201">
        <f>_xlfn.LET(_xlpm.x,_xlfn.XLOOKUP(platemap!$I201,samples!$E:$E,samples!S:S,""),IF(_xlpm.x="","",_xlpm.x))</f>
        <v>9.5</v>
      </c>
      <c r="X201">
        <f>_xlfn.LET(_xlpm.x,_xlfn.XLOOKUP(platemap!$I201,samples!$E:$E,samples!T:T,""),IF(_xlpm.x="","",_xlpm.x))</f>
        <v>2.1</v>
      </c>
      <c r="Y201">
        <f>_xlfn.LET(_xlpm.x,_xlfn.XLOOKUP(platemap!$I201,samples!$E:$E,samples!U:U,""),IF(_xlpm.x="","",_xlpm.x))</f>
        <v>313</v>
      </c>
      <c r="Z201">
        <f>_xlfn.LET(_xlpm.x,_xlfn.XLOOKUP(platemap!$I201,samples!$E:$E,samples!V:V,""),IF(_xlpm.x="","",_xlpm.x))</f>
        <v>54</v>
      </c>
      <c r="AA201">
        <f>_xlfn.LET(_xlpm.x,_xlfn.XLOOKUP(platemap!$I201,samples!$E:$E,samples!W:W,""),IF(_xlpm.x="","",_xlpm.x))</f>
        <v>16902</v>
      </c>
      <c r="AB201" t="str">
        <f>_xlfn.LET(_xlpm.x,_xlfn.XLOOKUP(platemap!$I201,samples!$E:$E,samples!X:X,""),IF(_xlpm.x="","",_xlpm.x))</f>
        <v>125CAG_20230321</v>
      </c>
      <c r="AC201" t="str">
        <f>_xlfn.LET(_xlpm.x,_xlfn.XLOOKUP(platemap!$I201,samples!$E:$E,samples!Y:Y,""),IF(_xlpm.x="","",_xlpm.x))</f>
        <v/>
      </c>
      <c r="AD201" t="str">
        <f>_xlfn.LET(_xlpm.x,_xlfn.XLOOKUP(platemap!$I201,samples!$E:$E,samples!Z:Z,""),IF(_xlpm.x="","",_xlpm.x))</f>
        <v/>
      </c>
      <c r="AF201">
        <v>10</v>
      </c>
      <c r="AG201" s="3" t="s">
        <v>308</v>
      </c>
      <c r="AH201" s="3"/>
    </row>
    <row r="202" spans="1:34" x14ac:dyDescent="0.2">
      <c r="A202" s="3">
        <f t="shared" si="2"/>
        <v>3</v>
      </c>
      <c r="B202" t="str">
        <f>INDEX(filenames!B:B,MATCH(platemap!A202,filenames!A:A,0))</f>
        <v>2023-06-07_151639_2023-06-07_145858_TMrs362331_10ul_badtips_2.xls</v>
      </c>
      <c r="C202" t="s">
        <v>35</v>
      </c>
      <c r="D202" t="s">
        <v>223</v>
      </c>
      <c r="E202" t="s">
        <v>224</v>
      </c>
      <c r="F202" t="s">
        <v>303</v>
      </c>
      <c r="G202" t="s">
        <v>304</v>
      </c>
      <c r="I202" t="str">
        <f>_xlfn.XLOOKUP(C202,samples!D:D,samples!E:E,"")</f>
        <v>20230413_0209</v>
      </c>
      <c r="J202" t="str">
        <f>_xlfn.LET(_xlpm.x,_xlfn.XLOOKUP(platemap!$I202,samples!$E:$E,samples!F:F,""),IF(_xlpm.x="","",_xlpm.x))</f>
        <v>125CAG</v>
      </c>
      <c r="K202" t="str">
        <f>_xlfn.LET(_xlpm.x,_xlfn.XLOOKUP(platemap!$I202,samples!$E:$E,samples!G:G,""),IF(_xlpm.x="","",_xlpm.x))</f>
        <v/>
      </c>
      <c r="L202" t="str">
        <f>_xlfn.LET(_xlpm.x,_xlfn.XLOOKUP(platemap!$I202,samples!$E:$E,samples!H:H,""),IF(_xlpm.x="","",_xlpm.x))</f>
        <v>RF</v>
      </c>
      <c r="M202" s="7">
        <f>_xlfn.LET(_xlpm.x,_xlfn.XLOOKUP(platemap!$I202,samples!$E:$E,samples!I:I,""),IF(_xlpm.x="","",_xlpm.x))</f>
        <v>45006</v>
      </c>
      <c r="N202" t="str">
        <f>_xlfn.LET(_xlpm.x,_xlfn.XLOOKUP(platemap!$I202,samples!$E:$E,samples!J:J,""),IF(_xlpm.x="","",_xlpm.x))</f>
        <v>589546 30 nM (LTX 3000)</v>
      </c>
      <c r="O202" s="7">
        <f>_xlfn.LET(_xlpm.x,_xlfn.XLOOKUP(platemap!$I202,samples!$E:$E,samples!K:K,""),IF(_xlpm.x="","",_xlpm.x))</f>
        <v>45001</v>
      </c>
      <c r="P202">
        <f>_xlfn.LET(_xlpm.x,_xlfn.XLOOKUP(platemap!$I202,samples!$E:$E,samples!L:L,""),IF(_xlpm.x="","",_xlpm.x))</f>
        <v>5</v>
      </c>
      <c r="Q202" t="str">
        <f>_xlfn.LET(_xlpm.x,_xlfn.XLOOKUP(platemap!$I202,samples!$E:$E,samples!M:M,""),IF(_xlpm.x="","",_xlpm.x))</f>
        <v>125CAG_20230321</v>
      </c>
      <c r="R202" t="str">
        <f>_xlfn.LET(_xlpm.x,_xlfn.XLOOKUP(platemap!$I202,samples!$E:$E,samples!N:N,""),IF(_xlpm.x="","",_xlpm.x))</f>
        <v>30 nM</v>
      </c>
      <c r="S202" t="str">
        <f>_xlfn.LET(_xlpm.x,_xlfn.XLOOKUP(platemap!$I202,samples!$E:$E,samples!O:O,""),IF(_xlpm.x="","",_xlpm.x))</f>
        <v>589546</v>
      </c>
      <c r="T202">
        <f>_xlfn.LET(_xlpm.x,_xlfn.XLOOKUP(platemap!$I202,samples!$E:$E,samples!P:P,""),IF(_xlpm.x="","",_xlpm.x))</f>
        <v>3000</v>
      </c>
      <c r="U202" t="str">
        <f>_xlfn.LET(_xlpm.x,_xlfn.XLOOKUP(platemap!$I202,samples!$E:$E,samples!Q:Q,""),IF(_xlpm.x="","",_xlpm.x))</f>
        <v/>
      </c>
      <c r="V202" t="str">
        <f>_xlfn.LET(_xlpm.x,_xlfn.XLOOKUP(platemap!$I202,samples!$E:$E,samples!R:R,""),IF(_xlpm.x="","",_xlpm.x))</f>
        <v>RNA</v>
      </c>
      <c r="W202">
        <f>_xlfn.LET(_xlpm.x,_xlfn.XLOOKUP(platemap!$I202,samples!$E:$E,samples!S:S,""),IF(_xlpm.x="","",_xlpm.x))</f>
        <v>9.1999999999999993</v>
      </c>
      <c r="X202">
        <f>_xlfn.LET(_xlpm.x,_xlfn.XLOOKUP(platemap!$I202,samples!$E:$E,samples!T:T,""),IF(_xlpm.x="","",_xlpm.x))</f>
        <v>2.8</v>
      </c>
      <c r="Y202">
        <f>_xlfn.LET(_xlpm.x,_xlfn.XLOOKUP(platemap!$I202,samples!$E:$E,samples!U:U,""),IF(_xlpm.x="","",_xlpm.x))</f>
        <v>459</v>
      </c>
      <c r="Z202">
        <f>_xlfn.LET(_xlpm.x,_xlfn.XLOOKUP(platemap!$I202,samples!$E:$E,samples!V:V,""),IF(_xlpm.x="","",_xlpm.x))</f>
        <v>54</v>
      </c>
      <c r="AA202">
        <f>_xlfn.LET(_xlpm.x,_xlfn.XLOOKUP(platemap!$I202,samples!$E:$E,samples!W:W,""),IF(_xlpm.x="","",_xlpm.x))</f>
        <v>24786</v>
      </c>
      <c r="AB202" t="str">
        <f>_xlfn.LET(_xlpm.x,_xlfn.XLOOKUP(platemap!$I202,samples!$E:$E,samples!X:X,""),IF(_xlpm.x="","",_xlpm.x))</f>
        <v>125CAG_20230321</v>
      </c>
      <c r="AC202" t="str">
        <f>_xlfn.LET(_xlpm.x,_xlfn.XLOOKUP(platemap!$I202,samples!$E:$E,samples!Y:Y,""),IF(_xlpm.x="","",_xlpm.x))</f>
        <v/>
      </c>
      <c r="AD202" t="str">
        <f>_xlfn.LET(_xlpm.x,_xlfn.XLOOKUP(platemap!$I202,samples!$E:$E,samples!Z:Z,""),IF(_xlpm.x="","",_xlpm.x))</f>
        <v/>
      </c>
      <c r="AF202">
        <v>10</v>
      </c>
      <c r="AG202" s="3" t="s">
        <v>308</v>
      </c>
      <c r="AH202" s="3"/>
    </row>
    <row r="203" spans="1:34" x14ac:dyDescent="0.2">
      <c r="A203" s="3">
        <f t="shared" si="2"/>
        <v>3</v>
      </c>
      <c r="B203" t="str">
        <f>INDEX(filenames!B:B,MATCH(platemap!A203,filenames!A:A,0))</f>
        <v>2023-06-07_151639_2023-06-07_145858_TMrs362331_10ul_badtips_2.xls</v>
      </c>
      <c r="C203" t="s">
        <v>36</v>
      </c>
      <c r="E203" t="s">
        <v>129</v>
      </c>
      <c r="G203" t="s">
        <v>129</v>
      </c>
      <c r="I203" t="str">
        <f>_xlfn.XLOOKUP(C203,samples!D:D,samples!E:E,"")</f>
        <v/>
      </c>
      <c r="J203" t="str">
        <f>_xlfn.LET(_xlpm.x,_xlfn.XLOOKUP(platemap!$I203,samples!$E:$E,samples!F:F,""),IF(_xlpm.x="","",_xlpm.x))</f>
        <v/>
      </c>
      <c r="K203" t="str">
        <f>_xlfn.LET(_xlpm.x,_xlfn.XLOOKUP(platemap!$I203,samples!$E:$E,samples!G:G,""),IF(_xlpm.x="","",_xlpm.x))</f>
        <v/>
      </c>
      <c r="L203" t="str">
        <f>_xlfn.LET(_xlpm.x,_xlfn.XLOOKUP(platemap!$I203,samples!$E:$E,samples!H:H,""),IF(_xlpm.x="","",_xlpm.x))</f>
        <v/>
      </c>
      <c r="M203" s="7" t="str">
        <f>_xlfn.LET(_xlpm.x,_xlfn.XLOOKUP(platemap!$I203,samples!$E:$E,samples!I:I,""),IF(_xlpm.x="","",_xlpm.x))</f>
        <v/>
      </c>
      <c r="N203" t="str">
        <f>_xlfn.LET(_xlpm.x,_xlfn.XLOOKUP(platemap!$I203,samples!$E:$E,samples!J:J,""),IF(_xlpm.x="","",_xlpm.x))</f>
        <v/>
      </c>
      <c r="O203" s="7" t="str">
        <f>_xlfn.LET(_xlpm.x,_xlfn.XLOOKUP(platemap!$I203,samples!$E:$E,samples!K:K,""),IF(_xlpm.x="","",_xlpm.x))</f>
        <v/>
      </c>
      <c r="P203" t="str">
        <f>_xlfn.LET(_xlpm.x,_xlfn.XLOOKUP(platemap!$I203,samples!$E:$E,samples!L:L,""),IF(_xlpm.x="","",_xlpm.x))</f>
        <v/>
      </c>
      <c r="Q203" t="str">
        <f>_xlfn.LET(_xlpm.x,_xlfn.XLOOKUP(platemap!$I203,samples!$E:$E,samples!M:M,""),IF(_xlpm.x="","",_xlpm.x))</f>
        <v/>
      </c>
      <c r="R203" t="str">
        <f>_xlfn.LET(_xlpm.x,_xlfn.XLOOKUP(platemap!$I203,samples!$E:$E,samples!N:N,""),IF(_xlpm.x="","",_xlpm.x))</f>
        <v/>
      </c>
      <c r="S203" t="str">
        <f>_xlfn.LET(_xlpm.x,_xlfn.XLOOKUP(platemap!$I203,samples!$E:$E,samples!O:O,""),IF(_xlpm.x="","",_xlpm.x))</f>
        <v/>
      </c>
      <c r="T203" t="str">
        <f>_xlfn.LET(_xlpm.x,_xlfn.XLOOKUP(platemap!$I203,samples!$E:$E,samples!P:P,""),IF(_xlpm.x="","",_xlpm.x))</f>
        <v/>
      </c>
      <c r="U203" t="str">
        <f>_xlfn.LET(_xlpm.x,_xlfn.XLOOKUP(platemap!$I203,samples!$E:$E,samples!Q:Q,""),IF(_xlpm.x="","",_xlpm.x))</f>
        <v/>
      </c>
      <c r="V203" t="str">
        <f>_xlfn.LET(_xlpm.x,_xlfn.XLOOKUP(platemap!$I203,samples!$E:$E,samples!R:R,""),IF(_xlpm.x="","",_xlpm.x))</f>
        <v/>
      </c>
      <c r="W203" t="str">
        <f>_xlfn.LET(_xlpm.x,_xlfn.XLOOKUP(platemap!$I203,samples!$E:$E,samples!S:S,""),IF(_xlpm.x="","",_xlpm.x))</f>
        <v/>
      </c>
      <c r="X203" t="str">
        <f>_xlfn.LET(_xlpm.x,_xlfn.XLOOKUP(platemap!$I203,samples!$E:$E,samples!T:T,""),IF(_xlpm.x="","",_xlpm.x))</f>
        <v/>
      </c>
      <c r="Y203" t="str">
        <f>_xlfn.LET(_xlpm.x,_xlfn.XLOOKUP(platemap!$I203,samples!$E:$E,samples!U:U,""),IF(_xlpm.x="","",_xlpm.x))</f>
        <v/>
      </c>
      <c r="Z203" t="str">
        <f>_xlfn.LET(_xlpm.x,_xlfn.XLOOKUP(platemap!$I203,samples!$E:$E,samples!V:V,""),IF(_xlpm.x="","",_xlpm.x))</f>
        <v/>
      </c>
      <c r="AA203" t="str">
        <f>_xlfn.LET(_xlpm.x,_xlfn.XLOOKUP(platemap!$I203,samples!$E:$E,samples!W:W,""),IF(_xlpm.x="","",_xlpm.x))</f>
        <v/>
      </c>
      <c r="AB203" t="str">
        <f>_xlfn.LET(_xlpm.x,_xlfn.XLOOKUP(platemap!$I203,samples!$E:$E,samples!X:X,""),IF(_xlpm.x="","",_xlpm.x))</f>
        <v/>
      </c>
      <c r="AC203" t="str">
        <f>_xlfn.LET(_xlpm.x,_xlfn.XLOOKUP(platemap!$I203,samples!$E:$E,samples!Y:Y,""),IF(_xlpm.x="","",_xlpm.x))</f>
        <v/>
      </c>
      <c r="AD203" t="str">
        <f>_xlfn.LET(_xlpm.x,_xlfn.XLOOKUP(platemap!$I203,samples!$E:$E,samples!Z:Z,""),IF(_xlpm.x="","",_xlpm.x))</f>
        <v/>
      </c>
      <c r="AH203" s="3"/>
    </row>
    <row r="204" spans="1:34" x14ac:dyDescent="0.2">
      <c r="A204" s="3">
        <f t="shared" si="2"/>
        <v>3</v>
      </c>
      <c r="B204" t="str">
        <f>INDEX(filenames!B:B,MATCH(platemap!A204,filenames!A:A,0))</f>
        <v>2023-06-07_151639_2023-06-07_145858_TMrs362331_10ul_badtips_2.xls</v>
      </c>
      <c r="C204" t="s">
        <v>37</v>
      </c>
      <c r="E204" t="s">
        <v>129</v>
      </c>
      <c r="G204" t="s">
        <v>129</v>
      </c>
      <c r="I204" t="str">
        <f>_xlfn.XLOOKUP(C204,samples!D:D,samples!E:E,"")</f>
        <v/>
      </c>
      <c r="J204" t="str">
        <f>_xlfn.LET(_xlpm.x,_xlfn.XLOOKUP(platemap!$I204,samples!$E:$E,samples!F:F,""),IF(_xlpm.x="","",_xlpm.x))</f>
        <v/>
      </c>
      <c r="K204" t="str">
        <f>_xlfn.LET(_xlpm.x,_xlfn.XLOOKUP(platemap!$I204,samples!$E:$E,samples!G:G,""),IF(_xlpm.x="","",_xlpm.x))</f>
        <v/>
      </c>
      <c r="L204" t="str">
        <f>_xlfn.LET(_xlpm.x,_xlfn.XLOOKUP(platemap!$I204,samples!$E:$E,samples!H:H,""),IF(_xlpm.x="","",_xlpm.x))</f>
        <v/>
      </c>
      <c r="M204" s="7" t="str">
        <f>_xlfn.LET(_xlpm.x,_xlfn.XLOOKUP(platemap!$I204,samples!$E:$E,samples!I:I,""),IF(_xlpm.x="","",_xlpm.x))</f>
        <v/>
      </c>
      <c r="N204" t="str">
        <f>_xlfn.LET(_xlpm.x,_xlfn.XLOOKUP(platemap!$I204,samples!$E:$E,samples!J:J,""),IF(_xlpm.x="","",_xlpm.x))</f>
        <v/>
      </c>
      <c r="O204" s="7" t="str">
        <f>_xlfn.LET(_xlpm.x,_xlfn.XLOOKUP(platemap!$I204,samples!$E:$E,samples!K:K,""),IF(_xlpm.x="","",_xlpm.x))</f>
        <v/>
      </c>
      <c r="P204" t="str">
        <f>_xlfn.LET(_xlpm.x,_xlfn.XLOOKUP(platemap!$I204,samples!$E:$E,samples!L:L,""),IF(_xlpm.x="","",_xlpm.x))</f>
        <v/>
      </c>
      <c r="Q204" t="str">
        <f>_xlfn.LET(_xlpm.x,_xlfn.XLOOKUP(platemap!$I204,samples!$E:$E,samples!M:M,""),IF(_xlpm.x="","",_xlpm.x))</f>
        <v/>
      </c>
      <c r="R204" t="str">
        <f>_xlfn.LET(_xlpm.x,_xlfn.XLOOKUP(platemap!$I204,samples!$E:$E,samples!N:N,""),IF(_xlpm.x="","",_xlpm.x))</f>
        <v/>
      </c>
      <c r="S204" t="str">
        <f>_xlfn.LET(_xlpm.x,_xlfn.XLOOKUP(platemap!$I204,samples!$E:$E,samples!O:O,""),IF(_xlpm.x="","",_xlpm.x))</f>
        <v/>
      </c>
      <c r="T204" t="str">
        <f>_xlfn.LET(_xlpm.x,_xlfn.XLOOKUP(platemap!$I204,samples!$E:$E,samples!P:P,""),IF(_xlpm.x="","",_xlpm.x))</f>
        <v/>
      </c>
      <c r="U204" t="str">
        <f>_xlfn.LET(_xlpm.x,_xlfn.XLOOKUP(platemap!$I204,samples!$E:$E,samples!Q:Q,""),IF(_xlpm.x="","",_xlpm.x))</f>
        <v/>
      </c>
      <c r="V204" t="str">
        <f>_xlfn.LET(_xlpm.x,_xlfn.XLOOKUP(platemap!$I204,samples!$E:$E,samples!R:R,""),IF(_xlpm.x="","",_xlpm.x))</f>
        <v/>
      </c>
      <c r="W204" t="str">
        <f>_xlfn.LET(_xlpm.x,_xlfn.XLOOKUP(platemap!$I204,samples!$E:$E,samples!S:S,""),IF(_xlpm.x="","",_xlpm.x))</f>
        <v/>
      </c>
      <c r="X204" t="str">
        <f>_xlfn.LET(_xlpm.x,_xlfn.XLOOKUP(platemap!$I204,samples!$E:$E,samples!T:T,""),IF(_xlpm.x="","",_xlpm.x))</f>
        <v/>
      </c>
      <c r="Y204" t="str">
        <f>_xlfn.LET(_xlpm.x,_xlfn.XLOOKUP(platemap!$I204,samples!$E:$E,samples!U:U,""),IF(_xlpm.x="","",_xlpm.x))</f>
        <v/>
      </c>
      <c r="Z204" t="str">
        <f>_xlfn.LET(_xlpm.x,_xlfn.XLOOKUP(platemap!$I204,samples!$E:$E,samples!V:V,""),IF(_xlpm.x="","",_xlpm.x))</f>
        <v/>
      </c>
      <c r="AA204" t="str">
        <f>_xlfn.LET(_xlpm.x,_xlfn.XLOOKUP(platemap!$I204,samples!$E:$E,samples!W:W,""),IF(_xlpm.x="","",_xlpm.x))</f>
        <v/>
      </c>
      <c r="AB204" t="str">
        <f>_xlfn.LET(_xlpm.x,_xlfn.XLOOKUP(platemap!$I204,samples!$E:$E,samples!X:X,""),IF(_xlpm.x="","",_xlpm.x))</f>
        <v/>
      </c>
      <c r="AC204" t="str">
        <f>_xlfn.LET(_xlpm.x,_xlfn.XLOOKUP(platemap!$I204,samples!$E:$E,samples!Y:Y,""),IF(_xlpm.x="","",_xlpm.x))</f>
        <v/>
      </c>
      <c r="AD204" t="str">
        <f>_xlfn.LET(_xlpm.x,_xlfn.XLOOKUP(platemap!$I204,samples!$E:$E,samples!Z:Z,""),IF(_xlpm.x="","",_xlpm.x))</f>
        <v/>
      </c>
      <c r="AH204" s="3"/>
    </row>
    <row r="205" spans="1:34" x14ac:dyDescent="0.2">
      <c r="A205" s="3">
        <f t="shared" si="2"/>
        <v>3</v>
      </c>
      <c r="B205" t="str">
        <f>INDEX(filenames!B:B,MATCH(platemap!A205,filenames!A:A,0))</f>
        <v>2023-06-07_151639_2023-06-07_145858_TMrs362331_10ul_badtips_2.xls</v>
      </c>
      <c r="C205" t="s">
        <v>38</v>
      </c>
      <c r="E205" t="s">
        <v>129</v>
      </c>
      <c r="G205" t="s">
        <v>129</v>
      </c>
      <c r="I205" t="str">
        <f>_xlfn.XLOOKUP(C205,samples!D:D,samples!E:E,"")</f>
        <v/>
      </c>
      <c r="J205" t="str">
        <f>_xlfn.LET(_xlpm.x,_xlfn.XLOOKUP(platemap!$I205,samples!$E:$E,samples!F:F,""),IF(_xlpm.x="","",_xlpm.x))</f>
        <v/>
      </c>
      <c r="K205" t="str">
        <f>_xlfn.LET(_xlpm.x,_xlfn.XLOOKUP(platemap!$I205,samples!$E:$E,samples!G:G,""),IF(_xlpm.x="","",_xlpm.x))</f>
        <v/>
      </c>
      <c r="L205" t="str">
        <f>_xlfn.LET(_xlpm.x,_xlfn.XLOOKUP(platemap!$I205,samples!$E:$E,samples!H:H,""),IF(_xlpm.x="","",_xlpm.x))</f>
        <v/>
      </c>
      <c r="M205" s="7" t="str">
        <f>_xlfn.LET(_xlpm.x,_xlfn.XLOOKUP(platemap!$I205,samples!$E:$E,samples!I:I,""),IF(_xlpm.x="","",_xlpm.x))</f>
        <v/>
      </c>
      <c r="N205" t="str">
        <f>_xlfn.LET(_xlpm.x,_xlfn.XLOOKUP(platemap!$I205,samples!$E:$E,samples!J:J,""),IF(_xlpm.x="","",_xlpm.x))</f>
        <v/>
      </c>
      <c r="O205" s="7" t="str">
        <f>_xlfn.LET(_xlpm.x,_xlfn.XLOOKUP(platemap!$I205,samples!$E:$E,samples!K:K,""),IF(_xlpm.x="","",_xlpm.x))</f>
        <v/>
      </c>
      <c r="P205" t="str">
        <f>_xlfn.LET(_xlpm.x,_xlfn.XLOOKUP(platemap!$I205,samples!$E:$E,samples!L:L,""),IF(_xlpm.x="","",_xlpm.x))</f>
        <v/>
      </c>
      <c r="Q205" t="str">
        <f>_xlfn.LET(_xlpm.x,_xlfn.XLOOKUP(platemap!$I205,samples!$E:$E,samples!M:M,""),IF(_xlpm.x="","",_xlpm.x))</f>
        <v/>
      </c>
      <c r="R205" t="str">
        <f>_xlfn.LET(_xlpm.x,_xlfn.XLOOKUP(platemap!$I205,samples!$E:$E,samples!N:N,""),IF(_xlpm.x="","",_xlpm.x))</f>
        <v/>
      </c>
      <c r="S205" t="str">
        <f>_xlfn.LET(_xlpm.x,_xlfn.XLOOKUP(platemap!$I205,samples!$E:$E,samples!O:O,""),IF(_xlpm.x="","",_xlpm.x))</f>
        <v/>
      </c>
      <c r="T205" t="str">
        <f>_xlfn.LET(_xlpm.x,_xlfn.XLOOKUP(platemap!$I205,samples!$E:$E,samples!P:P,""),IF(_xlpm.x="","",_xlpm.x))</f>
        <v/>
      </c>
      <c r="U205" t="str">
        <f>_xlfn.LET(_xlpm.x,_xlfn.XLOOKUP(platemap!$I205,samples!$E:$E,samples!Q:Q,""),IF(_xlpm.x="","",_xlpm.x))</f>
        <v/>
      </c>
      <c r="V205" t="str">
        <f>_xlfn.LET(_xlpm.x,_xlfn.XLOOKUP(platemap!$I205,samples!$E:$E,samples!R:R,""),IF(_xlpm.x="","",_xlpm.x))</f>
        <v/>
      </c>
      <c r="W205" t="str">
        <f>_xlfn.LET(_xlpm.x,_xlfn.XLOOKUP(platemap!$I205,samples!$E:$E,samples!S:S,""),IF(_xlpm.x="","",_xlpm.x))</f>
        <v/>
      </c>
      <c r="X205" t="str">
        <f>_xlfn.LET(_xlpm.x,_xlfn.XLOOKUP(platemap!$I205,samples!$E:$E,samples!T:T,""),IF(_xlpm.x="","",_xlpm.x))</f>
        <v/>
      </c>
      <c r="Y205" t="str">
        <f>_xlfn.LET(_xlpm.x,_xlfn.XLOOKUP(platemap!$I205,samples!$E:$E,samples!U:U,""),IF(_xlpm.x="","",_xlpm.x))</f>
        <v/>
      </c>
      <c r="Z205" t="str">
        <f>_xlfn.LET(_xlpm.x,_xlfn.XLOOKUP(platemap!$I205,samples!$E:$E,samples!V:V,""),IF(_xlpm.x="","",_xlpm.x))</f>
        <v/>
      </c>
      <c r="AA205" t="str">
        <f>_xlfn.LET(_xlpm.x,_xlfn.XLOOKUP(platemap!$I205,samples!$E:$E,samples!W:W,""),IF(_xlpm.x="","",_xlpm.x))</f>
        <v/>
      </c>
      <c r="AB205" t="str">
        <f>_xlfn.LET(_xlpm.x,_xlfn.XLOOKUP(platemap!$I205,samples!$E:$E,samples!X:X,""),IF(_xlpm.x="","",_xlpm.x))</f>
        <v/>
      </c>
      <c r="AC205" t="str">
        <f>_xlfn.LET(_xlpm.x,_xlfn.XLOOKUP(platemap!$I205,samples!$E:$E,samples!Y:Y,""),IF(_xlpm.x="","",_xlpm.x))</f>
        <v/>
      </c>
      <c r="AD205" t="str">
        <f>_xlfn.LET(_xlpm.x,_xlfn.XLOOKUP(platemap!$I205,samples!$E:$E,samples!Z:Z,""),IF(_xlpm.x="","",_xlpm.x))</f>
        <v/>
      </c>
      <c r="AH205" s="3"/>
    </row>
    <row r="206" spans="1:34" x14ac:dyDescent="0.2">
      <c r="A206" s="3">
        <f t="shared" si="2"/>
        <v>3</v>
      </c>
      <c r="B206" t="str">
        <f>INDEX(filenames!B:B,MATCH(platemap!A206,filenames!A:A,0))</f>
        <v>2023-06-07_151639_2023-06-07_145858_TMrs362331_10ul_badtips_2.xls</v>
      </c>
      <c r="C206" t="s">
        <v>39</v>
      </c>
      <c r="D206" t="s">
        <v>223</v>
      </c>
      <c r="E206" t="s">
        <v>224</v>
      </c>
      <c r="F206" t="s">
        <v>303</v>
      </c>
      <c r="G206" t="s">
        <v>304</v>
      </c>
      <c r="I206" t="str">
        <f>_xlfn.XLOOKUP(C206,samples!D:D,samples!E:E,"")</f>
        <v>20230413_0210</v>
      </c>
      <c r="J206" t="str">
        <f>_xlfn.LET(_xlpm.x,_xlfn.XLOOKUP(platemap!$I206,samples!$E:$E,samples!F:F,""),IF(_xlpm.x="","",_xlpm.x))</f>
        <v>QS4A3</v>
      </c>
      <c r="K206">
        <f>_xlfn.LET(_xlpm.x,_xlfn.XLOOKUP(platemap!$I206,samples!$E:$E,samples!G:G,""),IF(_xlpm.x="","",_xlpm.x))</f>
        <v>28</v>
      </c>
      <c r="L206" t="str">
        <f>_xlfn.LET(_xlpm.x,_xlfn.XLOOKUP(platemap!$I206,samples!$E:$E,samples!H:H,""),IF(_xlpm.x="","",_xlpm.x))</f>
        <v/>
      </c>
      <c r="M206" s="7">
        <f>_xlfn.LET(_xlpm.x,_xlfn.XLOOKUP(platemap!$I206,samples!$E:$E,samples!I:I,""),IF(_xlpm.x="","",_xlpm.x))</f>
        <v>45006</v>
      </c>
      <c r="N206" t="str">
        <f>_xlfn.LET(_xlpm.x,_xlfn.XLOOKUP(platemap!$I206,samples!$E:$E,samples!J:J,""),IF(_xlpm.x="","",_xlpm.x))</f>
        <v>572772 30 nM (LTX 2000)</v>
      </c>
      <c r="O206" s="7">
        <f>_xlfn.LET(_xlpm.x,_xlfn.XLOOKUP(platemap!$I206,samples!$E:$E,samples!K:K,""),IF(_xlpm.x="","",_xlpm.x))</f>
        <v>45001</v>
      </c>
      <c r="P206">
        <f>_xlfn.LET(_xlpm.x,_xlfn.XLOOKUP(platemap!$I206,samples!$E:$E,samples!L:L,""),IF(_xlpm.x="","",_xlpm.x))</f>
        <v>5</v>
      </c>
      <c r="Q206" t="str">
        <f>_xlfn.LET(_xlpm.x,_xlfn.XLOOKUP(platemap!$I206,samples!$E:$E,samples!M:M,""),IF(_xlpm.x="","",_xlpm.x))</f>
        <v>QS4A3_20230321</v>
      </c>
      <c r="R206" t="str">
        <f>_xlfn.LET(_xlpm.x,_xlfn.XLOOKUP(platemap!$I206,samples!$E:$E,samples!N:N,""),IF(_xlpm.x="","",_xlpm.x))</f>
        <v>30 nM</v>
      </c>
      <c r="S206" t="str">
        <f>_xlfn.LET(_xlpm.x,_xlfn.XLOOKUP(platemap!$I206,samples!$E:$E,samples!O:O,""),IF(_xlpm.x="","",_xlpm.x))</f>
        <v>572772</v>
      </c>
      <c r="T206">
        <f>_xlfn.LET(_xlpm.x,_xlfn.XLOOKUP(platemap!$I206,samples!$E:$E,samples!P:P,""),IF(_xlpm.x="","",_xlpm.x))</f>
        <v>2000</v>
      </c>
      <c r="U206" t="str">
        <f>_xlfn.LET(_xlpm.x,_xlfn.XLOOKUP(platemap!$I206,samples!$E:$E,samples!Q:Q,""),IF(_xlpm.x="","",_xlpm.x))</f>
        <v/>
      </c>
      <c r="V206" t="str">
        <f>_xlfn.LET(_xlpm.x,_xlfn.XLOOKUP(platemap!$I206,samples!$E:$E,samples!R:R,""),IF(_xlpm.x="","",_xlpm.x))</f>
        <v>RNA</v>
      </c>
      <c r="W206">
        <f>_xlfn.LET(_xlpm.x,_xlfn.XLOOKUP(platemap!$I206,samples!$E:$E,samples!S:S,""),IF(_xlpm.x="","",_xlpm.x))</f>
        <v>9.1999999999999993</v>
      </c>
      <c r="X206">
        <f>_xlfn.LET(_xlpm.x,_xlfn.XLOOKUP(platemap!$I206,samples!$E:$E,samples!T:T,""),IF(_xlpm.x="","",_xlpm.x))</f>
        <v>3.6</v>
      </c>
      <c r="Y206">
        <f>_xlfn.LET(_xlpm.x,_xlfn.XLOOKUP(platemap!$I206,samples!$E:$E,samples!U:U,""),IF(_xlpm.x="","",_xlpm.x))</f>
        <v>270</v>
      </c>
      <c r="Z206">
        <f>_xlfn.LET(_xlpm.x,_xlfn.XLOOKUP(platemap!$I206,samples!$E:$E,samples!V:V,""),IF(_xlpm.x="","",_xlpm.x))</f>
        <v>54</v>
      </c>
      <c r="AA206">
        <f>_xlfn.LET(_xlpm.x,_xlfn.XLOOKUP(platemap!$I206,samples!$E:$E,samples!W:W,""),IF(_xlpm.x="","",_xlpm.x))</f>
        <v>14580</v>
      </c>
      <c r="AB206" t="str">
        <f>_xlfn.LET(_xlpm.x,_xlfn.XLOOKUP(platemap!$I206,samples!$E:$E,samples!X:X,""),IF(_xlpm.x="","",_xlpm.x))</f>
        <v>QS4A3_20230321</v>
      </c>
      <c r="AC206" t="str">
        <f>_xlfn.LET(_xlpm.x,_xlfn.XLOOKUP(platemap!$I206,samples!$E:$E,samples!Y:Y,""),IF(_xlpm.x="","",_xlpm.x))</f>
        <v/>
      </c>
      <c r="AD206" t="str">
        <f>_xlfn.LET(_xlpm.x,_xlfn.XLOOKUP(platemap!$I206,samples!$E:$E,samples!Z:Z,""),IF(_xlpm.x="","",_xlpm.x))</f>
        <v/>
      </c>
      <c r="AF206">
        <v>10</v>
      </c>
      <c r="AG206" s="3" t="s">
        <v>308</v>
      </c>
      <c r="AH206" s="3"/>
    </row>
    <row r="207" spans="1:34" x14ac:dyDescent="0.2">
      <c r="A207" s="3">
        <f t="shared" si="2"/>
        <v>3</v>
      </c>
      <c r="B207" t="str">
        <f>INDEX(filenames!B:B,MATCH(platemap!A207,filenames!A:A,0))</f>
        <v>2023-06-07_151639_2023-06-07_145858_TMrs362331_10ul_badtips_2.xls</v>
      </c>
      <c r="C207" t="s">
        <v>40</v>
      </c>
      <c r="D207" t="s">
        <v>223</v>
      </c>
      <c r="E207" t="s">
        <v>224</v>
      </c>
      <c r="F207" t="s">
        <v>303</v>
      </c>
      <c r="G207" t="s">
        <v>304</v>
      </c>
      <c r="I207" t="str">
        <f>_xlfn.XLOOKUP(C207,samples!D:D,samples!E:E,"")</f>
        <v>20230413_0211</v>
      </c>
      <c r="J207" t="str">
        <f>_xlfn.LET(_xlpm.x,_xlfn.XLOOKUP(platemap!$I207,samples!$E:$E,samples!F:F,""),IF(_xlpm.x="","",_xlpm.x))</f>
        <v>QS4A3</v>
      </c>
      <c r="K207">
        <f>_xlfn.LET(_xlpm.x,_xlfn.XLOOKUP(platemap!$I207,samples!$E:$E,samples!G:G,""),IF(_xlpm.x="","",_xlpm.x))</f>
        <v>28</v>
      </c>
      <c r="L207" t="str">
        <f>_xlfn.LET(_xlpm.x,_xlfn.XLOOKUP(platemap!$I207,samples!$E:$E,samples!H:H,""),IF(_xlpm.x="","",_xlpm.x))</f>
        <v/>
      </c>
      <c r="M207" s="7">
        <f>_xlfn.LET(_xlpm.x,_xlfn.XLOOKUP(platemap!$I207,samples!$E:$E,samples!I:I,""),IF(_xlpm.x="","",_xlpm.x))</f>
        <v>45006</v>
      </c>
      <c r="N207" t="str">
        <f>_xlfn.LET(_xlpm.x,_xlfn.XLOOKUP(platemap!$I207,samples!$E:$E,samples!J:J,""),IF(_xlpm.x="","",_xlpm.x))</f>
        <v>589546 30 nM (LTX 2000)</v>
      </c>
      <c r="O207" s="7">
        <f>_xlfn.LET(_xlpm.x,_xlfn.XLOOKUP(platemap!$I207,samples!$E:$E,samples!K:K,""),IF(_xlpm.x="","",_xlpm.x))</f>
        <v>45001</v>
      </c>
      <c r="P207">
        <f>_xlfn.LET(_xlpm.x,_xlfn.XLOOKUP(platemap!$I207,samples!$E:$E,samples!L:L,""),IF(_xlpm.x="","",_xlpm.x))</f>
        <v>5</v>
      </c>
      <c r="Q207" t="str">
        <f>_xlfn.LET(_xlpm.x,_xlfn.XLOOKUP(platemap!$I207,samples!$E:$E,samples!M:M,""),IF(_xlpm.x="","",_xlpm.x))</f>
        <v>QS4A3_20230321</v>
      </c>
      <c r="R207" t="str">
        <f>_xlfn.LET(_xlpm.x,_xlfn.XLOOKUP(platemap!$I207,samples!$E:$E,samples!N:N,""),IF(_xlpm.x="","",_xlpm.x))</f>
        <v>30 nM</v>
      </c>
      <c r="S207" t="str">
        <f>_xlfn.LET(_xlpm.x,_xlfn.XLOOKUP(platemap!$I207,samples!$E:$E,samples!O:O,""),IF(_xlpm.x="","",_xlpm.x))</f>
        <v>589546</v>
      </c>
      <c r="T207">
        <f>_xlfn.LET(_xlpm.x,_xlfn.XLOOKUP(platemap!$I207,samples!$E:$E,samples!P:P,""),IF(_xlpm.x="","",_xlpm.x))</f>
        <v>2000</v>
      </c>
      <c r="U207" t="str">
        <f>_xlfn.LET(_xlpm.x,_xlfn.XLOOKUP(platemap!$I207,samples!$E:$E,samples!Q:Q,""),IF(_xlpm.x="","",_xlpm.x))</f>
        <v/>
      </c>
      <c r="V207" t="str">
        <f>_xlfn.LET(_xlpm.x,_xlfn.XLOOKUP(platemap!$I207,samples!$E:$E,samples!R:R,""),IF(_xlpm.x="","",_xlpm.x))</f>
        <v>RNA</v>
      </c>
      <c r="W207">
        <f>_xlfn.LET(_xlpm.x,_xlfn.XLOOKUP(platemap!$I207,samples!$E:$E,samples!S:S,""),IF(_xlpm.x="","",_xlpm.x))</f>
        <v>8.9</v>
      </c>
      <c r="X207">
        <f>_xlfn.LET(_xlpm.x,_xlfn.XLOOKUP(platemap!$I207,samples!$E:$E,samples!T:T,""),IF(_xlpm.x="","",_xlpm.x))</f>
        <v>3.8</v>
      </c>
      <c r="Y207">
        <f>_xlfn.LET(_xlpm.x,_xlfn.XLOOKUP(platemap!$I207,samples!$E:$E,samples!U:U,""),IF(_xlpm.x="","",_xlpm.x))</f>
        <v>374</v>
      </c>
      <c r="Z207">
        <f>_xlfn.LET(_xlpm.x,_xlfn.XLOOKUP(platemap!$I207,samples!$E:$E,samples!V:V,""),IF(_xlpm.x="","",_xlpm.x))</f>
        <v>54</v>
      </c>
      <c r="AA207">
        <f>_xlfn.LET(_xlpm.x,_xlfn.XLOOKUP(platemap!$I207,samples!$E:$E,samples!W:W,""),IF(_xlpm.x="","",_xlpm.x))</f>
        <v>20196</v>
      </c>
      <c r="AB207" t="str">
        <f>_xlfn.LET(_xlpm.x,_xlfn.XLOOKUP(platemap!$I207,samples!$E:$E,samples!X:X,""),IF(_xlpm.x="","",_xlpm.x))</f>
        <v>QS4A3_20230321</v>
      </c>
      <c r="AC207" t="str">
        <f>_xlfn.LET(_xlpm.x,_xlfn.XLOOKUP(platemap!$I207,samples!$E:$E,samples!Y:Y,""),IF(_xlpm.x="","",_xlpm.x))</f>
        <v/>
      </c>
      <c r="AD207" t="str">
        <f>_xlfn.LET(_xlpm.x,_xlfn.XLOOKUP(platemap!$I207,samples!$E:$E,samples!Z:Z,""),IF(_xlpm.x="","",_xlpm.x))</f>
        <v/>
      </c>
      <c r="AF207">
        <v>10</v>
      </c>
      <c r="AG207" s="3" t="s">
        <v>308</v>
      </c>
      <c r="AH207" s="3"/>
    </row>
    <row r="208" spans="1:34" x14ac:dyDescent="0.2">
      <c r="A208" s="3">
        <f t="shared" si="2"/>
        <v>3</v>
      </c>
      <c r="B208" t="str">
        <f>INDEX(filenames!B:B,MATCH(platemap!A208,filenames!A:A,0))</f>
        <v>2023-06-07_151639_2023-06-07_145858_TMrs362331_10ul_badtips_2.xls</v>
      </c>
      <c r="C208" t="s">
        <v>41</v>
      </c>
      <c r="D208" t="s">
        <v>223</v>
      </c>
      <c r="E208" t="s">
        <v>224</v>
      </c>
      <c r="F208" t="s">
        <v>303</v>
      </c>
      <c r="G208" t="s">
        <v>304</v>
      </c>
      <c r="I208" t="str">
        <f>_xlfn.XLOOKUP(C208,samples!D:D,samples!E:E,"")</f>
        <v>20230413_0212</v>
      </c>
      <c r="J208" t="str">
        <f>_xlfn.LET(_xlpm.x,_xlfn.XLOOKUP(platemap!$I208,samples!$E:$E,samples!F:F,""),IF(_xlpm.x="","",_xlpm.x))</f>
        <v>QS4A3</v>
      </c>
      <c r="K208">
        <f>_xlfn.LET(_xlpm.x,_xlfn.XLOOKUP(platemap!$I208,samples!$E:$E,samples!G:G,""),IF(_xlpm.x="","",_xlpm.x))</f>
        <v>28</v>
      </c>
      <c r="L208" t="str">
        <f>_xlfn.LET(_xlpm.x,_xlfn.XLOOKUP(platemap!$I208,samples!$E:$E,samples!H:H,""),IF(_xlpm.x="","",_xlpm.x))</f>
        <v/>
      </c>
      <c r="M208" s="7">
        <f>_xlfn.LET(_xlpm.x,_xlfn.XLOOKUP(platemap!$I208,samples!$E:$E,samples!I:I,""),IF(_xlpm.x="","",_xlpm.x))</f>
        <v>45006</v>
      </c>
      <c r="N208" t="str">
        <f>_xlfn.LET(_xlpm.x,_xlfn.XLOOKUP(platemap!$I208,samples!$E:$E,samples!J:J,""),IF(_xlpm.x="","",_xlpm.x))</f>
        <v>572772 30 nM (LTX 3000)</v>
      </c>
      <c r="O208" s="7">
        <f>_xlfn.LET(_xlpm.x,_xlfn.XLOOKUP(platemap!$I208,samples!$E:$E,samples!K:K,""),IF(_xlpm.x="","",_xlpm.x))</f>
        <v>45001</v>
      </c>
      <c r="P208">
        <f>_xlfn.LET(_xlpm.x,_xlfn.XLOOKUP(platemap!$I208,samples!$E:$E,samples!L:L,""),IF(_xlpm.x="","",_xlpm.x))</f>
        <v>5</v>
      </c>
      <c r="Q208" t="str">
        <f>_xlfn.LET(_xlpm.x,_xlfn.XLOOKUP(platemap!$I208,samples!$E:$E,samples!M:M,""),IF(_xlpm.x="","",_xlpm.x))</f>
        <v>QS4A3_20230321</v>
      </c>
      <c r="R208" t="str">
        <f>_xlfn.LET(_xlpm.x,_xlfn.XLOOKUP(platemap!$I208,samples!$E:$E,samples!N:N,""),IF(_xlpm.x="","",_xlpm.x))</f>
        <v>30 nM</v>
      </c>
      <c r="S208" t="str">
        <f>_xlfn.LET(_xlpm.x,_xlfn.XLOOKUP(platemap!$I208,samples!$E:$E,samples!O:O,""),IF(_xlpm.x="","",_xlpm.x))</f>
        <v>572772</v>
      </c>
      <c r="T208">
        <f>_xlfn.LET(_xlpm.x,_xlfn.XLOOKUP(platemap!$I208,samples!$E:$E,samples!P:P,""),IF(_xlpm.x="","",_xlpm.x))</f>
        <v>3000</v>
      </c>
      <c r="U208" t="str">
        <f>_xlfn.LET(_xlpm.x,_xlfn.XLOOKUP(platemap!$I208,samples!$E:$E,samples!Q:Q,""),IF(_xlpm.x="","",_xlpm.x))</f>
        <v/>
      </c>
      <c r="V208" t="str">
        <f>_xlfn.LET(_xlpm.x,_xlfn.XLOOKUP(platemap!$I208,samples!$E:$E,samples!R:R,""),IF(_xlpm.x="","",_xlpm.x))</f>
        <v>RNA</v>
      </c>
      <c r="W208">
        <f>_xlfn.LET(_xlpm.x,_xlfn.XLOOKUP(platemap!$I208,samples!$E:$E,samples!S:S,""),IF(_xlpm.x="","",_xlpm.x))</f>
        <v>8.9</v>
      </c>
      <c r="X208">
        <f>_xlfn.LET(_xlpm.x,_xlfn.XLOOKUP(platemap!$I208,samples!$E:$E,samples!T:T,""),IF(_xlpm.x="","",_xlpm.x))</f>
        <v>2.8</v>
      </c>
      <c r="Y208">
        <f>_xlfn.LET(_xlpm.x,_xlfn.XLOOKUP(platemap!$I208,samples!$E:$E,samples!U:U,""),IF(_xlpm.x="","",_xlpm.x))</f>
        <v>265</v>
      </c>
      <c r="Z208">
        <f>_xlfn.LET(_xlpm.x,_xlfn.XLOOKUP(platemap!$I208,samples!$E:$E,samples!V:V,""),IF(_xlpm.x="","",_xlpm.x))</f>
        <v>54</v>
      </c>
      <c r="AA208">
        <f>_xlfn.LET(_xlpm.x,_xlfn.XLOOKUP(platemap!$I208,samples!$E:$E,samples!W:W,""),IF(_xlpm.x="","",_xlpm.x))</f>
        <v>14310</v>
      </c>
      <c r="AB208" t="str">
        <f>_xlfn.LET(_xlpm.x,_xlfn.XLOOKUP(platemap!$I208,samples!$E:$E,samples!X:X,""),IF(_xlpm.x="","",_xlpm.x))</f>
        <v>QS4A3_20230321</v>
      </c>
      <c r="AC208" t="str">
        <f>_xlfn.LET(_xlpm.x,_xlfn.XLOOKUP(platemap!$I208,samples!$E:$E,samples!Y:Y,""),IF(_xlpm.x="","",_xlpm.x))</f>
        <v/>
      </c>
      <c r="AD208" t="str">
        <f>_xlfn.LET(_xlpm.x,_xlfn.XLOOKUP(platemap!$I208,samples!$E:$E,samples!Z:Z,""),IF(_xlpm.x="","",_xlpm.x))</f>
        <v/>
      </c>
      <c r="AF208">
        <v>10</v>
      </c>
      <c r="AG208" s="3" t="s">
        <v>308</v>
      </c>
      <c r="AH208" s="3"/>
    </row>
    <row r="209" spans="1:34" x14ac:dyDescent="0.2">
      <c r="A209" s="3">
        <f t="shared" si="2"/>
        <v>3</v>
      </c>
      <c r="B209" t="str">
        <f>INDEX(filenames!B:B,MATCH(platemap!A209,filenames!A:A,0))</f>
        <v>2023-06-07_151639_2023-06-07_145858_TMrs362331_10ul_badtips_2.xls</v>
      </c>
      <c r="C209" t="s">
        <v>42</v>
      </c>
      <c r="D209" t="s">
        <v>223</v>
      </c>
      <c r="E209" t="s">
        <v>224</v>
      </c>
      <c r="F209" t="s">
        <v>303</v>
      </c>
      <c r="G209" t="s">
        <v>304</v>
      </c>
      <c r="I209" t="str">
        <f>_xlfn.XLOOKUP(C209,samples!D:D,samples!E:E,"")</f>
        <v>20230413_0213</v>
      </c>
      <c r="J209" t="str">
        <f>_xlfn.LET(_xlpm.x,_xlfn.XLOOKUP(platemap!$I209,samples!$E:$E,samples!F:F,""),IF(_xlpm.x="","",_xlpm.x))</f>
        <v>QS4A3</v>
      </c>
      <c r="K209">
        <f>_xlfn.LET(_xlpm.x,_xlfn.XLOOKUP(platemap!$I209,samples!$E:$E,samples!G:G,""),IF(_xlpm.x="","",_xlpm.x))</f>
        <v>28</v>
      </c>
      <c r="L209" t="str">
        <f>_xlfn.LET(_xlpm.x,_xlfn.XLOOKUP(platemap!$I209,samples!$E:$E,samples!H:H,""),IF(_xlpm.x="","",_xlpm.x))</f>
        <v/>
      </c>
      <c r="M209" s="7">
        <f>_xlfn.LET(_xlpm.x,_xlfn.XLOOKUP(platemap!$I209,samples!$E:$E,samples!I:I,""),IF(_xlpm.x="","",_xlpm.x))</f>
        <v>45006</v>
      </c>
      <c r="N209" t="str">
        <f>_xlfn.LET(_xlpm.x,_xlfn.XLOOKUP(platemap!$I209,samples!$E:$E,samples!J:J,""),IF(_xlpm.x="","",_xlpm.x))</f>
        <v>589546 30 nM (LTX 3000)</v>
      </c>
      <c r="O209" s="7">
        <f>_xlfn.LET(_xlpm.x,_xlfn.XLOOKUP(platemap!$I209,samples!$E:$E,samples!K:K,""),IF(_xlpm.x="","",_xlpm.x))</f>
        <v>45001</v>
      </c>
      <c r="P209">
        <f>_xlfn.LET(_xlpm.x,_xlfn.XLOOKUP(platemap!$I209,samples!$E:$E,samples!L:L,""),IF(_xlpm.x="","",_xlpm.x))</f>
        <v>5</v>
      </c>
      <c r="Q209" t="str">
        <f>_xlfn.LET(_xlpm.x,_xlfn.XLOOKUP(platemap!$I209,samples!$E:$E,samples!M:M,""),IF(_xlpm.x="","",_xlpm.x))</f>
        <v>QS4A3_20230321</v>
      </c>
      <c r="R209" t="str">
        <f>_xlfn.LET(_xlpm.x,_xlfn.XLOOKUP(platemap!$I209,samples!$E:$E,samples!N:N,""),IF(_xlpm.x="","",_xlpm.x))</f>
        <v>30 nM</v>
      </c>
      <c r="S209" t="str">
        <f>_xlfn.LET(_xlpm.x,_xlfn.XLOOKUP(platemap!$I209,samples!$E:$E,samples!O:O,""),IF(_xlpm.x="","",_xlpm.x))</f>
        <v>589546</v>
      </c>
      <c r="T209">
        <f>_xlfn.LET(_xlpm.x,_xlfn.XLOOKUP(platemap!$I209,samples!$E:$E,samples!P:P,""),IF(_xlpm.x="","",_xlpm.x))</f>
        <v>3000</v>
      </c>
      <c r="U209" t="str">
        <f>_xlfn.LET(_xlpm.x,_xlfn.XLOOKUP(platemap!$I209,samples!$E:$E,samples!Q:Q,""),IF(_xlpm.x="","",_xlpm.x))</f>
        <v/>
      </c>
      <c r="V209" t="str">
        <f>_xlfn.LET(_xlpm.x,_xlfn.XLOOKUP(platemap!$I209,samples!$E:$E,samples!R:R,""),IF(_xlpm.x="","",_xlpm.x))</f>
        <v>RNA</v>
      </c>
      <c r="W209">
        <f>_xlfn.LET(_xlpm.x,_xlfn.XLOOKUP(platemap!$I209,samples!$E:$E,samples!S:S,""),IF(_xlpm.x="","",_xlpm.x))</f>
        <v>8.6999999999999993</v>
      </c>
      <c r="X209">
        <f>_xlfn.LET(_xlpm.x,_xlfn.XLOOKUP(platemap!$I209,samples!$E:$E,samples!T:T,""),IF(_xlpm.x="","",_xlpm.x))</f>
        <v>2.2000000000000002</v>
      </c>
      <c r="Y209">
        <f>_xlfn.LET(_xlpm.x,_xlfn.XLOOKUP(platemap!$I209,samples!$E:$E,samples!U:U,""),IF(_xlpm.x="","",_xlpm.x))</f>
        <v>202</v>
      </c>
      <c r="Z209">
        <f>_xlfn.LET(_xlpm.x,_xlfn.XLOOKUP(platemap!$I209,samples!$E:$E,samples!V:V,""),IF(_xlpm.x="","",_xlpm.x))</f>
        <v>54</v>
      </c>
      <c r="AA209">
        <f>_xlfn.LET(_xlpm.x,_xlfn.XLOOKUP(platemap!$I209,samples!$E:$E,samples!W:W,""),IF(_xlpm.x="","",_xlpm.x))</f>
        <v>10908</v>
      </c>
      <c r="AB209" t="str">
        <f>_xlfn.LET(_xlpm.x,_xlfn.XLOOKUP(platemap!$I209,samples!$E:$E,samples!X:X,""),IF(_xlpm.x="","",_xlpm.x))</f>
        <v>QS4A3_20230321</v>
      </c>
      <c r="AC209" t="str">
        <f>_xlfn.LET(_xlpm.x,_xlfn.XLOOKUP(platemap!$I209,samples!$E:$E,samples!Y:Y,""),IF(_xlpm.x="","",_xlpm.x))</f>
        <v/>
      </c>
      <c r="AD209" t="str">
        <f>_xlfn.LET(_xlpm.x,_xlfn.XLOOKUP(platemap!$I209,samples!$E:$E,samples!Z:Z,""),IF(_xlpm.x="","",_xlpm.x))</f>
        <v/>
      </c>
      <c r="AF209">
        <v>10</v>
      </c>
      <c r="AG209" s="3" t="s">
        <v>308</v>
      </c>
      <c r="AH209" s="3"/>
    </row>
    <row r="210" spans="1:34" x14ac:dyDescent="0.2">
      <c r="A210" s="3">
        <f t="shared" si="2"/>
        <v>3</v>
      </c>
      <c r="B210" t="str">
        <f>INDEX(filenames!B:B,MATCH(platemap!A210,filenames!A:A,0))</f>
        <v>2023-06-07_151639_2023-06-07_145858_TMrs362331_10ul_badtips_2.xls</v>
      </c>
      <c r="C210" t="s">
        <v>43</v>
      </c>
      <c r="D210" t="s">
        <v>223</v>
      </c>
      <c r="E210" t="s">
        <v>224</v>
      </c>
      <c r="F210" t="s">
        <v>303</v>
      </c>
      <c r="G210" t="s">
        <v>304</v>
      </c>
      <c r="I210" t="str">
        <f>_xlfn.XLOOKUP(C210,samples!D:D,samples!E:E,"")</f>
        <v>20230413_0214</v>
      </c>
      <c r="J210" t="str">
        <f>_xlfn.LET(_xlpm.x,_xlfn.XLOOKUP(platemap!$I210,samples!$E:$E,samples!F:F,""),IF(_xlpm.x="","",_xlpm.x))</f>
        <v>QS4A3</v>
      </c>
      <c r="K210">
        <f>_xlfn.LET(_xlpm.x,_xlfn.XLOOKUP(platemap!$I210,samples!$E:$E,samples!G:G,""),IF(_xlpm.x="","",_xlpm.x))</f>
        <v>28</v>
      </c>
      <c r="L210" t="str">
        <f>_xlfn.LET(_xlpm.x,_xlfn.XLOOKUP(platemap!$I210,samples!$E:$E,samples!H:H,""),IF(_xlpm.x="","",_xlpm.x))</f>
        <v/>
      </c>
      <c r="M210" s="7">
        <f>_xlfn.LET(_xlpm.x,_xlfn.XLOOKUP(platemap!$I210,samples!$E:$E,samples!I:I,""),IF(_xlpm.x="","",_xlpm.x))</f>
        <v>45006</v>
      </c>
      <c r="N210" t="str">
        <f>_xlfn.LET(_xlpm.x,_xlfn.XLOOKUP(platemap!$I210,samples!$E:$E,samples!J:J,""),IF(_xlpm.x="","",_xlpm.x))</f>
        <v>Control</v>
      </c>
      <c r="O210" s="7" t="str">
        <f>_xlfn.LET(_xlpm.x,_xlfn.XLOOKUP(platemap!$I210,samples!$E:$E,samples!K:K,""),IF(_xlpm.x="","",_xlpm.x))</f>
        <v/>
      </c>
      <c r="P210" t="str">
        <f>_xlfn.LET(_xlpm.x,_xlfn.XLOOKUP(platemap!$I210,samples!$E:$E,samples!L:L,""),IF(_xlpm.x="","",_xlpm.x))</f>
        <v/>
      </c>
      <c r="Q210" t="str">
        <f>_xlfn.LET(_xlpm.x,_xlfn.XLOOKUP(platemap!$I210,samples!$E:$E,samples!M:M,""),IF(_xlpm.x="","",_xlpm.x))</f>
        <v>QS4A3_20230321</v>
      </c>
      <c r="R210">
        <f>_xlfn.LET(_xlpm.x,_xlfn.XLOOKUP(platemap!$I210,samples!$E:$E,samples!N:N,""),IF(_xlpm.x="","",_xlpm.x))</f>
        <v>0</v>
      </c>
      <c r="S210" t="str">
        <f>_xlfn.LET(_xlpm.x,_xlfn.XLOOKUP(platemap!$I210,samples!$E:$E,samples!O:O,""),IF(_xlpm.x="","",_xlpm.x))</f>
        <v>Control</v>
      </c>
      <c r="T210" t="str">
        <f>_xlfn.LET(_xlpm.x,_xlfn.XLOOKUP(platemap!$I210,samples!$E:$E,samples!P:P,""),IF(_xlpm.x="","",_xlpm.x))</f>
        <v/>
      </c>
      <c r="U210" t="str">
        <f>_xlfn.LET(_xlpm.x,_xlfn.XLOOKUP(platemap!$I210,samples!$E:$E,samples!Q:Q,""),IF(_xlpm.x="","",_xlpm.x))</f>
        <v/>
      </c>
      <c r="V210" t="str">
        <f>_xlfn.LET(_xlpm.x,_xlfn.XLOOKUP(platemap!$I210,samples!$E:$E,samples!R:R,""),IF(_xlpm.x="","",_xlpm.x))</f>
        <v>RNA</v>
      </c>
      <c r="W210">
        <f>_xlfn.LET(_xlpm.x,_xlfn.XLOOKUP(platemap!$I210,samples!$E:$E,samples!S:S,""),IF(_xlpm.x="","",_xlpm.x))</f>
        <v>5.6</v>
      </c>
      <c r="X210">
        <f>_xlfn.LET(_xlpm.x,_xlfn.XLOOKUP(platemap!$I210,samples!$E:$E,samples!T:T,""),IF(_xlpm.x="","",_xlpm.x))</f>
        <v>1.6</v>
      </c>
      <c r="Y210">
        <f>_xlfn.LET(_xlpm.x,_xlfn.XLOOKUP(platemap!$I210,samples!$E:$E,samples!U:U,""),IF(_xlpm.x="","",_xlpm.x))</f>
        <v>138</v>
      </c>
      <c r="Z210">
        <f>_xlfn.LET(_xlpm.x,_xlfn.XLOOKUP(platemap!$I210,samples!$E:$E,samples!V:V,""),IF(_xlpm.x="","",_xlpm.x))</f>
        <v>54</v>
      </c>
      <c r="AA210">
        <f>_xlfn.LET(_xlpm.x,_xlfn.XLOOKUP(platemap!$I210,samples!$E:$E,samples!W:W,""),IF(_xlpm.x="","",_xlpm.x))</f>
        <v>7452</v>
      </c>
      <c r="AB210" t="str">
        <f>_xlfn.LET(_xlpm.x,_xlfn.XLOOKUP(platemap!$I210,samples!$E:$E,samples!X:X,""),IF(_xlpm.x="","",_xlpm.x))</f>
        <v>QS4A3_20230321</v>
      </c>
      <c r="AC210">
        <f>_xlfn.LET(_xlpm.x,_xlfn.XLOOKUP(platemap!$I210,samples!$E:$E,samples!Y:Y,""),IF(_xlpm.x="","",_xlpm.x))</f>
        <v>1</v>
      </c>
      <c r="AD210" t="str">
        <f>_xlfn.LET(_xlpm.x,_xlfn.XLOOKUP(platemap!$I210,samples!$E:$E,samples!Z:Z,""),IF(_xlpm.x="","",_xlpm.x))</f>
        <v/>
      </c>
      <c r="AF210">
        <v>10</v>
      </c>
      <c r="AG210" s="3" t="s">
        <v>308</v>
      </c>
      <c r="AH210" s="3"/>
    </row>
    <row r="211" spans="1:34" x14ac:dyDescent="0.2">
      <c r="A211" s="3">
        <f t="shared" si="2"/>
        <v>3</v>
      </c>
      <c r="B211" t="str">
        <f>INDEX(filenames!B:B,MATCH(platemap!A211,filenames!A:A,0))</f>
        <v>2023-06-07_151639_2023-06-07_145858_TMrs362331_10ul_badtips_2.xls</v>
      </c>
      <c r="C211" t="s">
        <v>44</v>
      </c>
      <c r="D211" t="s">
        <v>223</v>
      </c>
      <c r="E211" t="s">
        <v>224</v>
      </c>
      <c r="F211" t="s">
        <v>303</v>
      </c>
      <c r="G211" t="s">
        <v>304</v>
      </c>
      <c r="I211" t="str">
        <f>_xlfn.XLOOKUP(C211,samples!D:D,samples!E:E,"")</f>
        <v>20230413_0215</v>
      </c>
      <c r="J211" t="str">
        <f>_xlfn.LET(_xlpm.x,_xlfn.XLOOKUP(platemap!$I211,samples!$E:$E,samples!F:F,""),IF(_xlpm.x="","",_xlpm.x))</f>
        <v>QS3.2</v>
      </c>
      <c r="K211">
        <f>_xlfn.LET(_xlpm.x,_xlfn.XLOOKUP(platemap!$I211,samples!$E:$E,samples!G:G,""),IF(_xlpm.x="","",_xlpm.x))</f>
        <v>9</v>
      </c>
      <c r="L211" t="str">
        <f>_xlfn.LET(_xlpm.x,_xlfn.XLOOKUP(platemap!$I211,samples!$E:$E,samples!H:H,""),IF(_xlpm.x="","",_xlpm.x))</f>
        <v/>
      </c>
      <c r="M211" s="7">
        <f>_xlfn.LET(_xlpm.x,_xlfn.XLOOKUP(platemap!$I211,samples!$E:$E,samples!I:I,""),IF(_xlpm.x="","",_xlpm.x))</f>
        <v>45006</v>
      </c>
      <c r="N211" t="str">
        <f>_xlfn.LET(_xlpm.x,_xlfn.XLOOKUP(platemap!$I211,samples!$E:$E,samples!J:J,""),IF(_xlpm.x="","",_xlpm.x))</f>
        <v>572772 30 nM (LTX 2000)</v>
      </c>
      <c r="O211" s="7">
        <f>_xlfn.LET(_xlpm.x,_xlfn.XLOOKUP(platemap!$I211,samples!$E:$E,samples!K:K,""),IF(_xlpm.x="","",_xlpm.x))</f>
        <v>45001</v>
      </c>
      <c r="P211">
        <f>_xlfn.LET(_xlpm.x,_xlfn.XLOOKUP(platemap!$I211,samples!$E:$E,samples!L:L,""),IF(_xlpm.x="","",_xlpm.x))</f>
        <v>5</v>
      </c>
      <c r="Q211" t="str">
        <f>_xlfn.LET(_xlpm.x,_xlfn.XLOOKUP(platemap!$I211,samples!$E:$E,samples!M:M,""),IF(_xlpm.x="","",_xlpm.x))</f>
        <v>QS3.2_20230321</v>
      </c>
      <c r="R211" t="str">
        <f>_xlfn.LET(_xlpm.x,_xlfn.XLOOKUP(platemap!$I211,samples!$E:$E,samples!N:N,""),IF(_xlpm.x="","",_xlpm.x))</f>
        <v>30 nM</v>
      </c>
      <c r="S211" t="str">
        <f>_xlfn.LET(_xlpm.x,_xlfn.XLOOKUP(platemap!$I211,samples!$E:$E,samples!O:O,""),IF(_xlpm.x="","",_xlpm.x))</f>
        <v>572772</v>
      </c>
      <c r="T211">
        <f>_xlfn.LET(_xlpm.x,_xlfn.XLOOKUP(platemap!$I211,samples!$E:$E,samples!P:P,""),IF(_xlpm.x="","",_xlpm.x))</f>
        <v>2000</v>
      </c>
      <c r="U211" t="str">
        <f>_xlfn.LET(_xlpm.x,_xlfn.XLOOKUP(platemap!$I211,samples!$E:$E,samples!Q:Q,""),IF(_xlpm.x="","",_xlpm.x))</f>
        <v>No KD, likely poor control</v>
      </c>
      <c r="V211" t="str">
        <f>_xlfn.LET(_xlpm.x,_xlfn.XLOOKUP(platemap!$I211,samples!$E:$E,samples!R:R,""),IF(_xlpm.x="","",_xlpm.x))</f>
        <v>RNA</v>
      </c>
      <c r="W211">
        <f>_xlfn.LET(_xlpm.x,_xlfn.XLOOKUP(platemap!$I211,samples!$E:$E,samples!S:S,""),IF(_xlpm.x="","",_xlpm.x))</f>
        <v>8.9</v>
      </c>
      <c r="X211">
        <f>_xlfn.LET(_xlpm.x,_xlfn.XLOOKUP(platemap!$I211,samples!$E:$E,samples!T:T,""),IF(_xlpm.x="","",_xlpm.x))</f>
        <v>2.2999999999999998</v>
      </c>
      <c r="Y211">
        <f>_xlfn.LET(_xlpm.x,_xlfn.XLOOKUP(platemap!$I211,samples!$E:$E,samples!U:U,""),IF(_xlpm.x="","",_xlpm.x))</f>
        <v>63.5</v>
      </c>
      <c r="Z211">
        <f>_xlfn.LET(_xlpm.x,_xlfn.XLOOKUP(platemap!$I211,samples!$E:$E,samples!V:V,""),IF(_xlpm.x="","",_xlpm.x))</f>
        <v>54</v>
      </c>
      <c r="AA211">
        <f>_xlfn.LET(_xlpm.x,_xlfn.XLOOKUP(platemap!$I211,samples!$E:$E,samples!W:W,""),IF(_xlpm.x="","",_xlpm.x))</f>
        <v>3429</v>
      </c>
      <c r="AB211" t="str">
        <f>_xlfn.LET(_xlpm.x,_xlfn.XLOOKUP(platemap!$I211,samples!$E:$E,samples!X:X,""),IF(_xlpm.x="","",_xlpm.x))</f>
        <v>QS3.2_20230321</v>
      </c>
      <c r="AC211" t="str">
        <f>_xlfn.LET(_xlpm.x,_xlfn.XLOOKUP(platemap!$I211,samples!$E:$E,samples!Y:Y,""),IF(_xlpm.x="","",_xlpm.x))</f>
        <v/>
      </c>
      <c r="AD211">
        <f>_xlfn.LET(_xlpm.x,_xlfn.XLOOKUP(platemap!$I211,samples!$E:$E,samples!Z:Z,""),IF(_xlpm.x="","",_xlpm.x))</f>
        <v>1</v>
      </c>
      <c r="AF211">
        <v>10</v>
      </c>
      <c r="AG211" s="3" t="s">
        <v>308</v>
      </c>
      <c r="AH211" s="3"/>
    </row>
    <row r="212" spans="1:34" x14ac:dyDescent="0.2">
      <c r="A212" s="3">
        <f t="shared" si="2"/>
        <v>3</v>
      </c>
      <c r="B212" t="str">
        <f>INDEX(filenames!B:B,MATCH(platemap!A212,filenames!A:A,0))</f>
        <v>2023-06-07_151639_2023-06-07_145858_TMrs362331_10ul_badtips_2.xls</v>
      </c>
      <c r="C212" t="s">
        <v>45</v>
      </c>
      <c r="D212" t="s">
        <v>223</v>
      </c>
      <c r="E212" t="s">
        <v>224</v>
      </c>
      <c r="F212" t="s">
        <v>303</v>
      </c>
      <c r="G212" t="s">
        <v>304</v>
      </c>
      <c r="I212" t="str">
        <f>_xlfn.XLOOKUP(C212,samples!D:D,samples!E:E,"")</f>
        <v>20230413_0216</v>
      </c>
      <c r="J212" t="str">
        <f>_xlfn.LET(_xlpm.x,_xlfn.XLOOKUP(platemap!$I212,samples!$E:$E,samples!F:F,""),IF(_xlpm.x="","",_xlpm.x))</f>
        <v>QS3.2</v>
      </c>
      <c r="K212">
        <f>_xlfn.LET(_xlpm.x,_xlfn.XLOOKUP(platemap!$I212,samples!$E:$E,samples!G:G,""),IF(_xlpm.x="","",_xlpm.x))</f>
        <v>9</v>
      </c>
      <c r="L212" t="str">
        <f>_xlfn.LET(_xlpm.x,_xlfn.XLOOKUP(platemap!$I212,samples!$E:$E,samples!H:H,""),IF(_xlpm.x="","",_xlpm.x))</f>
        <v/>
      </c>
      <c r="M212" s="7">
        <f>_xlfn.LET(_xlpm.x,_xlfn.XLOOKUP(platemap!$I212,samples!$E:$E,samples!I:I,""),IF(_xlpm.x="","",_xlpm.x))</f>
        <v>45006</v>
      </c>
      <c r="N212" t="str">
        <f>_xlfn.LET(_xlpm.x,_xlfn.XLOOKUP(platemap!$I212,samples!$E:$E,samples!J:J,""),IF(_xlpm.x="","",_xlpm.x))</f>
        <v>589546 30 nM (LTX 2000)</v>
      </c>
      <c r="O212" s="7">
        <f>_xlfn.LET(_xlpm.x,_xlfn.XLOOKUP(platemap!$I212,samples!$E:$E,samples!K:K,""),IF(_xlpm.x="","",_xlpm.x))</f>
        <v>45001</v>
      </c>
      <c r="P212">
        <f>_xlfn.LET(_xlpm.x,_xlfn.XLOOKUP(platemap!$I212,samples!$E:$E,samples!L:L,""),IF(_xlpm.x="","",_xlpm.x))</f>
        <v>5</v>
      </c>
      <c r="Q212" t="str">
        <f>_xlfn.LET(_xlpm.x,_xlfn.XLOOKUP(platemap!$I212,samples!$E:$E,samples!M:M,""),IF(_xlpm.x="","",_xlpm.x))</f>
        <v>QS3.2_20230321</v>
      </c>
      <c r="R212" t="str">
        <f>_xlfn.LET(_xlpm.x,_xlfn.XLOOKUP(platemap!$I212,samples!$E:$E,samples!N:N,""),IF(_xlpm.x="","",_xlpm.x))</f>
        <v>30 nM</v>
      </c>
      <c r="S212" t="str">
        <f>_xlfn.LET(_xlpm.x,_xlfn.XLOOKUP(platemap!$I212,samples!$E:$E,samples!O:O,""),IF(_xlpm.x="","",_xlpm.x))</f>
        <v>589546</v>
      </c>
      <c r="T212">
        <f>_xlfn.LET(_xlpm.x,_xlfn.XLOOKUP(platemap!$I212,samples!$E:$E,samples!P:P,""),IF(_xlpm.x="","",_xlpm.x))</f>
        <v>2000</v>
      </c>
      <c r="U212" t="str">
        <f>_xlfn.LET(_xlpm.x,_xlfn.XLOOKUP(platemap!$I212,samples!$E:$E,samples!Q:Q,""),IF(_xlpm.x="","",_xlpm.x))</f>
        <v>No KD, likely poor control</v>
      </c>
      <c r="V212" t="str">
        <f>_xlfn.LET(_xlpm.x,_xlfn.XLOOKUP(platemap!$I212,samples!$E:$E,samples!R:R,""),IF(_xlpm.x="","",_xlpm.x))</f>
        <v>RNA</v>
      </c>
      <c r="W212">
        <f>_xlfn.LET(_xlpm.x,_xlfn.XLOOKUP(platemap!$I212,samples!$E:$E,samples!S:S,""),IF(_xlpm.x="","",_xlpm.x))</f>
        <v>9.1</v>
      </c>
      <c r="X212">
        <f>_xlfn.LET(_xlpm.x,_xlfn.XLOOKUP(platemap!$I212,samples!$E:$E,samples!T:T,""),IF(_xlpm.x="","",_xlpm.x))</f>
        <v>2.7</v>
      </c>
      <c r="Y212">
        <f>_xlfn.LET(_xlpm.x,_xlfn.XLOOKUP(platemap!$I212,samples!$E:$E,samples!U:U,""),IF(_xlpm.x="","",_xlpm.x))</f>
        <v>212</v>
      </c>
      <c r="Z212">
        <f>_xlfn.LET(_xlpm.x,_xlfn.XLOOKUP(platemap!$I212,samples!$E:$E,samples!V:V,""),IF(_xlpm.x="","",_xlpm.x))</f>
        <v>54</v>
      </c>
      <c r="AA212">
        <f>_xlfn.LET(_xlpm.x,_xlfn.XLOOKUP(platemap!$I212,samples!$E:$E,samples!W:W,""),IF(_xlpm.x="","",_xlpm.x))</f>
        <v>11448</v>
      </c>
      <c r="AB212" t="str">
        <f>_xlfn.LET(_xlpm.x,_xlfn.XLOOKUP(platemap!$I212,samples!$E:$E,samples!X:X,""),IF(_xlpm.x="","",_xlpm.x))</f>
        <v>QS3.2_20230321</v>
      </c>
      <c r="AC212" t="str">
        <f>_xlfn.LET(_xlpm.x,_xlfn.XLOOKUP(platemap!$I212,samples!$E:$E,samples!Y:Y,""),IF(_xlpm.x="","",_xlpm.x))</f>
        <v/>
      </c>
      <c r="AD212">
        <f>_xlfn.LET(_xlpm.x,_xlfn.XLOOKUP(platemap!$I212,samples!$E:$E,samples!Z:Z,""),IF(_xlpm.x="","",_xlpm.x))</f>
        <v>1</v>
      </c>
      <c r="AF212">
        <v>10</v>
      </c>
      <c r="AG212" s="3" t="s">
        <v>308</v>
      </c>
      <c r="AH212" s="3"/>
    </row>
    <row r="213" spans="1:34" x14ac:dyDescent="0.2">
      <c r="A213" s="3">
        <f t="shared" si="2"/>
        <v>3</v>
      </c>
      <c r="B213" t="str">
        <f>INDEX(filenames!B:B,MATCH(platemap!A213,filenames!A:A,0))</f>
        <v>2023-06-07_151639_2023-06-07_145858_TMrs362331_10ul_badtips_2.xls</v>
      </c>
      <c r="C213" t="s">
        <v>46</v>
      </c>
      <c r="D213" t="s">
        <v>223</v>
      </c>
      <c r="E213" t="s">
        <v>224</v>
      </c>
      <c r="F213" t="s">
        <v>303</v>
      </c>
      <c r="G213" t="s">
        <v>304</v>
      </c>
      <c r="I213" t="str">
        <f>_xlfn.XLOOKUP(C213,samples!D:D,samples!E:E,"")</f>
        <v>20230413_0217</v>
      </c>
      <c r="J213" t="str">
        <f>_xlfn.LET(_xlpm.x,_xlfn.XLOOKUP(platemap!$I213,samples!$E:$E,samples!F:F,""),IF(_xlpm.x="","",_xlpm.x))</f>
        <v>QS3.2</v>
      </c>
      <c r="K213">
        <f>_xlfn.LET(_xlpm.x,_xlfn.XLOOKUP(platemap!$I213,samples!$E:$E,samples!G:G,""),IF(_xlpm.x="","",_xlpm.x))</f>
        <v>9</v>
      </c>
      <c r="L213" t="str">
        <f>_xlfn.LET(_xlpm.x,_xlfn.XLOOKUP(platemap!$I213,samples!$E:$E,samples!H:H,""),IF(_xlpm.x="","",_xlpm.x))</f>
        <v/>
      </c>
      <c r="M213" s="7">
        <f>_xlfn.LET(_xlpm.x,_xlfn.XLOOKUP(platemap!$I213,samples!$E:$E,samples!I:I,""),IF(_xlpm.x="","",_xlpm.x))</f>
        <v>45006</v>
      </c>
      <c r="N213" t="str">
        <f>_xlfn.LET(_xlpm.x,_xlfn.XLOOKUP(platemap!$I213,samples!$E:$E,samples!J:J,""),IF(_xlpm.x="","",_xlpm.x))</f>
        <v>572772 30 nM (LTX 3000)</v>
      </c>
      <c r="O213" s="7">
        <f>_xlfn.LET(_xlpm.x,_xlfn.XLOOKUP(platemap!$I213,samples!$E:$E,samples!K:K,""),IF(_xlpm.x="","",_xlpm.x))</f>
        <v>45001</v>
      </c>
      <c r="P213">
        <f>_xlfn.LET(_xlpm.x,_xlfn.XLOOKUP(platemap!$I213,samples!$E:$E,samples!L:L,""),IF(_xlpm.x="","",_xlpm.x))</f>
        <v>5</v>
      </c>
      <c r="Q213" t="str">
        <f>_xlfn.LET(_xlpm.x,_xlfn.XLOOKUP(platemap!$I213,samples!$E:$E,samples!M:M,""),IF(_xlpm.x="","",_xlpm.x))</f>
        <v>QS3.2_20230321</v>
      </c>
      <c r="R213" t="str">
        <f>_xlfn.LET(_xlpm.x,_xlfn.XLOOKUP(platemap!$I213,samples!$E:$E,samples!N:N,""),IF(_xlpm.x="","",_xlpm.x))</f>
        <v>30 nM</v>
      </c>
      <c r="S213" t="str">
        <f>_xlfn.LET(_xlpm.x,_xlfn.XLOOKUP(platemap!$I213,samples!$E:$E,samples!O:O,""),IF(_xlpm.x="","",_xlpm.x))</f>
        <v>572772</v>
      </c>
      <c r="T213">
        <f>_xlfn.LET(_xlpm.x,_xlfn.XLOOKUP(platemap!$I213,samples!$E:$E,samples!P:P,""),IF(_xlpm.x="","",_xlpm.x))</f>
        <v>3000</v>
      </c>
      <c r="U213" t="str">
        <f>_xlfn.LET(_xlpm.x,_xlfn.XLOOKUP(platemap!$I213,samples!$E:$E,samples!Q:Q,""),IF(_xlpm.x="","",_xlpm.x))</f>
        <v>No KD, likely poor control</v>
      </c>
      <c r="V213" t="str">
        <f>_xlfn.LET(_xlpm.x,_xlfn.XLOOKUP(platemap!$I213,samples!$E:$E,samples!R:R,""),IF(_xlpm.x="","",_xlpm.x))</f>
        <v>RNA</v>
      </c>
      <c r="W213">
        <f>_xlfn.LET(_xlpm.x,_xlfn.XLOOKUP(platemap!$I213,samples!$E:$E,samples!S:S,""),IF(_xlpm.x="","",_xlpm.x))</f>
        <v>9</v>
      </c>
      <c r="X213">
        <f>_xlfn.LET(_xlpm.x,_xlfn.XLOOKUP(platemap!$I213,samples!$E:$E,samples!T:T,""),IF(_xlpm.x="","",_xlpm.x))</f>
        <v>2.6</v>
      </c>
      <c r="Y213">
        <f>_xlfn.LET(_xlpm.x,_xlfn.XLOOKUP(platemap!$I213,samples!$E:$E,samples!U:U,""),IF(_xlpm.x="","",_xlpm.x))</f>
        <v>192</v>
      </c>
      <c r="Z213">
        <f>_xlfn.LET(_xlpm.x,_xlfn.XLOOKUP(platemap!$I213,samples!$E:$E,samples!V:V,""),IF(_xlpm.x="","",_xlpm.x))</f>
        <v>54</v>
      </c>
      <c r="AA213">
        <f>_xlfn.LET(_xlpm.x,_xlfn.XLOOKUP(platemap!$I213,samples!$E:$E,samples!W:W,""),IF(_xlpm.x="","",_xlpm.x))</f>
        <v>10368</v>
      </c>
      <c r="AB213" t="str">
        <f>_xlfn.LET(_xlpm.x,_xlfn.XLOOKUP(platemap!$I213,samples!$E:$E,samples!X:X,""),IF(_xlpm.x="","",_xlpm.x))</f>
        <v>QS3.2_20230321</v>
      </c>
      <c r="AC213" t="str">
        <f>_xlfn.LET(_xlpm.x,_xlfn.XLOOKUP(platemap!$I213,samples!$E:$E,samples!Y:Y,""),IF(_xlpm.x="","",_xlpm.x))</f>
        <v/>
      </c>
      <c r="AD213">
        <f>_xlfn.LET(_xlpm.x,_xlfn.XLOOKUP(platemap!$I213,samples!$E:$E,samples!Z:Z,""),IF(_xlpm.x="","",_xlpm.x))</f>
        <v>1</v>
      </c>
      <c r="AF213">
        <v>10</v>
      </c>
      <c r="AG213" s="3" t="s">
        <v>308</v>
      </c>
      <c r="AH213" s="3"/>
    </row>
    <row r="214" spans="1:34" x14ac:dyDescent="0.2">
      <c r="A214" s="3">
        <f t="shared" si="2"/>
        <v>3</v>
      </c>
      <c r="B214" t="str">
        <f>INDEX(filenames!B:B,MATCH(platemap!A214,filenames!A:A,0))</f>
        <v>2023-06-07_151639_2023-06-07_145858_TMrs362331_10ul_badtips_2.xls</v>
      </c>
      <c r="C214" t="s">
        <v>47</v>
      </c>
      <c r="D214" t="s">
        <v>223</v>
      </c>
      <c r="E214" t="s">
        <v>224</v>
      </c>
      <c r="F214" t="s">
        <v>303</v>
      </c>
      <c r="G214" t="s">
        <v>304</v>
      </c>
      <c r="I214" t="str">
        <f>_xlfn.XLOOKUP(C214,samples!D:D,samples!E:E,"")</f>
        <v>20230413_0218</v>
      </c>
      <c r="J214" t="str">
        <f>_xlfn.LET(_xlpm.x,_xlfn.XLOOKUP(platemap!$I214,samples!$E:$E,samples!F:F,""),IF(_xlpm.x="","",_xlpm.x))</f>
        <v>QS3.2</v>
      </c>
      <c r="K214">
        <f>_xlfn.LET(_xlpm.x,_xlfn.XLOOKUP(platemap!$I214,samples!$E:$E,samples!G:G,""),IF(_xlpm.x="","",_xlpm.x))</f>
        <v>9</v>
      </c>
      <c r="L214" t="str">
        <f>_xlfn.LET(_xlpm.x,_xlfn.XLOOKUP(platemap!$I214,samples!$E:$E,samples!H:H,""),IF(_xlpm.x="","",_xlpm.x))</f>
        <v/>
      </c>
      <c r="M214" s="7">
        <f>_xlfn.LET(_xlpm.x,_xlfn.XLOOKUP(platemap!$I214,samples!$E:$E,samples!I:I,""),IF(_xlpm.x="","",_xlpm.x))</f>
        <v>45006</v>
      </c>
      <c r="N214" t="str">
        <f>_xlfn.LET(_xlpm.x,_xlfn.XLOOKUP(platemap!$I214,samples!$E:$E,samples!J:J,""),IF(_xlpm.x="","",_xlpm.x))</f>
        <v>589546 30 nM (LTX 3000)</v>
      </c>
      <c r="O214" s="7">
        <f>_xlfn.LET(_xlpm.x,_xlfn.XLOOKUP(platemap!$I214,samples!$E:$E,samples!K:K,""),IF(_xlpm.x="","",_xlpm.x))</f>
        <v>45001</v>
      </c>
      <c r="P214">
        <f>_xlfn.LET(_xlpm.x,_xlfn.XLOOKUP(platemap!$I214,samples!$E:$E,samples!L:L,""),IF(_xlpm.x="","",_xlpm.x))</f>
        <v>5</v>
      </c>
      <c r="Q214" t="str">
        <f>_xlfn.LET(_xlpm.x,_xlfn.XLOOKUP(platemap!$I214,samples!$E:$E,samples!M:M,""),IF(_xlpm.x="","",_xlpm.x))</f>
        <v>QS3.2_20230321</v>
      </c>
      <c r="R214" t="str">
        <f>_xlfn.LET(_xlpm.x,_xlfn.XLOOKUP(platemap!$I214,samples!$E:$E,samples!N:N,""),IF(_xlpm.x="","",_xlpm.x))</f>
        <v>30 nM</v>
      </c>
      <c r="S214" t="str">
        <f>_xlfn.LET(_xlpm.x,_xlfn.XLOOKUP(platemap!$I214,samples!$E:$E,samples!O:O,""),IF(_xlpm.x="","",_xlpm.x))</f>
        <v>589546</v>
      </c>
      <c r="T214">
        <f>_xlfn.LET(_xlpm.x,_xlfn.XLOOKUP(platemap!$I214,samples!$E:$E,samples!P:P,""),IF(_xlpm.x="","",_xlpm.x))</f>
        <v>3000</v>
      </c>
      <c r="U214" t="str">
        <f>_xlfn.LET(_xlpm.x,_xlfn.XLOOKUP(platemap!$I214,samples!$E:$E,samples!Q:Q,""),IF(_xlpm.x="","",_xlpm.x))</f>
        <v>No KD, likely poor control</v>
      </c>
      <c r="V214" t="str">
        <f>_xlfn.LET(_xlpm.x,_xlfn.XLOOKUP(platemap!$I214,samples!$E:$E,samples!R:R,""),IF(_xlpm.x="","",_xlpm.x))</f>
        <v>RNA</v>
      </c>
      <c r="W214">
        <f>_xlfn.LET(_xlpm.x,_xlfn.XLOOKUP(platemap!$I214,samples!$E:$E,samples!S:S,""),IF(_xlpm.x="","",_xlpm.x))</f>
        <v>5.4</v>
      </c>
      <c r="X214">
        <f>_xlfn.LET(_xlpm.x,_xlfn.XLOOKUP(platemap!$I214,samples!$E:$E,samples!T:T,""),IF(_xlpm.x="","",_xlpm.x))</f>
        <v>1.4</v>
      </c>
      <c r="Y214">
        <f>_xlfn.LET(_xlpm.x,_xlfn.XLOOKUP(platemap!$I214,samples!$E:$E,samples!U:U,""),IF(_xlpm.x="","",_xlpm.x))</f>
        <v>117</v>
      </c>
      <c r="Z214">
        <f>_xlfn.LET(_xlpm.x,_xlfn.XLOOKUP(platemap!$I214,samples!$E:$E,samples!V:V,""),IF(_xlpm.x="","",_xlpm.x))</f>
        <v>54</v>
      </c>
      <c r="AA214">
        <f>_xlfn.LET(_xlpm.x,_xlfn.XLOOKUP(platemap!$I214,samples!$E:$E,samples!W:W,""),IF(_xlpm.x="","",_xlpm.x))</f>
        <v>6318</v>
      </c>
      <c r="AB214" t="str">
        <f>_xlfn.LET(_xlpm.x,_xlfn.XLOOKUP(platemap!$I214,samples!$E:$E,samples!X:X,""),IF(_xlpm.x="","",_xlpm.x))</f>
        <v>QS3.2_20230321</v>
      </c>
      <c r="AC214" t="str">
        <f>_xlfn.LET(_xlpm.x,_xlfn.XLOOKUP(platemap!$I214,samples!$E:$E,samples!Y:Y,""),IF(_xlpm.x="","",_xlpm.x))</f>
        <v/>
      </c>
      <c r="AD214">
        <f>_xlfn.LET(_xlpm.x,_xlfn.XLOOKUP(platemap!$I214,samples!$E:$E,samples!Z:Z,""),IF(_xlpm.x="","",_xlpm.x))</f>
        <v>1</v>
      </c>
      <c r="AF214">
        <v>10</v>
      </c>
      <c r="AG214" s="3" t="s">
        <v>308</v>
      </c>
      <c r="AH214" s="3"/>
    </row>
    <row r="215" spans="1:34" x14ac:dyDescent="0.2">
      <c r="A215" s="3">
        <f t="shared" si="2"/>
        <v>3</v>
      </c>
      <c r="B215" t="str">
        <f>INDEX(filenames!B:B,MATCH(platemap!A215,filenames!A:A,0))</f>
        <v>2023-06-07_151639_2023-06-07_145858_TMrs362331_10ul_badtips_2.xls</v>
      </c>
      <c r="C215" t="s">
        <v>48</v>
      </c>
      <c r="E215" t="s">
        <v>129</v>
      </c>
      <c r="G215" t="s">
        <v>129</v>
      </c>
      <c r="I215" t="str">
        <f>_xlfn.XLOOKUP(C215,samples!D:D,samples!E:E,"")</f>
        <v/>
      </c>
      <c r="J215" t="str">
        <f>_xlfn.LET(_xlpm.x,_xlfn.XLOOKUP(platemap!$I215,samples!$E:$E,samples!F:F,""),IF(_xlpm.x="","",_xlpm.x))</f>
        <v/>
      </c>
      <c r="K215" t="str">
        <f>_xlfn.LET(_xlpm.x,_xlfn.XLOOKUP(platemap!$I215,samples!$E:$E,samples!G:G,""),IF(_xlpm.x="","",_xlpm.x))</f>
        <v/>
      </c>
      <c r="L215" t="str">
        <f>_xlfn.LET(_xlpm.x,_xlfn.XLOOKUP(platemap!$I215,samples!$E:$E,samples!H:H,""),IF(_xlpm.x="","",_xlpm.x))</f>
        <v/>
      </c>
      <c r="M215" s="7" t="str">
        <f>_xlfn.LET(_xlpm.x,_xlfn.XLOOKUP(platemap!$I215,samples!$E:$E,samples!I:I,""),IF(_xlpm.x="","",_xlpm.x))</f>
        <v/>
      </c>
      <c r="N215" t="str">
        <f>_xlfn.LET(_xlpm.x,_xlfn.XLOOKUP(platemap!$I215,samples!$E:$E,samples!J:J,""),IF(_xlpm.x="","",_xlpm.x))</f>
        <v/>
      </c>
      <c r="O215" s="7" t="str">
        <f>_xlfn.LET(_xlpm.x,_xlfn.XLOOKUP(platemap!$I215,samples!$E:$E,samples!K:K,""),IF(_xlpm.x="","",_xlpm.x))</f>
        <v/>
      </c>
      <c r="P215" t="str">
        <f>_xlfn.LET(_xlpm.x,_xlfn.XLOOKUP(platemap!$I215,samples!$E:$E,samples!L:L,""),IF(_xlpm.x="","",_xlpm.x))</f>
        <v/>
      </c>
      <c r="Q215" t="str">
        <f>_xlfn.LET(_xlpm.x,_xlfn.XLOOKUP(platemap!$I215,samples!$E:$E,samples!M:M,""),IF(_xlpm.x="","",_xlpm.x))</f>
        <v/>
      </c>
      <c r="R215" t="str">
        <f>_xlfn.LET(_xlpm.x,_xlfn.XLOOKUP(platemap!$I215,samples!$E:$E,samples!N:N,""),IF(_xlpm.x="","",_xlpm.x))</f>
        <v/>
      </c>
      <c r="S215" t="str">
        <f>_xlfn.LET(_xlpm.x,_xlfn.XLOOKUP(platemap!$I215,samples!$E:$E,samples!O:O,""),IF(_xlpm.x="","",_xlpm.x))</f>
        <v/>
      </c>
      <c r="T215" t="str">
        <f>_xlfn.LET(_xlpm.x,_xlfn.XLOOKUP(platemap!$I215,samples!$E:$E,samples!P:P,""),IF(_xlpm.x="","",_xlpm.x))</f>
        <v/>
      </c>
      <c r="U215" t="str">
        <f>_xlfn.LET(_xlpm.x,_xlfn.XLOOKUP(platemap!$I215,samples!$E:$E,samples!Q:Q,""),IF(_xlpm.x="","",_xlpm.x))</f>
        <v/>
      </c>
      <c r="V215" t="str">
        <f>_xlfn.LET(_xlpm.x,_xlfn.XLOOKUP(platemap!$I215,samples!$E:$E,samples!R:R,""),IF(_xlpm.x="","",_xlpm.x))</f>
        <v/>
      </c>
      <c r="W215" t="str">
        <f>_xlfn.LET(_xlpm.x,_xlfn.XLOOKUP(platemap!$I215,samples!$E:$E,samples!S:S,""),IF(_xlpm.x="","",_xlpm.x))</f>
        <v/>
      </c>
      <c r="X215" t="str">
        <f>_xlfn.LET(_xlpm.x,_xlfn.XLOOKUP(platemap!$I215,samples!$E:$E,samples!T:T,""),IF(_xlpm.x="","",_xlpm.x))</f>
        <v/>
      </c>
      <c r="Y215" t="str">
        <f>_xlfn.LET(_xlpm.x,_xlfn.XLOOKUP(platemap!$I215,samples!$E:$E,samples!U:U,""),IF(_xlpm.x="","",_xlpm.x))</f>
        <v/>
      </c>
      <c r="Z215" t="str">
        <f>_xlfn.LET(_xlpm.x,_xlfn.XLOOKUP(platemap!$I215,samples!$E:$E,samples!V:V,""),IF(_xlpm.x="","",_xlpm.x))</f>
        <v/>
      </c>
      <c r="AA215" t="str">
        <f>_xlfn.LET(_xlpm.x,_xlfn.XLOOKUP(platemap!$I215,samples!$E:$E,samples!W:W,""),IF(_xlpm.x="","",_xlpm.x))</f>
        <v/>
      </c>
      <c r="AB215" t="str">
        <f>_xlfn.LET(_xlpm.x,_xlfn.XLOOKUP(platemap!$I215,samples!$E:$E,samples!X:X,""),IF(_xlpm.x="","",_xlpm.x))</f>
        <v/>
      </c>
      <c r="AC215" t="str">
        <f>_xlfn.LET(_xlpm.x,_xlfn.XLOOKUP(platemap!$I215,samples!$E:$E,samples!Y:Y,""),IF(_xlpm.x="","",_xlpm.x))</f>
        <v/>
      </c>
      <c r="AD215" t="str">
        <f>_xlfn.LET(_xlpm.x,_xlfn.XLOOKUP(platemap!$I215,samples!$E:$E,samples!Z:Z,""),IF(_xlpm.x="","",_xlpm.x))</f>
        <v/>
      </c>
      <c r="AH215" s="3"/>
    </row>
    <row r="216" spans="1:34" x14ac:dyDescent="0.2">
      <c r="A216" s="3">
        <f t="shared" si="2"/>
        <v>3</v>
      </c>
      <c r="B216" t="str">
        <f>INDEX(filenames!B:B,MATCH(platemap!A216,filenames!A:A,0))</f>
        <v>2023-06-07_151639_2023-06-07_145858_TMrs362331_10ul_badtips_2.xls</v>
      </c>
      <c r="C216" t="s">
        <v>49</v>
      </c>
      <c r="E216" t="s">
        <v>129</v>
      </c>
      <c r="G216" t="s">
        <v>129</v>
      </c>
      <c r="I216" t="str">
        <f>_xlfn.XLOOKUP(C216,samples!D:D,samples!E:E,"")</f>
        <v/>
      </c>
      <c r="J216" t="str">
        <f>_xlfn.LET(_xlpm.x,_xlfn.XLOOKUP(platemap!$I216,samples!$E:$E,samples!F:F,""),IF(_xlpm.x="","",_xlpm.x))</f>
        <v/>
      </c>
      <c r="K216" t="str">
        <f>_xlfn.LET(_xlpm.x,_xlfn.XLOOKUP(platemap!$I216,samples!$E:$E,samples!G:G,""),IF(_xlpm.x="","",_xlpm.x))</f>
        <v/>
      </c>
      <c r="L216" t="str">
        <f>_xlfn.LET(_xlpm.x,_xlfn.XLOOKUP(platemap!$I216,samples!$E:$E,samples!H:H,""),IF(_xlpm.x="","",_xlpm.x))</f>
        <v/>
      </c>
      <c r="M216" s="7" t="str">
        <f>_xlfn.LET(_xlpm.x,_xlfn.XLOOKUP(platemap!$I216,samples!$E:$E,samples!I:I,""),IF(_xlpm.x="","",_xlpm.x))</f>
        <v/>
      </c>
      <c r="N216" t="str">
        <f>_xlfn.LET(_xlpm.x,_xlfn.XLOOKUP(platemap!$I216,samples!$E:$E,samples!J:J,""),IF(_xlpm.x="","",_xlpm.x))</f>
        <v/>
      </c>
      <c r="O216" s="7" t="str">
        <f>_xlfn.LET(_xlpm.x,_xlfn.XLOOKUP(platemap!$I216,samples!$E:$E,samples!K:K,""),IF(_xlpm.x="","",_xlpm.x))</f>
        <v/>
      </c>
      <c r="P216" t="str">
        <f>_xlfn.LET(_xlpm.x,_xlfn.XLOOKUP(platemap!$I216,samples!$E:$E,samples!L:L,""),IF(_xlpm.x="","",_xlpm.x))</f>
        <v/>
      </c>
      <c r="Q216" t="str">
        <f>_xlfn.LET(_xlpm.x,_xlfn.XLOOKUP(platemap!$I216,samples!$E:$E,samples!M:M,""),IF(_xlpm.x="","",_xlpm.x))</f>
        <v/>
      </c>
      <c r="R216" t="str">
        <f>_xlfn.LET(_xlpm.x,_xlfn.XLOOKUP(platemap!$I216,samples!$E:$E,samples!N:N,""),IF(_xlpm.x="","",_xlpm.x))</f>
        <v/>
      </c>
      <c r="S216" t="str">
        <f>_xlfn.LET(_xlpm.x,_xlfn.XLOOKUP(platemap!$I216,samples!$E:$E,samples!O:O,""),IF(_xlpm.x="","",_xlpm.x))</f>
        <v/>
      </c>
      <c r="T216" t="str">
        <f>_xlfn.LET(_xlpm.x,_xlfn.XLOOKUP(platemap!$I216,samples!$E:$E,samples!P:P,""),IF(_xlpm.x="","",_xlpm.x))</f>
        <v/>
      </c>
      <c r="U216" t="str">
        <f>_xlfn.LET(_xlpm.x,_xlfn.XLOOKUP(platemap!$I216,samples!$E:$E,samples!Q:Q,""),IF(_xlpm.x="","",_xlpm.x))</f>
        <v/>
      </c>
      <c r="V216" t="str">
        <f>_xlfn.LET(_xlpm.x,_xlfn.XLOOKUP(platemap!$I216,samples!$E:$E,samples!R:R,""),IF(_xlpm.x="","",_xlpm.x))</f>
        <v/>
      </c>
      <c r="W216" t="str">
        <f>_xlfn.LET(_xlpm.x,_xlfn.XLOOKUP(platemap!$I216,samples!$E:$E,samples!S:S,""),IF(_xlpm.x="","",_xlpm.x))</f>
        <v/>
      </c>
      <c r="X216" t="str">
        <f>_xlfn.LET(_xlpm.x,_xlfn.XLOOKUP(platemap!$I216,samples!$E:$E,samples!T:T,""),IF(_xlpm.x="","",_xlpm.x))</f>
        <v/>
      </c>
      <c r="Y216" t="str">
        <f>_xlfn.LET(_xlpm.x,_xlfn.XLOOKUP(platemap!$I216,samples!$E:$E,samples!U:U,""),IF(_xlpm.x="","",_xlpm.x))</f>
        <v/>
      </c>
      <c r="Z216" t="str">
        <f>_xlfn.LET(_xlpm.x,_xlfn.XLOOKUP(platemap!$I216,samples!$E:$E,samples!V:V,""),IF(_xlpm.x="","",_xlpm.x))</f>
        <v/>
      </c>
      <c r="AA216" t="str">
        <f>_xlfn.LET(_xlpm.x,_xlfn.XLOOKUP(platemap!$I216,samples!$E:$E,samples!W:W,""),IF(_xlpm.x="","",_xlpm.x))</f>
        <v/>
      </c>
      <c r="AB216" t="str">
        <f>_xlfn.LET(_xlpm.x,_xlfn.XLOOKUP(platemap!$I216,samples!$E:$E,samples!X:X,""),IF(_xlpm.x="","",_xlpm.x))</f>
        <v/>
      </c>
      <c r="AC216" t="str">
        <f>_xlfn.LET(_xlpm.x,_xlfn.XLOOKUP(platemap!$I216,samples!$E:$E,samples!Y:Y,""),IF(_xlpm.x="","",_xlpm.x))</f>
        <v/>
      </c>
      <c r="AD216" t="str">
        <f>_xlfn.LET(_xlpm.x,_xlfn.XLOOKUP(platemap!$I216,samples!$E:$E,samples!Z:Z,""),IF(_xlpm.x="","",_xlpm.x))</f>
        <v/>
      </c>
      <c r="AH216" s="3"/>
    </row>
    <row r="217" spans="1:34" x14ac:dyDescent="0.2">
      <c r="A217" s="3">
        <f t="shared" si="2"/>
        <v>3</v>
      </c>
      <c r="B217" t="str">
        <f>INDEX(filenames!B:B,MATCH(platemap!A217,filenames!A:A,0))</f>
        <v>2023-06-07_151639_2023-06-07_145858_TMrs362331_10ul_badtips_2.xls</v>
      </c>
      <c r="C217" t="s">
        <v>50</v>
      </c>
      <c r="E217" t="s">
        <v>129</v>
      </c>
      <c r="G217" t="s">
        <v>129</v>
      </c>
      <c r="I217" t="str">
        <f>_xlfn.XLOOKUP(C217,samples!D:D,samples!E:E,"")</f>
        <v/>
      </c>
      <c r="J217" t="str">
        <f>_xlfn.LET(_xlpm.x,_xlfn.XLOOKUP(platemap!$I217,samples!$E:$E,samples!F:F,""),IF(_xlpm.x="","",_xlpm.x))</f>
        <v/>
      </c>
      <c r="K217" t="str">
        <f>_xlfn.LET(_xlpm.x,_xlfn.XLOOKUP(platemap!$I217,samples!$E:$E,samples!G:G,""),IF(_xlpm.x="","",_xlpm.x))</f>
        <v/>
      </c>
      <c r="L217" t="str">
        <f>_xlfn.LET(_xlpm.x,_xlfn.XLOOKUP(platemap!$I217,samples!$E:$E,samples!H:H,""),IF(_xlpm.x="","",_xlpm.x))</f>
        <v/>
      </c>
      <c r="M217" s="7" t="str">
        <f>_xlfn.LET(_xlpm.x,_xlfn.XLOOKUP(platemap!$I217,samples!$E:$E,samples!I:I,""),IF(_xlpm.x="","",_xlpm.x))</f>
        <v/>
      </c>
      <c r="N217" t="str">
        <f>_xlfn.LET(_xlpm.x,_xlfn.XLOOKUP(platemap!$I217,samples!$E:$E,samples!J:J,""),IF(_xlpm.x="","",_xlpm.x))</f>
        <v/>
      </c>
      <c r="O217" s="7" t="str">
        <f>_xlfn.LET(_xlpm.x,_xlfn.XLOOKUP(platemap!$I217,samples!$E:$E,samples!K:K,""),IF(_xlpm.x="","",_xlpm.x))</f>
        <v/>
      </c>
      <c r="P217" t="str">
        <f>_xlfn.LET(_xlpm.x,_xlfn.XLOOKUP(platemap!$I217,samples!$E:$E,samples!L:L,""),IF(_xlpm.x="","",_xlpm.x))</f>
        <v/>
      </c>
      <c r="Q217" t="str">
        <f>_xlfn.LET(_xlpm.x,_xlfn.XLOOKUP(platemap!$I217,samples!$E:$E,samples!M:M,""),IF(_xlpm.x="","",_xlpm.x))</f>
        <v/>
      </c>
      <c r="R217" t="str">
        <f>_xlfn.LET(_xlpm.x,_xlfn.XLOOKUP(platemap!$I217,samples!$E:$E,samples!N:N,""),IF(_xlpm.x="","",_xlpm.x))</f>
        <v/>
      </c>
      <c r="S217" t="str">
        <f>_xlfn.LET(_xlpm.x,_xlfn.XLOOKUP(platemap!$I217,samples!$E:$E,samples!O:O,""),IF(_xlpm.x="","",_xlpm.x))</f>
        <v/>
      </c>
      <c r="T217" t="str">
        <f>_xlfn.LET(_xlpm.x,_xlfn.XLOOKUP(platemap!$I217,samples!$E:$E,samples!P:P,""),IF(_xlpm.x="","",_xlpm.x))</f>
        <v/>
      </c>
      <c r="U217" t="str">
        <f>_xlfn.LET(_xlpm.x,_xlfn.XLOOKUP(platemap!$I217,samples!$E:$E,samples!Q:Q,""),IF(_xlpm.x="","",_xlpm.x))</f>
        <v/>
      </c>
      <c r="V217" t="str">
        <f>_xlfn.LET(_xlpm.x,_xlfn.XLOOKUP(platemap!$I217,samples!$E:$E,samples!R:R,""),IF(_xlpm.x="","",_xlpm.x))</f>
        <v/>
      </c>
      <c r="W217" t="str">
        <f>_xlfn.LET(_xlpm.x,_xlfn.XLOOKUP(platemap!$I217,samples!$E:$E,samples!S:S,""),IF(_xlpm.x="","",_xlpm.x))</f>
        <v/>
      </c>
      <c r="X217" t="str">
        <f>_xlfn.LET(_xlpm.x,_xlfn.XLOOKUP(platemap!$I217,samples!$E:$E,samples!T:T,""),IF(_xlpm.x="","",_xlpm.x))</f>
        <v/>
      </c>
      <c r="Y217" t="str">
        <f>_xlfn.LET(_xlpm.x,_xlfn.XLOOKUP(platemap!$I217,samples!$E:$E,samples!U:U,""),IF(_xlpm.x="","",_xlpm.x))</f>
        <v/>
      </c>
      <c r="Z217" t="str">
        <f>_xlfn.LET(_xlpm.x,_xlfn.XLOOKUP(platemap!$I217,samples!$E:$E,samples!V:V,""),IF(_xlpm.x="","",_xlpm.x))</f>
        <v/>
      </c>
      <c r="AA217" t="str">
        <f>_xlfn.LET(_xlpm.x,_xlfn.XLOOKUP(platemap!$I217,samples!$E:$E,samples!W:W,""),IF(_xlpm.x="","",_xlpm.x))</f>
        <v/>
      </c>
      <c r="AB217" t="str">
        <f>_xlfn.LET(_xlpm.x,_xlfn.XLOOKUP(platemap!$I217,samples!$E:$E,samples!X:X,""),IF(_xlpm.x="","",_xlpm.x))</f>
        <v/>
      </c>
      <c r="AC217" t="str">
        <f>_xlfn.LET(_xlpm.x,_xlfn.XLOOKUP(platemap!$I217,samples!$E:$E,samples!Y:Y,""),IF(_xlpm.x="","",_xlpm.x))</f>
        <v/>
      </c>
      <c r="AD217" t="str">
        <f>_xlfn.LET(_xlpm.x,_xlfn.XLOOKUP(platemap!$I217,samples!$E:$E,samples!Z:Z,""),IF(_xlpm.x="","",_xlpm.x))</f>
        <v/>
      </c>
      <c r="AH217" s="3"/>
    </row>
    <row r="218" spans="1:34" x14ac:dyDescent="0.2">
      <c r="A218" s="3">
        <f t="shared" si="2"/>
        <v>3</v>
      </c>
      <c r="B218" t="str">
        <f>INDEX(filenames!B:B,MATCH(platemap!A218,filenames!A:A,0))</f>
        <v>2023-06-07_151639_2023-06-07_145858_TMrs362331_10ul_badtips_2.xls</v>
      </c>
      <c r="C218" t="s">
        <v>51</v>
      </c>
      <c r="D218" t="s">
        <v>223</v>
      </c>
      <c r="E218" t="s">
        <v>224</v>
      </c>
      <c r="F218" t="s">
        <v>303</v>
      </c>
      <c r="G218" t="s">
        <v>304</v>
      </c>
      <c r="I218" t="str">
        <f>_xlfn.XLOOKUP(C218,samples!D:D,samples!E:E,"")</f>
        <v>20230413_0219</v>
      </c>
      <c r="J218" t="str">
        <f>_xlfn.LET(_xlpm.x,_xlfn.XLOOKUP(platemap!$I218,samples!$E:$E,samples!F:F,""),IF(_xlpm.x="","",_xlpm.x))</f>
        <v>QS3.2</v>
      </c>
      <c r="K218">
        <f>_xlfn.LET(_xlpm.x,_xlfn.XLOOKUP(platemap!$I218,samples!$E:$E,samples!G:G,""),IF(_xlpm.x="","",_xlpm.x))</f>
        <v>9</v>
      </c>
      <c r="L218" t="str">
        <f>_xlfn.LET(_xlpm.x,_xlfn.XLOOKUP(platemap!$I218,samples!$E:$E,samples!H:H,""),IF(_xlpm.x="","",_xlpm.x))</f>
        <v/>
      </c>
      <c r="M218" s="7">
        <f>_xlfn.LET(_xlpm.x,_xlfn.XLOOKUP(platemap!$I218,samples!$E:$E,samples!I:I,""),IF(_xlpm.x="","",_xlpm.x))</f>
        <v>45006</v>
      </c>
      <c r="N218" t="str">
        <f>_xlfn.LET(_xlpm.x,_xlfn.XLOOKUP(platemap!$I218,samples!$E:$E,samples!J:J,""),IF(_xlpm.x="","",_xlpm.x))</f>
        <v>Control</v>
      </c>
      <c r="O218" s="7" t="str">
        <f>_xlfn.LET(_xlpm.x,_xlfn.XLOOKUP(platemap!$I218,samples!$E:$E,samples!K:K,""),IF(_xlpm.x="","",_xlpm.x))</f>
        <v/>
      </c>
      <c r="P218" t="str">
        <f>_xlfn.LET(_xlpm.x,_xlfn.XLOOKUP(platemap!$I218,samples!$E:$E,samples!L:L,""),IF(_xlpm.x="","",_xlpm.x))</f>
        <v/>
      </c>
      <c r="Q218" t="str">
        <f>_xlfn.LET(_xlpm.x,_xlfn.XLOOKUP(platemap!$I218,samples!$E:$E,samples!M:M,""),IF(_xlpm.x="","",_xlpm.x))</f>
        <v>QS3.2_20230321</v>
      </c>
      <c r="R218">
        <f>_xlfn.LET(_xlpm.x,_xlfn.XLOOKUP(platemap!$I218,samples!$E:$E,samples!N:N,""),IF(_xlpm.x="","",_xlpm.x))</f>
        <v>0</v>
      </c>
      <c r="S218" t="str">
        <f>_xlfn.LET(_xlpm.x,_xlfn.XLOOKUP(platemap!$I218,samples!$E:$E,samples!O:O,""),IF(_xlpm.x="","",_xlpm.x))</f>
        <v>Control</v>
      </c>
      <c r="T218" t="str">
        <f>_xlfn.LET(_xlpm.x,_xlfn.XLOOKUP(platemap!$I218,samples!$E:$E,samples!P:P,""),IF(_xlpm.x="","",_xlpm.x))</f>
        <v/>
      </c>
      <c r="U218" t="str">
        <f>_xlfn.LET(_xlpm.x,_xlfn.XLOOKUP(platemap!$I218,samples!$E:$E,samples!Q:Q,""),IF(_xlpm.x="","",_xlpm.x))</f>
        <v>No KD, likely poor control</v>
      </c>
      <c r="V218" t="str">
        <f>_xlfn.LET(_xlpm.x,_xlfn.XLOOKUP(platemap!$I218,samples!$E:$E,samples!R:R,""),IF(_xlpm.x="","",_xlpm.x))</f>
        <v>RNA</v>
      </c>
      <c r="W218">
        <f>_xlfn.LET(_xlpm.x,_xlfn.XLOOKUP(platemap!$I218,samples!$E:$E,samples!S:S,""),IF(_xlpm.x="","",_xlpm.x))</f>
        <v>8.5</v>
      </c>
      <c r="X218">
        <f>_xlfn.LET(_xlpm.x,_xlfn.XLOOKUP(platemap!$I218,samples!$E:$E,samples!T:T,""),IF(_xlpm.x="","",_xlpm.x))</f>
        <v>2.4</v>
      </c>
      <c r="Y218">
        <f>_xlfn.LET(_xlpm.x,_xlfn.XLOOKUP(platemap!$I218,samples!$E:$E,samples!U:U,""),IF(_xlpm.x="","",_xlpm.x))</f>
        <v>135</v>
      </c>
      <c r="Z218">
        <f>_xlfn.LET(_xlpm.x,_xlfn.XLOOKUP(platemap!$I218,samples!$E:$E,samples!V:V,""),IF(_xlpm.x="","",_xlpm.x))</f>
        <v>54</v>
      </c>
      <c r="AA218">
        <f>_xlfn.LET(_xlpm.x,_xlfn.XLOOKUP(platemap!$I218,samples!$E:$E,samples!W:W,""),IF(_xlpm.x="","",_xlpm.x))</f>
        <v>7290</v>
      </c>
      <c r="AB218" t="str">
        <f>_xlfn.LET(_xlpm.x,_xlfn.XLOOKUP(platemap!$I218,samples!$E:$E,samples!X:X,""),IF(_xlpm.x="","",_xlpm.x))</f>
        <v>QS3.2_20230321</v>
      </c>
      <c r="AC218">
        <f>_xlfn.LET(_xlpm.x,_xlfn.XLOOKUP(platemap!$I218,samples!$E:$E,samples!Y:Y,""),IF(_xlpm.x="","",_xlpm.x))</f>
        <v>1</v>
      </c>
      <c r="AD218">
        <f>_xlfn.LET(_xlpm.x,_xlfn.XLOOKUP(platemap!$I218,samples!$E:$E,samples!Z:Z,""),IF(_xlpm.x="","",_xlpm.x))</f>
        <v>1</v>
      </c>
      <c r="AF218">
        <v>10</v>
      </c>
      <c r="AG218" s="3" t="s">
        <v>308</v>
      </c>
      <c r="AH218" s="3"/>
    </row>
    <row r="219" spans="1:34" x14ac:dyDescent="0.2">
      <c r="A219" s="3">
        <f t="shared" si="2"/>
        <v>3</v>
      </c>
      <c r="B219" t="str">
        <f>INDEX(filenames!B:B,MATCH(platemap!A219,filenames!A:A,0))</f>
        <v>2023-06-07_151639_2023-06-07_145858_TMrs362331_10ul_badtips_2.xls</v>
      </c>
      <c r="C219" t="s">
        <v>52</v>
      </c>
      <c r="D219" t="s">
        <v>223</v>
      </c>
      <c r="E219" t="s">
        <v>224</v>
      </c>
      <c r="F219" t="s">
        <v>303</v>
      </c>
      <c r="G219" t="s">
        <v>304</v>
      </c>
      <c r="I219" t="str">
        <f>_xlfn.XLOOKUP(C219,samples!D:D,samples!E:E,"")</f>
        <v>20230413_0220</v>
      </c>
      <c r="J219" t="str">
        <f>_xlfn.LET(_xlpm.x,_xlfn.XLOOKUP(platemap!$I219,samples!$E:$E,samples!F:F,""),IF(_xlpm.x="","",_xlpm.x))</f>
        <v>QS3.1</v>
      </c>
      <c r="K219">
        <f>_xlfn.LET(_xlpm.x,_xlfn.XLOOKUP(platemap!$I219,samples!$E:$E,samples!G:G,""),IF(_xlpm.x="","",_xlpm.x))</f>
        <v>8</v>
      </c>
      <c r="L219" t="str">
        <f>_xlfn.LET(_xlpm.x,_xlfn.XLOOKUP(platemap!$I219,samples!$E:$E,samples!H:H,""),IF(_xlpm.x="","",_xlpm.x))</f>
        <v/>
      </c>
      <c r="M219" s="7">
        <f>_xlfn.LET(_xlpm.x,_xlfn.XLOOKUP(platemap!$I219,samples!$E:$E,samples!I:I,""),IF(_xlpm.x="","",_xlpm.x))</f>
        <v>45006</v>
      </c>
      <c r="N219" t="str">
        <f>_xlfn.LET(_xlpm.x,_xlfn.XLOOKUP(platemap!$I219,samples!$E:$E,samples!J:J,""),IF(_xlpm.x="","",_xlpm.x))</f>
        <v>572772 30 nM (LTX 2000)</v>
      </c>
      <c r="O219" s="7">
        <f>_xlfn.LET(_xlpm.x,_xlfn.XLOOKUP(platemap!$I219,samples!$E:$E,samples!K:K,""),IF(_xlpm.x="","",_xlpm.x))</f>
        <v>45001</v>
      </c>
      <c r="P219">
        <f>_xlfn.LET(_xlpm.x,_xlfn.XLOOKUP(platemap!$I219,samples!$E:$E,samples!L:L,""),IF(_xlpm.x="","",_xlpm.x))</f>
        <v>5</v>
      </c>
      <c r="Q219" t="str">
        <f>_xlfn.LET(_xlpm.x,_xlfn.XLOOKUP(platemap!$I219,samples!$E:$E,samples!M:M,""),IF(_xlpm.x="","",_xlpm.x))</f>
        <v>QS3.1_20230321</v>
      </c>
      <c r="R219" t="str">
        <f>_xlfn.LET(_xlpm.x,_xlfn.XLOOKUP(platemap!$I219,samples!$E:$E,samples!N:N,""),IF(_xlpm.x="","",_xlpm.x))</f>
        <v>30 nM</v>
      </c>
      <c r="S219" t="str">
        <f>_xlfn.LET(_xlpm.x,_xlfn.XLOOKUP(platemap!$I219,samples!$E:$E,samples!O:O,""),IF(_xlpm.x="","",_xlpm.x))</f>
        <v>572772</v>
      </c>
      <c r="T219">
        <f>_xlfn.LET(_xlpm.x,_xlfn.XLOOKUP(platemap!$I219,samples!$E:$E,samples!P:P,""),IF(_xlpm.x="","",_xlpm.x))</f>
        <v>2000</v>
      </c>
      <c r="U219" t="str">
        <f>_xlfn.LET(_xlpm.x,_xlfn.XLOOKUP(platemap!$I219,samples!$E:$E,samples!Q:Q,""),IF(_xlpm.x="","",_xlpm.x))</f>
        <v/>
      </c>
      <c r="V219" t="str">
        <f>_xlfn.LET(_xlpm.x,_xlfn.XLOOKUP(platemap!$I219,samples!$E:$E,samples!R:R,""),IF(_xlpm.x="","",_xlpm.x))</f>
        <v>RNA</v>
      </c>
      <c r="W219">
        <f>_xlfn.LET(_xlpm.x,_xlfn.XLOOKUP(platemap!$I219,samples!$E:$E,samples!S:S,""),IF(_xlpm.x="","",_xlpm.x))</f>
        <v>9.1</v>
      </c>
      <c r="X219">
        <f>_xlfn.LET(_xlpm.x,_xlfn.XLOOKUP(platemap!$I219,samples!$E:$E,samples!T:T,""),IF(_xlpm.x="","",_xlpm.x))</f>
        <v>2.7</v>
      </c>
      <c r="Y219">
        <f>_xlfn.LET(_xlpm.x,_xlfn.XLOOKUP(platemap!$I219,samples!$E:$E,samples!U:U,""),IF(_xlpm.x="","",_xlpm.x))</f>
        <v>259</v>
      </c>
      <c r="Z219">
        <f>_xlfn.LET(_xlpm.x,_xlfn.XLOOKUP(platemap!$I219,samples!$E:$E,samples!V:V,""),IF(_xlpm.x="","",_xlpm.x))</f>
        <v>54</v>
      </c>
      <c r="AA219">
        <f>_xlfn.LET(_xlpm.x,_xlfn.XLOOKUP(platemap!$I219,samples!$E:$E,samples!W:W,""),IF(_xlpm.x="","",_xlpm.x))</f>
        <v>13986</v>
      </c>
      <c r="AB219" t="str">
        <f>_xlfn.LET(_xlpm.x,_xlfn.XLOOKUP(platemap!$I219,samples!$E:$E,samples!X:X,""),IF(_xlpm.x="","",_xlpm.x))</f>
        <v>QS3.1_20230321</v>
      </c>
      <c r="AC219" t="str">
        <f>_xlfn.LET(_xlpm.x,_xlfn.XLOOKUP(platemap!$I219,samples!$E:$E,samples!Y:Y,""),IF(_xlpm.x="","",_xlpm.x))</f>
        <v/>
      </c>
      <c r="AD219" t="str">
        <f>_xlfn.LET(_xlpm.x,_xlfn.XLOOKUP(platemap!$I219,samples!$E:$E,samples!Z:Z,""),IF(_xlpm.x="","",_xlpm.x))</f>
        <v/>
      </c>
      <c r="AF219">
        <v>10</v>
      </c>
      <c r="AG219" s="3" t="s">
        <v>308</v>
      </c>
      <c r="AH219" s="3"/>
    </row>
    <row r="220" spans="1:34" x14ac:dyDescent="0.2">
      <c r="A220" s="3">
        <f t="shared" si="2"/>
        <v>3</v>
      </c>
      <c r="B220" t="str">
        <f>INDEX(filenames!B:B,MATCH(platemap!A220,filenames!A:A,0))</f>
        <v>2023-06-07_151639_2023-06-07_145858_TMrs362331_10ul_badtips_2.xls</v>
      </c>
      <c r="C220" t="s">
        <v>53</v>
      </c>
      <c r="D220" t="s">
        <v>223</v>
      </c>
      <c r="E220" t="s">
        <v>224</v>
      </c>
      <c r="F220" t="s">
        <v>303</v>
      </c>
      <c r="G220" t="s">
        <v>304</v>
      </c>
      <c r="I220" t="str">
        <f>_xlfn.XLOOKUP(C220,samples!D:D,samples!E:E,"")</f>
        <v>20230413_0221</v>
      </c>
      <c r="J220" t="str">
        <f>_xlfn.LET(_xlpm.x,_xlfn.XLOOKUP(platemap!$I220,samples!$E:$E,samples!F:F,""),IF(_xlpm.x="","",_xlpm.x))</f>
        <v>QS3.1</v>
      </c>
      <c r="K220">
        <f>_xlfn.LET(_xlpm.x,_xlfn.XLOOKUP(platemap!$I220,samples!$E:$E,samples!G:G,""),IF(_xlpm.x="","",_xlpm.x))</f>
        <v>8</v>
      </c>
      <c r="L220" t="str">
        <f>_xlfn.LET(_xlpm.x,_xlfn.XLOOKUP(platemap!$I220,samples!$E:$E,samples!H:H,""),IF(_xlpm.x="","",_xlpm.x))</f>
        <v/>
      </c>
      <c r="M220" s="7">
        <f>_xlfn.LET(_xlpm.x,_xlfn.XLOOKUP(platemap!$I220,samples!$E:$E,samples!I:I,""),IF(_xlpm.x="","",_xlpm.x))</f>
        <v>45006</v>
      </c>
      <c r="N220" t="str">
        <f>_xlfn.LET(_xlpm.x,_xlfn.XLOOKUP(platemap!$I220,samples!$E:$E,samples!J:J,""),IF(_xlpm.x="","",_xlpm.x))</f>
        <v>589546 30 nM (LTX 2000)</v>
      </c>
      <c r="O220" s="7">
        <f>_xlfn.LET(_xlpm.x,_xlfn.XLOOKUP(platemap!$I220,samples!$E:$E,samples!K:K,""),IF(_xlpm.x="","",_xlpm.x))</f>
        <v>45001</v>
      </c>
      <c r="P220">
        <f>_xlfn.LET(_xlpm.x,_xlfn.XLOOKUP(platemap!$I220,samples!$E:$E,samples!L:L,""),IF(_xlpm.x="","",_xlpm.x))</f>
        <v>5</v>
      </c>
      <c r="Q220" t="str">
        <f>_xlfn.LET(_xlpm.x,_xlfn.XLOOKUP(platemap!$I220,samples!$E:$E,samples!M:M,""),IF(_xlpm.x="","",_xlpm.x))</f>
        <v>QS3.1_20230321</v>
      </c>
      <c r="R220" t="str">
        <f>_xlfn.LET(_xlpm.x,_xlfn.XLOOKUP(platemap!$I220,samples!$E:$E,samples!N:N,""),IF(_xlpm.x="","",_xlpm.x))</f>
        <v>30 nM</v>
      </c>
      <c r="S220" t="str">
        <f>_xlfn.LET(_xlpm.x,_xlfn.XLOOKUP(platemap!$I220,samples!$E:$E,samples!O:O,""),IF(_xlpm.x="","",_xlpm.x))</f>
        <v>589546</v>
      </c>
      <c r="T220">
        <f>_xlfn.LET(_xlpm.x,_xlfn.XLOOKUP(platemap!$I220,samples!$E:$E,samples!P:P,""),IF(_xlpm.x="","",_xlpm.x))</f>
        <v>2000</v>
      </c>
      <c r="U220" t="str">
        <f>_xlfn.LET(_xlpm.x,_xlfn.XLOOKUP(platemap!$I220,samples!$E:$E,samples!Q:Q,""),IF(_xlpm.x="","",_xlpm.x))</f>
        <v/>
      </c>
      <c r="V220" t="str">
        <f>_xlfn.LET(_xlpm.x,_xlfn.XLOOKUP(platemap!$I220,samples!$E:$E,samples!R:R,""),IF(_xlpm.x="","",_xlpm.x))</f>
        <v>RNA</v>
      </c>
      <c r="W220">
        <f>_xlfn.LET(_xlpm.x,_xlfn.XLOOKUP(platemap!$I220,samples!$E:$E,samples!S:S,""),IF(_xlpm.x="","",_xlpm.x))</f>
        <v>8.8000000000000007</v>
      </c>
      <c r="X220">
        <f>_xlfn.LET(_xlpm.x,_xlfn.XLOOKUP(platemap!$I220,samples!$E:$E,samples!T:T,""),IF(_xlpm.x="","",_xlpm.x))</f>
        <v>2.6</v>
      </c>
      <c r="Y220">
        <f>_xlfn.LET(_xlpm.x,_xlfn.XLOOKUP(platemap!$I220,samples!$E:$E,samples!U:U,""),IF(_xlpm.x="","",_xlpm.x))</f>
        <v>292</v>
      </c>
      <c r="Z220">
        <f>_xlfn.LET(_xlpm.x,_xlfn.XLOOKUP(platemap!$I220,samples!$E:$E,samples!V:V,""),IF(_xlpm.x="","",_xlpm.x))</f>
        <v>54</v>
      </c>
      <c r="AA220">
        <f>_xlfn.LET(_xlpm.x,_xlfn.XLOOKUP(platemap!$I220,samples!$E:$E,samples!W:W,""),IF(_xlpm.x="","",_xlpm.x))</f>
        <v>15768</v>
      </c>
      <c r="AB220" t="str">
        <f>_xlfn.LET(_xlpm.x,_xlfn.XLOOKUP(platemap!$I220,samples!$E:$E,samples!X:X,""),IF(_xlpm.x="","",_xlpm.x))</f>
        <v>QS3.1_20230321</v>
      </c>
      <c r="AC220" t="str">
        <f>_xlfn.LET(_xlpm.x,_xlfn.XLOOKUP(platemap!$I220,samples!$E:$E,samples!Y:Y,""),IF(_xlpm.x="","",_xlpm.x))</f>
        <v/>
      </c>
      <c r="AD220" t="str">
        <f>_xlfn.LET(_xlpm.x,_xlfn.XLOOKUP(platemap!$I220,samples!$E:$E,samples!Z:Z,""),IF(_xlpm.x="","",_xlpm.x))</f>
        <v/>
      </c>
      <c r="AF220">
        <v>10</v>
      </c>
      <c r="AG220" s="3" t="s">
        <v>308</v>
      </c>
      <c r="AH220" s="3"/>
    </row>
    <row r="221" spans="1:34" x14ac:dyDescent="0.2">
      <c r="A221" s="3">
        <f t="shared" si="2"/>
        <v>3</v>
      </c>
      <c r="B221" t="str">
        <f>INDEX(filenames!B:B,MATCH(platemap!A221,filenames!A:A,0))</f>
        <v>2023-06-07_151639_2023-06-07_145858_TMrs362331_10ul_badtips_2.xls</v>
      </c>
      <c r="C221" t="s">
        <v>54</v>
      </c>
      <c r="D221" t="s">
        <v>223</v>
      </c>
      <c r="E221" t="s">
        <v>224</v>
      </c>
      <c r="F221" t="s">
        <v>303</v>
      </c>
      <c r="G221" t="s">
        <v>304</v>
      </c>
      <c r="I221" t="str">
        <f>_xlfn.XLOOKUP(C221,samples!D:D,samples!E:E,"")</f>
        <v>20230413_0222</v>
      </c>
      <c r="J221" t="str">
        <f>_xlfn.LET(_xlpm.x,_xlfn.XLOOKUP(platemap!$I221,samples!$E:$E,samples!F:F,""),IF(_xlpm.x="","",_xlpm.x))</f>
        <v>QS3.1</v>
      </c>
      <c r="K221">
        <f>_xlfn.LET(_xlpm.x,_xlfn.XLOOKUP(platemap!$I221,samples!$E:$E,samples!G:G,""),IF(_xlpm.x="","",_xlpm.x))</f>
        <v>8</v>
      </c>
      <c r="L221" t="str">
        <f>_xlfn.LET(_xlpm.x,_xlfn.XLOOKUP(platemap!$I221,samples!$E:$E,samples!H:H,""),IF(_xlpm.x="","",_xlpm.x))</f>
        <v/>
      </c>
      <c r="M221" s="7">
        <f>_xlfn.LET(_xlpm.x,_xlfn.XLOOKUP(platemap!$I221,samples!$E:$E,samples!I:I,""),IF(_xlpm.x="","",_xlpm.x))</f>
        <v>45006</v>
      </c>
      <c r="N221" t="str">
        <f>_xlfn.LET(_xlpm.x,_xlfn.XLOOKUP(platemap!$I221,samples!$E:$E,samples!J:J,""),IF(_xlpm.x="","",_xlpm.x))</f>
        <v>572772 30 nM (LTX 3000)</v>
      </c>
      <c r="O221" s="7">
        <f>_xlfn.LET(_xlpm.x,_xlfn.XLOOKUP(platemap!$I221,samples!$E:$E,samples!K:K,""),IF(_xlpm.x="","",_xlpm.x))</f>
        <v>45001</v>
      </c>
      <c r="P221">
        <f>_xlfn.LET(_xlpm.x,_xlfn.XLOOKUP(platemap!$I221,samples!$E:$E,samples!L:L,""),IF(_xlpm.x="","",_xlpm.x))</f>
        <v>5</v>
      </c>
      <c r="Q221" t="str">
        <f>_xlfn.LET(_xlpm.x,_xlfn.XLOOKUP(platemap!$I221,samples!$E:$E,samples!M:M,""),IF(_xlpm.x="","",_xlpm.x))</f>
        <v>QS3.1_20230321</v>
      </c>
      <c r="R221" t="str">
        <f>_xlfn.LET(_xlpm.x,_xlfn.XLOOKUP(platemap!$I221,samples!$E:$E,samples!N:N,""),IF(_xlpm.x="","",_xlpm.x))</f>
        <v>30 nM</v>
      </c>
      <c r="S221" t="str">
        <f>_xlfn.LET(_xlpm.x,_xlfn.XLOOKUP(platemap!$I221,samples!$E:$E,samples!O:O,""),IF(_xlpm.x="","",_xlpm.x))</f>
        <v>572772</v>
      </c>
      <c r="T221">
        <f>_xlfn.LET(_xlpm.x,_xlfn.XLOOKUP(platemap!$I221,samples!$E:$E,samples!P:P,""),IF(_xlpm.x="","",_xlpm.x))</f>
        <v>3000</v>
      </c>
      <c r="U221" t="str">
        <f>_xlfn.LET(_xlpm.x,_xlfn.XLOOKUP(platemap!$I221,samples!$E:$E,samples!Q:Q,""),IF(_xlpm.x="","",_xlpm.x))</f>
        <v/>
      </c>
      <c r="V221" t="str">
        <f>_xlfn.LET(_xlpm.x,_xlfn.XLOOKUP(platemap!$I221,samples!$E:$E,samples!R:R,""),IF(_xlpm.x="","",_xlpm.x))</f>
        <v>RNA</v>
      </c>
      <c r="W221">
        <f>_xlfn.LET(_xlpm.x,_xlfn.XLOOKUP(platemap!$I221,samples!$E:$E,samples!S:S,""),IF(_xlpm.x="","",_xlpm.x))</f>
        <v>5.5</v>
      </c>
      <c r="X221">
        <f>_xlfn.LET(_xlpm.x,_xlfn.XLOOKUP(platemap!$I221,samples!$E:$E,samples!T:T,""),IF(_xlpm.x="","",_xlpm.x))</f>
        <v>1.2</v>
      </c>
      <c r="Y221">
        <f>_xlfn.LET(_xlpm.x,_xlfn.XLOOKUP(platemap!$I221,samples!$E:$E,samples!U:U,""),IF(_xlpm.x="","",_xlpm.x))</f>
        <v>261</v>
      </c>
      <c r="Z221">
        <f>_xlfn.LET(_xlpm.x,_xlfn.XLOOKUP(platemap!$I221,samples!$E:$E,samples!V:V,""),IF(_xlpm.x="","",_xlpm.x))</f>
        <v>54</v>
      </c>
      <c r="AA221">
        <f>_xlfn.LET(_xlpm.x,_xlfn.XLOOKUP(platemap!$I221,samples!$E:$E,samples!W:W,""),IF(_xlpm.x="","",_xlpm.x))</f>
        <v>14094</v>
      </c>
      <c r="AB221" t="str">
        <f>_xlfn.LET(_xlpm.x,_xlfn.XLOOKUP(platemap!$I221,samples!$E:$E,samples!X:X,""),IF(_xlpm.x="","",_xlpm.x))</f>
        <v>QS3.1_20230321</v>
      </c>
      <c r="AC221" t="str">
        <f>_xlfn.LET(_xlpm.x,_xlfn.XLOOKUP(platemap!$I221,samples!$E:$E,samples!Y:Y,""),IF(_xlpm.x="","",_xlpm.x))</f>
        <v/>
      </c>
      <c r="AD221" t="str">
        <f>_xlfn.LET(_xlpm.x,_xlfn.XLOOKUP(platemap!$I221,samples!$E:$E,samples!Z:Z,""),IF(_xlpm.x="","",_xlpm.x))</f>
        <v/>
      </c>
      <c r="AF221">
        <v>10</v>
      </c>
      <c r="AG221" s="3" t="s">
        <v>308</v>
      </c>
      <c r="AH221" s="3"/>
    </row>
    <row r="222" spans="1:34" x14ac:dyDescent="0.2">
      <c r="A222" s="3">
        <f t="shared" si="2"/>
        <v>3</v>
      </c>
      <c r="B222" t="str">
        <f>INDEX(filenames!B:B,MATCH(platemap!A222,filenames!A:A,0))</f>
        <v>2023-06-07_151639_2023-06-07_145858_TMrs362331_10ul_badtips_2.xls</v>
      </c>
      <c r="C222" t="s">
        <v>55</v>
      </c>
      <c r="D222" t="s">
        <v>223</v>
      </c>
      <c r="E222" t="s">
        <v>224</v>
      </c>
      <c r="F222" t="s">
        <v>303</v>
      </c>
      <c r="G222" t="s">
        <v>304</v>
      </c>
      <c r="I222" t="str">
        <f>_xlfn.XLOOKUP(C222,samples!D:D,samples!E:E,"")</f>
        <v>20230413_0223</v>
      </c>
      <c r="J222" t="str">
        <f>_xlfn.LET(_xlpm.x,_xlfn.XLOOKUP(platemap!$I222,samples!$E:$E,samples!F:F,""),IF(_xlpm.x="","",_xlpm.x))</f>
        <v>QS3.1</v>
      </c>
      <c r="K222">
        <f>_xlfn.LET(_xlpm.x,_xlfn.XLOOKUP(platemap!$I222,samples!$E:$E,samples!G:G,""),IF(_xlpm.x="","",_xlpm.x))</f>
        <v>8</v>
      </c>
      <c r="L222" t="str">
        <f>_xlfn.LET(_xlpm.x,_xlfn.XLOOKUP(platemap!$I222,samples!$E:$E,samples!H:H,""),IF(_xlpm.x="","",_xlpm.x))</f>
        <v/>
      </c>
      <c r="M222" s="7">
        <f>_xlfn.LET(_xlpm.x,_xlfn.XLOOKUP(platemap!$I222,samples!$E:$E,samples!I:I,""),IF(_xlpm.x="","",_xlpm.x))</f>
        <v>45006</v>
      </c>
      <c r="N222" t="str">
        <f>_xlfn.LET(_xlpm.x,_xlfn.XLOOKUP(platemap!$I222,samples!$E:$E,samples!J:J,""),IF(_xlpm.x="","",_xlpm.x))</f>
        <v>589546 30 nM (LTX 3000)</v>
      </c>
      <c r="O222" s="7">
        <f>_xlfn.LET(_xlpm.x,_xlfn.XLOOKUP(platemap!$I222,samples!$E:$E,samples!K:K,""),IF(_xlpm.x="","",_xlpm.x))</f>
        <v>45001</v>
      </c>
      <c r="P222">
        <f>_xlfn.LET(_xlpm.x,_xlfn.XLOOKUP(platemap!$I222,samples!$E:$E,samples!L:L,""),IF(_xlpm.x="","",_xlpm.x))</f>
        <v>5</v>
      </c>
      <c r="Q222" t="str">
        <f>_xlfn.LET(_xlpm.x,_xlfn.XLOOKUP(platemap!$I222,samples!$E:$E,samples!M:M,""),IF(_xlpm.x="","",_xlpm.x))</f>
        <v>QS3.1_20230321</v>
      </c>
      <c r="R222" t="str">
        <f>_xlfn.LET(_xlpm.x,_xlfn.XLOOKUP(platemap!$I222,samples!$E:$E,samples!N:N,""),IF(_xlpm.x="","",_xlpm.x))</f>
        <v>30 nM</v>
      </c>
      <c r="S222" t="str">
        <f>_xlfn.LET(_xlpm.x,_xlfn.XLOOKUP(platemap!$I222,samples!$E:$E,samples!O:O,""),IF(_xlpm.x="","",_xlpm.x))</f>
        <v>589546</v>
      </c>
      <c r="T222">
        <f>_xlfn.LET(_xlpm.x,_xlfn.XLOOKUP(platemap!$I222,samples!$E:$E,samples!P:P,""),IF(_xlpm.x="","",_xlpm.x))</f>
        <v>3000</v>
      </c>
      <c r="U222" t="str">
        <f>_xlfn.LET(_xlpm.x,_xlfn.XLOOKUP(platemap!$I222,samples!$E:$E,samples!Q:Q,""),IF(_xlpm.x="","",_xlpm.x))</f>
        <v/>
      </c>
      <c r="V222" t="str">
        <f>_xlfn.LET(_xlpm.x,_xlfn.XLOOKUP(platemap!$I222,samples!$E:$E,samples!R:R,""),IF(_xlpm.x="","",_xlpm.x))</f>
        <v>RNA</v>
      </c>
      <c r="W222">
        <f>_xlfn.LET(_xlpm.x,_xlfn.XLOOKUP(platemap!$I222,samples!$E:$E,samples!S:S,""),IF(_xlpm.x="","",_xlpm.x))</f>
        <v>8.5</v>
      </c>
      <c r="X222">
        <f>_xlfn.LET(_xlpm.x,_xlfn.XLOOKUP(platemap!$I222,samples!$E:$E,samples!T:T,""),IF(_xlpm.x="","",_xlpm.x))</f>
        <v>2.2999999999999998</v>
      </c>
      <c r="Y222">
        <f>_xlfn.LET(_xlpm.x,_xlfn.XLOOKUP(platemap!$I222,samples!$E:$E,samples!U:U,""),IF(_xlpm.x="","",_xlpm.x))</f>
        <v>339</v>
      </c>
      <c r="Z222">
        <f>_xlfn.LET(_xlpm.x,_xlfn.XLOOKUP(platemap!$I222,samples!$E:$E,samples!V:V,""),IF(_xlpm.x="","",_xlpm.x))</f>
        <v>54</v>
      </c>
      <c r="AA222">
        <f>_xlfn.LET(_xlpm.x,_xlfn.XLOOKUP(platemap!$I222,samples!$E:$E,samples!W:W,""),IF(_xlpm.x="","",_xlpm.x))</f>
        <v>18306</v>
      </c>
      <c r="AB222" t="str">
        <f>_xlfn.LET(_xlpm.x,_xlfn.XLOOKUP(platemap!$I222,samples!$E:$E,samples!X:X,""),IF(_xlpm.x="","",_xlpm.x))</f>
        <v>QS3.1_20230321</v>
      </c>
      <c r="AC222" t="str">
        <f>_xlfn.LET(_xlpm.x,_xlfn.XLOOKUP(platemap!$I222,samples!$E:$E,samples!Y:Y,""),IF(_xlpm.x="","",_xlpm.x))</f>
        <v/>
      </c>
      <c r="AD222" t="str">
        <f>_xlfn.LET(_xlpm.x,_xlfn.XLOOKUP(platemap!$I222,samples!$E:$E,samples!Z:Z,""),IF(_xlpm.x="","",_xlpm.x))</f>
        <v/>
      </c>
      <c r="AF222">
        <v>10</v>
      </c>
      <c r="AG222" s="3" t="s">
        <v>308</v>
      </c>
      <c r="AH222" s="3"/>
    </row>
    <row r="223" spans="1:34" x14ac:dyDescent="0.2">
      <c r="A223" s="3">
        <f t="shared" si="2"/>
        <v>3</v>
      </c>
      <c r="B223" t="str">
        <f>INDEX(filenames!B:B,MATCH(platemap!A223,filenames!A:A,0))</f>
        <v>2023-06-07_151639_2023-06-07_145858_TMrs362331_10ul_badtips_2.xls</v>
      </c>
      <c r="C223" t="s">
        <v>56</v>
      </c>
      <c r="D223" t="s">
        <v>223</v>
      </c>
      <c r="E223" t="s">
        <v>224</v>
      </c>
      <c r="F223" t="s">
        <v>303</v>
      </c>
      <c r="G223" t="s">
        <v>304</v>
      </c>
      <c r="I223" t="str">
        <f>_xlfn.XLOOKUP(C223,samples!D:D,samples!E:E,"")</f>
        <v>20230413_0224</v>
      </c>
      <c r="J223" t="str">
        <f>_xlfn.LET(_xlpm.x,_xlfn.XLOOKUP(platemap!$I223,samples!$E:$E,samples!F:F,""),IF(_xlpm.x="","",_xlpm.x))</f>
        <v>QS3.1</v>
      </c>
      <c r="K223">
        <f>_xlfn.LET(_xlpm.x,_xlfn.XLOOKUP(platemap!$I223,samples!$E:$E,samples!G:G,""),IF(_xlpm.x="","",_xlpm.x))</f>
        <v>8</v>
      </c>
      <c r="L223" t="str">
        <f>_xlfn.LET(_xlpm.x,_xlfn.XLOOKUP(platemap!$I223,samples!$E:$E,samples!H:H,""),IF(_xlpm.x="","",_xlpm.x))</f>
        <v/>
      </c>
      <c r="M223" s="7">
        <f>_xlfn.LET(_xlpm.x,_xlfn.XLOOKUP(platemap!$I223,samples!$E:$E,samples!I:I,""),IF(_xlpm.x="","",_xlpm.x))</f>
        <v>45006</v>
      </c>
      <c r="N223" t="str">
        <f>_xlfn.LET(_xlpm.x,_xlfn.XLOOKUP(platemap!$I223,samples!$E:$E,samples!J:J,""),IF(_xlpm.x="","",_xlpm.x))</f>
        <v>Control</v>
      </c>
      <c r="O223" s="7" t="str">
        <f>_xlfn.LET(_xlpm.x,_xlfn.XLOOKUP(platemap!$I223,samples!$E:$E,samples!K:K,""),IF(_xlpm.x="","",_xlpm.x))</f>
        <v/>
      </c>
      <c r="P223" t="str">
        <f>_xlfn.LET(_xlpm.x,_xlfn.XLOOKUP(platemap!$I223,samples!$E:$E,samples!L:L,""),IF(_xlpm.x="","",_xlpm.x))</f>
        <v/>
      </c>
      <c r="Q223" t="str">
        <f>_xlfn.LET(_xlpm.x,_xlfn.XLOOKUP(platemap!$I223,samples!$E:$E,samples!M:M,""),IF(_xlpm.x="","",_xlpm.x))</f>
        <v>QS3.1_20230321</v>
      </c>
      <c r="R223">
        <f>_xlfn.LET(_xlpm.x,_xlfn.XLOOKUP(platemap!$I223,samples!$E:$E,samples!N:N,""),IF(_xlpm.x="","",_xlpm.x))</f>
        <v>0</v>
      </c>
      <c r="S223" t="str">
        <f>_xlfn.LET(_xlpm.x,_xlfn.XLOOKUP(platemap!$I223,samples!$E:$E,samples!O:O,""),IF(_xlpm.x="","",_xlpm.x))</f>
        <v>Control</v>
      </c>
      <c r="T223" t="str">
        <f>_xlfn.LET(_xlpm.x,_xlfn.XLOOKUP(platemap!$I223,samples!$E:$E,samples!P:P,""),IF(_xlpm.x="","",_xlpm.x))</f>
        <v/>
      </c>
      <c r="U223" t="str">
        <f>_xlfn.LET(_xlpm.x,_xlfn.XLOOKUP(platemap!$I223,samples!$E:$E,samples!Q:Q,""),IF(_xlpm.x="","",_xlpm.x))</f>
        <v/>
      </c>
      <c r="V223" t="str">
        <f>_xlfn.LET(_xlpm.x,_xlfn.XLOOKUP(platemap!$I223,samples!$E:$E,samples!R:R,""),IF(_xlpm.x="","",_xlpm.x))</f>
        <v>RNA</v>
      </c>
      <c r="W223">
        <f>_xlfn.LET(_xlpm.x,_xlfn.XLOOKUP(platemap!$I223,samples!$E:$E,samples!S:S,""),IF(_xlpm.x="","",_xlpm.x))</f>
        <v>9.6</v>
      </c>
      <c r="X223">
        <f>_xlfn.LET(_xlpm.x,_xlfn.XLOOKUP(platemap!$I223,samples!$E:$E,samples!T:T,""),IF(_xlpm.x="","",_xlpm.x))</f>
        <v>2.5</v>
      </c>
      <c r="Y223">
        <f>_xlfn.LET(_xlpm.x,_xlfn.XLOOKUP(platemap!$I223,samples!$E:$E,samples!U:U,""),IF(_xlpm.x="","",_xlpm.x))</f>
        <v>91.3</v>
      </c>
      <c r="Z223">
        <f>_xlfn.LET(_xlpm.x,_xlfn.XLOOKUP(platemap!$I223,samples!$E:$E,samples!V:V,""),IF(_xlpm.x="","",_xlpm.x))</f>
        <v>54</v>
      </c>
      <c r="AA223">
        <f>_xlfn.LET(_xlpm.x,_xlfn.XLOOKUP(platemap!$I223,samples!$E:$E,samples!W:W,""),IF(_xlpm.x="","",_xlpm.x))</f>
        <v>4930.2</v>
      </c>
      <c r="AB223" t="str">
        <f>_xlfn.LET(_xlpm.x,_xlfn.XLOOKUP(platemap!$I223,samples!$E:$E,samples!X:X,""),IF(_xlpm.x="","",_xlpm.x))</f>
        <v>QS3.1_20230321</v>
      </c>
      <c r="AC223">
        <f>_xlfn.LET(_xlpm.x,_xlfn.XLOOKUP(platemap!$I223,samples!$E:$E,samples!Y:Y,""),IF(_xlpm.x="","",_xlpm.x))</f>
        <v>1</v>
      </c>
      <c r="AD223" t="str">
        <f>_xlfn.LET(_xlpm.x,_xlfn.XLOOKUP(platemap!$I223,samples!$E:$E,samples!Z:Z,""),IF(_xlpm.x="","",_xlpm.x))</f>
        <v/>
      </c>
      <c r="AF223">
        <v>10</v>
      </c>
      <c r="AG223" s="3" t="s">
        <v>308</v>
      </c>
      <c r="AH223" s="3"/>
    </row>
    <row r="224" spans="1:34" x14ac:dyDescent="0.2">
      <c r="A224" s="3">
        <f t="shared" si="2"/>
        <v>3</v>
      </c>
      <c r="B224" t="str">
        <f>INDEX(filenames!B:B,MATCH(platemap!A224,filenames!A:A,0))</f>
        <v>2023-06-07_151639_2023-06-07_145858_TMrs362331_10ul_badtips_2.xls</v>
      </c>
      <c r="C224" t="s">
        <v>57</v>
      </c>
      <c r="D224" t="s">
        <v>223</v>
      </c>
      <c r="E224" t="s">
        <v>224</v>
      </c>
      <c r="F224" t="s">
        <v>303</v>
      </c>
      <c r="G224" t="s">
        <v>304</v>
      </c>
      <c r="I224" t="str">
        <f>_xlfn.XLOOKUP(C224,samples!D:D,samples!E:E,"")</f>
        <v>20230413_0225</v>
      </c>
      <c r="J224" t="str">
        <f>_xlfn.LET(_xlpm.x,_xlfn.XLOOKUP(platemap!$I224,samples!$E:$E,samples!F:F,""),IF(_xlpm.x="","",_xlpm.x))</f>
        <v>QS2A</v>
      </c>
      <c r="K224" t="str">
        <f>_xlfn.LET(_xlpm.x,_xlfn.XLOOKUP(platemap!$I224,samples!$E:$E,samples!G:G,""),IF(_xlpm.x="","",_xlpm.x))</f>
        <v>P+9</v>
      </c>
      <c r="L224" t="str">
        <f>_xlfn.LET(_xlpm.x,_xlfn.XLOOKUP(platemap!$I224,samples!$E:$E,samples!H:H,""),IF(_xlpm.x="","",_xlpm.x))</f>
        <v/>
      </c>
      <c r="M224" s="7">
        <f>_xlfn.LET(_xlpm.x,_xlfn.XLOOKUP(platemap!$I224,samples!$E:$E,samples!I:I,""),IF(_xlpm.x="","",_xlpm.x))</f>
        <v>45006</v>
      </c>
      <c r="N224" t="str">
        <f>_xlfn.LET(_xlpm.x,_xlfn.XLOOKUP(platemap!$I224,samples!$E:$E,samples!J:J,""),IF(_xlpm.x="","",_xlpm.x))</f>
        <v>572772 30 nM (LTX 2000)</v>
      </c>
      <c r="O224" s="7">
        <f>_xlfn.LET(_xlpm.x,_xlfn.XLOOKUP(platemap!$I224,samples!$E:$E,samples!K:K,""),IF(_xlpm.x="","",_xlpm.x))</f>
        <v>45001</v>
      </c>
      <c r="P224">
        <f>_xlfn.LET(_xlpm.x,_xlfn.XLOOKUP(platemap!$I224,samples!$E:$E,samples!L:L,""),IF(_xlpm.x="","",_xlpm.x))</f>
        <v>5</v>
      </c>
      <c r="Q224" t="str">
        <f>_xlfn.LET(_xlpm.x,_xlfn.XLOOKUP(platemap!$I224,samples!$E:$E,samples!M:M,""),IF(_xlpm.x="","",_xlpm.x))</f>
        <v>QS2A_20230321</v>
      </c>
      <c r="R224" t="str">
        <f>_xlfn.LET(_xlpm.x,_xlfn.XLOOKUP(platemap!$I224,samples!$E:$E,samples!N:N,""),IF(_xlpm.x="","",_xlpm.x))</f>
        <v>30 nM</v>
      </c>
      <c r="S224" t="str">
        <f>_xlfn.LET(_xlpm.x,_xlfn.XLOOKUP(platemap!$I224,samples!$E:$E,samples!O:O,""),IF(_xlpm.x="","",_xlpm.x))</f>
        <v>572772</v>
      </c>
      <c r="T224">
        <f>_xlfn.LET(_xlpm.x,_xlfn.XLOOKUP(platemap!$I224,samples!$E:$E,samples!P:P,""),IF(_xlpm.x="","",_xlpm.x))</f>
        <v>2000</v>
      </c>
      <c r="U224" t="str">
        <f>_xlfn.LET(_xlpm.x,_xlfn.XLOOKUP(platemap!$I224,samples!$E:$E,samples!Q:Q,""),IF(_xlpm.x="","",_xlpm.x))</f>
        <v/>
      </c>
      <c r="V224" t="str">
        <f>_xlfn.LET(_xlpm.x,_xlfn.XLOOKUP(platemap!$I224,samples!$E:$E,samples!R:R,""),IF(_xlpm.x="","",_xlpm.x))</f>
        <v>RNA</v>
      </c>
      <c r="W224">
        <f>_xlfn.LET(_xlpm.x,_xlfn.XLOOKUP(platemap!$I224,samples!$E:$E,samples!S:S,""),IF(_xlpm.x="","",_xlpm.x))</f>
        <v>8.6</v>
      </c>
      <c r="X224">
        <f>_xlfn.LET(_xlpm.x,_xlfn.XLOOKUP(platemap!$I224,samples!$E:$E,samples!T:T,""),IF(_xlpm.x="","",_xlpm.x))</f>
        <v>2</v>
      </c>
      <c r="Y224">
        <f>_xlfn.LET(_xlpm.x,_xlfn.XLOOKUP(platemap!$I224,samples!$E:$E,samples!U:U,""),IF(_xlpm.x="","",_xlpm.x))</f>
        <v>53.6</v>
      </c>
      <c r="Z224">
        <f>_xlfn.LET(_xlpm.x,_xlfn.XLOOKUP(platemap!$I224,samples!$E:$E,samples!V:V,""),IF(_xlpm.x="","",_xlpm.x))</f>
        <v>54</v>
      </c>
      <c r="AA224">
        <f>_xlfn.LET(_xlpm.x,_xlfn.XLOOKUP(platemap!$I224,samples!$E:$E,samples!W:W,""),IF(_xlpm.x="","",_xlpm.x))</f>
        <v>2894.4</v>
      </c>
      <c r="AB224" t="str">
        <f>_xlfn.LET(_xlpm.x,_xlfn.XLOOKUP(platemap!$I224,samples!$E:$E,samples!X:X,""),IF(_xlpm.x="","",_xlpm.x))</f>
        <v>QS2A_20230321</v>
      </c>
      <c r="AC224" t="str">
        <f>_xlfn.LET(_xlpm.x,_xlfn.XLOOKUP(platemap!$I224,samples!$E:$E,samples!Y:Y,""),IF(_xlpm.x="","",_xlpm.x))</f>
        <v/>
      </c>
      <c r="AD224" t="str">
        <f>_xlfn.LET(_xlpm.x,_xlfn.XLOOKUP(platemap!$I224,samples!$E:$E,samples!Z:Z,""),IF(_xlpm.x="","",_xlpm.x))</f>
        <v/>
      </c>
      <c r="AF224">
        <v>10</v>
      </c>
      <c r="AG224" s="3" t="s">
        <v>308</v>
      </c>
      <c r="AH224" s="3"/>
    </row>
    <row r="225" spans="1:34" x14ac:dyDescent="0.2">
      <c r="A225" s="3">
        <f t="shared" si="2"/>
        <v>3</v>
      </c>
      <c r="B225" t="str">
        <f>INDEX(filenames!B:B,MATCH(platemap!A225,filenames!A:A,0))</f>
        <v>2023-06-07_151639_2023-06-07_145858_TMrs362331_10ul_badtips_2.xls</v>
      </c>
      <c r="C225" t="s">
        <v>58</v>
      </c>
      <c r="D225" t="s">
        <v>223</v>
      </c>
      <c r="E225" t="s">
        <v>224</v>
      </c>
      <c r="F225" t="s">
        <v>303</v>
      </c>
      <c r="G225" t="s">
        <v>304</v>
      </c>
      <c r="I225" t="str">
        <f>_xlfn.XLOOKUP(C225,samples!D:D,samples!E:E,"")</f>
        <v>20230413_0226</v>
      </c>
      <c r="J225" t="str">
        <f>_xlfn.LET(_xlpm.x,_xlfn.XLOOKUP(platemap!$I225,samples!$E:$E,samples!F:F,""),IF(_xlpm.x="","",_xlpm.x))</f>
        <v>QS2A</v>
      </c>
      <c r="K225" t="str">
        <f>_xlfn.LET(_xlpm.x,_xlfn.XLOOKUP(platemap!$I225,samples!$E:$E,samples!G:G,""),IF(_xlpm.x="","",_xlpm.x))</f>
        <v>P+9</v>
      </c>
      <c r="L225" t="str">
        <f>_xlfn.LET(_xlpm.x,_xlfn.XLOOKUP(platemap!$I225,samples!$E:$E,samples!H:H,""),IF(_xlpm.x="","",_xlpm.x))</f>
        <v/>
      </c>
      <c r="M225" s="7">
        <f>_xlfn.LET(_xlpm.x,_xlfn.XLOOKUP(platemap!$I225,samples!$E:$E,samples!I:I,""),IF(_xlpm.x="","",_xlpm.x))</f>
        <v>45006</v>
      </c>
      <c r="N225" t="str">
        <f>_xlfn.LET(_xlpm.x,_xlfn.XLOOKUP(platemap!$I225,samples!$E:$E,samples!J:J,""),IF(_xlpm.x="","",_xlpm.x))</f>
        <v>589546 30 nM (LTX 2000)</v>
      </c>
      <c r="O225" s="7">
        <f>_xlfn.LET(_xlpm.x,_xlfn.XLOOKUP(platemap!$I225,samples!$E:$E,samples!K:K,""),IF(_xlpm.x="","",_xlpm.x))</f>
        <v>45001</v>
      </c>
      <c r="P225">
        <f>_xlfn.LET(_xlpm.x,_xlfn.XLOOKUP(platemap!$I225,samples!$E:$E,samples!L:L,""),IF(_xlpm.x="","",_xlpm.x))</f>
        <v>5</v>
      </c>
      <c r="Q225" t="str">
        <f>_xlfn.LET(_xlpm.x,_xlfn.XLOOKUP(platemap!$I225,samples!$E:$E,samples!M:M,""),IF(_xlpm.x="","",_xlpm.x))</f>
        <v>QS2A_20230321</v>
      </c>
      <c r="R225" t="str">
        <f>_xlfn.LET(_xlpm.x,_xlfn.XLOOKUP(platemap!$I225,samples!$E:$E,samples!N:N,""),IF(_xlpm.x="","",_xlpm.x))</f>
        <v>30 nM</v>
      </c>
      <c r="S225" t="str">
        <f>_xlfn.LET(_xlpm.x,_xlfn.XLOOKUP(platemap!$I225,samples!$E:$E,samples!O:O,""),IF(_xlpm.x="","",_xlpm.x))</f>
        <v>589546</v>
      </c>
      <c r="T225">
        <f>_xlfn.LET(_xlpm.x,_xlfn.XLOOKUP(platemap!$I225,samples!$E:$E,samples!P:P,""),IF(_xlpm.x="","",_xlpm.x))</f>
        <v>2000</v>
      </c>
      <c r="U225" t="str">
        <f>_xlfn.LET(_xlpm.x,_xlfn.XLOOKUP(platemap!$I225,samples!$E:$E,samples!Q:Q,""),IF(_xlpm.x="","",_xlpm.x))</f>
        <v/>
      </c>
      <c r="V225" t="str">
        <f>_xlfn.LET(_xlpm.x,_xlfn.XLOOKUP(platemap!$I225,samples!$E:$E,samples!R:R,""),IF(_xlpm.x="","",_xlpm.x))</f>
        <v>RNA</v>
      </c>
      <c r="W225">
        <f>_xlfn.LET(_xlpm.x,_xlfn.XLOOKUP(platemap!$I225,samples!$E:$E,samples!S:S,""),IF(_xlpm.x="","",_xlpm.x))</f>
        <v>5.4</v>
      </c>
      <c r="X225">
        <f>_xlfn.LET(_xlpm.x,_xlfn.XLOOKUP(platemap!$I225,samples!$E:$E,samples!T:T,""),IF(_xlpm.x="","",_xlpm.x))</f>
        <v>1.2</v>
      </c>
      <c r="Y225">
        <f>_xlfn.LET(_xlpm.x,_xlfn.XLOOKUP(platemap!$I225,samples!$E:$E,samples!U:U,""),IF(_xlpm.x="","",_xlpm.x))</f>
        <v>88.1</v>
      </c>
      <c r="Z225">
        <f>_xlfn.LET(_xlpm.x,_xlfn.XLOOKUP(platemap!$I225,samples!$E:$E,samples!V:V,""),IF(_xlpm.x="","",_xlpm.x))</f>
        <v>54</v>
      </c>
      <c r="AA225">
        <f>_xlfn.LET(_xlpm.x,_xlfn.XLOOKUP(platemap!$I225,samples!$E:$E,samples!W:W,""),IF(_xlpm.x="","",_xlpm.x))</f>
        <v>4757.3999999999996</v>
      </c>
      <c r="AB225" t="str">
        <f>_xlfn.LET(_xlpm.x,_xlfn.XLOOKUP(platemap!$I225,samples!$E:$E,samples!X:X,""),IF(_xlpm.x="","",_xlpm.x))</f>
        <v>QS2A_20230321</v>
      </c>
      <c r="AC225" t="str">
        <f>_xlfn.LET(_xlpm.x,_xlfn.XLOOKUP(platemap!$I225,samples!$E:$E,samples!Y:Y,""),IF(_xlpm.x="","",_xlpm.x))</f>
        <v/>
      </c>
      <c r="AD225" t="str">
        <f>_xlfn.LET(_xlpm.x,_xlfn.XLOOKUP(platemap!$I225,samples!$E:$E,samples!Z:Z,""),IF(_xlpm.x="","",_xlpm.x))</f>
        <v/>
      </c>
      <c r="AF225">
        <v>10</v>
      </c>
      <c r="AG225" s="3" t="s">
        <v>308</v>
      </c>
      <c r="AH225" s="3"/>
    </row>
    <row r="226" spans="1:34" x14ac:dyDescent="0.2">
      <c r="A226" s="3">
        <f t="shared" si="2"/>
        <v>3</v>
      </c>
      <c r="B226" t="str">
        <f>INDEX(filenames!B:B,MATCH(platemap!A226,filenames!A:A,0))</f>
        <v>2023-06-07_151639_2023-06-07_145858_TMrs362331_10ul_badtips_2.xls</v>
      </c>
      <c r="C226" t="s">
        <v>59</v>
      </c>
      <c r="D226" t="s">
        <v>223</v>
      </c>
      <c r="E226" t="s">
        <v>224</v>
      </c>
      <c r="F226" t="s">
        <v>303</v>
      </c>
      <c r="G226" t="s">
        <v>304</v>
      </c>
      <c r="I226" t="str">
        <f>_xlfn.XLOOKUP(C226,samples!D:D,samples!E:E,"")</f>
        <v>20230413_0227</v>
      </c>
      <c r="J226" t="str">
        <f>_xlfn.LET(_xlpm.x,_xlfn.XLOOKUP(platemap!$I226,samples!$E:$E,samples!F:F,""),IF(_xlpm.x="","",_xlpm.x))</f>
        <v>QS2A</v>
      </c>
      <c r="K226" t="str">
        <f>_xlfn.LET(_xlpm.x,_xlfn.XLOOKUP(platemap!$I226,samples!$E:$E,samples!G:G,""),IF(_xlpm.x="","",_xlpm.x))</f>
        <v>P+9</v>
      </c>
      <c r="L226" t="str">
        <f>_xlfn.LET(_xlpm.x,_xlfn.XLOOKUP(platemap!$I226,samples!$E:$E,samples!H:H,""),IF(_xlpm.x="","",_xlpm.x))</f>
        <v/>
      </c>
      <c r="M226" s="7">
        <f>_xlfn.LET(_xlpm.x,_xlfn.XLOOKUP(platemap!$I226,samples!$E:$E,samples!I:I,""),IF(_xlpm.x="","",_xlpm.x))</f>
        <v>45006</v>
      </c>
      <c r="N226" t="str">
        <f>_xlfn.LET(_xlpm.x,_xlfn.XLOOKUP(platemap!$I226,samples!$E:$E,samples!J:J,""),IF(_xlpm.x="","",_xlpm.x))</f>
        <v>572772 30 nM (LTX 3000)</v>
      </c>
      <c r="O226" s="7">
        <f>_xlfn.LET(_xlpm.x,_xlfn.XLOOKUP(platemap!$I226,samples!$E:$E,samples!K:K,""),IF(_xlpm.x="","",_xlpm.x))</f>
        <v>45001</v>
      </c>
      <c r="P226">
        <f>_xlfn.LET(_xlpm.x,_xlfn.XLOOKUP(platemap!$I226,samples!$E:$E,samples!L:L,""),IF(_xlpm.x="","",_xlpm.x))</f>
        <v>5</v>
      </c>
      <c r="Q226" t="str">
        <f>_xlfn.LET(_xlpm.x,_xlfn.XLOOKUP(platemap!$I226,samples!$E:$E,samples!M:M,""),IF(_xlpm.x="","",_xlpm.x))</f>
        <v>QS2A_20230321</v>
      </c>
      <c r="R226" t="str">
        <f>_xlfn.LET(_xlpm.x,_xlfn.XLOOKUP(platemap!$I226,samples!$E:$E,samples!N:N,""),IF(_xlpm.x="","",_xlpm.x))</f>
        <v>30 nM</v>
      </c>
      <c r="S226" t="str">
        <f>_xlfn.LET(_xlpm.x,_xlfn.XLOOKUP(platemap!$I226,samples!$E:$E,samples!O:O,""),IF(_xlpm.x="","",_xlpm.x))</f>
        <v>572772</v>
      </c>
      <c r="T226">
        <f>_xlfn.LET(_xlpm.x,_xlfn.XLOOKUP(platemap!$I226,samples!$E:$E,samples!P:P,""),IF(_xlpm.x="","",_xlpm.x))</f>
        <v>3000</v>
      </c>
      <c r="U226" t="str">
        <f>_xlfn.LET(_xlpm.x,_xlfn.XLOOKUP(platemap!$I226,samples!$E:$E,samples!Q:Q,""),IF(_xlpm.x="","",_xlpm.x))</f>
        <v/>
      </c>
      <c r="V226" t="str">
        <f>_xlfn.LET(_xlpm.x,_xlfn.XLOOKUP(platemap!$I226,samples!$E:$E,samples!R:R,""),IF(_xlpm.x="","",_xlpm.x))</f>
        <v>RNA</v>
      </c>
      <c r="W226">
        <f>_xlfn.LET(_xlpm.x,_xlfn.XLOOKUP(platemap!$I226,samples!$E:$E,samples!S:S,""),IF(_xlpm.x="","",_xlpm.x))</f>
        <v>8</v>
      </c>
      <c r="X226">
        <f>_xlfn.LET(_xlpm.x,_xlfn.XLOOKUP(platemap!$I226,samples!$E:$E,samples!T:T,""),IF(_xlpm.x="","",_xlpm.x))</f>
        <v>2</v>
      </c>
      <c r="Y226">
        <f>_xlfn.LET(_xlpm.x,_xlfn.XLOOKUP(platemap!$I226,samples!$E:$E,samples!U:U,""),IF(_xlpm.x="","",_xlpm.x))</f>
        <v>85.9</v>
      </c>
      <c r="Z226">
        <f>_xlfn.LET(_xlpm.x,_xlfn.XLOOKUP(platemap!$I226,samples!$E:$E,samples!V:V,""),IF(_xlpm.x="","",_xlpm.x))</f>
        <v>54</v>
      </c>
      <c r="AA226">
        <f>_xlfn.LET(_xlpm.x,_xlfn.XLOOKUP(platemap!$I226,samples!$E:$E,samples!W:W,""),IF(_xlpm.x="","",_xlpm.x))</f>
        <v>4638.6000000000004</v>
      </c>
      <c r="AB226" t="str">
        <f>_xlfn.LET(_xlpm.x,_xlfn.XLOOKUP(platemap!$I226,samples!$E:$E,samples!X:X,""),IF(_xlpm.x="","",_xlpm.x))</f>
        <v>QS2A_20230321</v>
      </c>
      <c r="AC226" t="str">
        <f>_xlfn.LET(_xlpm.x,_xlfn.XLOOKUP(platemap!$I226,samples!$E:$E,samples!Y:Y,""),IF(_xlpm.x="","",_xlpm.x))</f>
        <v/>
      </c>
      <c r="AD226" t="str">
        <f>_xlfn.LET(_xlpm.x,_xlfn.XLOOKUP(platemap!$I226,samples!$E:$E,samples!Z:Z,""),IF(_xlpm.x="","",_xlpm.x))</f>
        <v/>
      </c>
      <c r="AF226">
        <v>10</v>
      </c>
      <c r="AG226" s="3" t="s">
        <v>308</v>
      </c>
      <c r="AH226" s="3"/>
    </row>
    <row r="227" spans="1:34" x14ac:dyDescent="0.2">
      <c r="A227" s="3">
        <f t="shared" si="2"/>
        <v>3</v>
      </c>
      <c r="B227" t="str">
        <f>INDEX(filenames!B:B,MATCH(platemap!A227,filenames!A:A,0))</f>
        <v>2023-06-07_151639_2023-06-07_145858_TMrs362331_10ul_badtips_2.xls</v>
      </c>
      <c r="C227" t="s">
        <v>60</v>
      </c>
      <c r="E227" t="s">
        <v>129</v>
      </c>
      <c r="G227" t="s">
        <v>129</v>
      </c>
      <c r="I227" t="str">
        <f>_xlfn.XLOOKUP(C227,samples!D:D,samples!E:E,"")</f>
        <v/>
      </c>
      <c r="J227" t="str">
        <f>_xlfn.LET(_xlpm.x,_xlfn.XLOOKUP(platemap!$I227,samples!$E:$E,samples!F:F,""),IF(_xlpm.x="","",_xlpm.x))</f>
        <v/>
      </c>
      <c r="K227" t="str">
        <f>_xlfn.LET(_xlpm.x,_xlfn.XLOOKUP(platemap!$I227,samples!$E:$E,samples!G:G,""),IF(_xlpm.x="","",_xlpm.x))</f>
        <v/>
      </c>
      <c r="L227" t="str">
        <f>_xlfn.LET(_xlpm.x,_xlfn.XLOOKUP(platemap!$I227,samples!$E:$E,samples!H:H,""),IF(_xlpm.x="","",_xlpm.x))</f>
        <v/>
      </c>
      <c r="M227" s="7" t="str">
        <f>_xlfn.LET(_xlpm.x,_xlfn.XLOOKUP(platemap!$I227,samples!$E:$E,samples!I:I,""),IF(_xlpm.x="","",_xlpm.x))</f>
        <v/>
      </c>
      <c r="N227" t="str">
        <f>_xlfn.LET(_xlpm.x,_xlfn.XLOOKUP(platemap!$I227,samples!$E:$E,samples!J:J,""),IF(_xlpm.x="","",_xlpm.x))</f>
        <v/>
      </c>
      <c r="O227" s="7" t="str">
        <f>_xlfn.LET(_xlpm.x,_xlfn.XLOOKUP(platemap!$I227,samples!$E:$E,samples!K:K,""),IF(_xlpm.x="","",_xlpm.x))</f>
        <v/>
      </c>
      <c r="P227" t="str">
        <f>_xlfn.LET(_xlpm.x,_xlfn.XLOOKUP(platemap!$I227,samples!$E:$E,samples!L:L,""),IF(_xlpm.x="","",_xlpm.x))</f>
        <v/>
      </c>
      <c r="Q227" t="str">
        <f>_xlfn.LET(_xlpm.x,_xlfn.XLOOKUP(platemap!$I227,samples!$E:$E,samples!M:M,""),IF(_xlpm.x="","",_xlpm.x))</f>
        <v/>
      </c>
      <c r="R227" t="str">
        <f>_xlfn.LET(_xlpm.x,_xlfn.XLOOKUP(platemap!$I227,samples!$E:$E,samples!N:N,""),IF(_xlpm.x="","",_xlpm.x))</f>
        <v/>
      </c>
      <c r="S227" t="str">
        <f>_xlfn.LET(_xlpm.x,_xlfn.XLOOKUP(platemap!$I227,samples!$E:$E,samples!O:O,""),IF(_xlpm.x="","",_xlpm.x))</f>
        <v/>
      </c>
      <c r="T227" t="str">
        <f>_xlfn.LET(_xlpm.x,_xlfn.XLOOKUP(platemap!$I227,samples!$E:$E,samples!P:P,""),IF(_xlpm.x="","",_xlpm.x))</f>
        <v/>
      </c>
      <c r="U227" t="str">
        <f>_xlfn.LET(_xlpm.x,_xlfn.XLOOKUP(platemap!$I227,samples!$E:$E,samples!Q:Q,""),IF(_xlpm.x="","",_xlpm.x))</f>
        <v/>
      </c>
      <c r="V227" t="str">
        <f>_xlfn.LET(_xlpm.x,_xlfn.XLOOKUP(platemap!$I227,samples!$E:$E,samples!R:R,""),IF(_xlpm.x="","",_xlpm.x))</f>
        <v/>
      </c>
      <c r="W227" t="str">
        <f>_xlfn.LET(_xlpm.x,_xlfn.XLOOKUP(platemap!$I227,samples!$E:$E,samples!S:S,""),IF(_xlpm.x="","",_xlpm.x))</f>
        <v/>
      </c>
      <c r="X227" t="str">
        <f>_xlfn.LET(_xlpm.x,_xlfn.XLOOKUP(platemap!$I227,samples!$E:$E,samples!T:T,""),IF(_xlpm.x="","",_xlpm.x))</f>
        <v/>
      </c>
      <c r="Y227" t="str">
        <f>_xlfn.LET(_xlpm.x,_xlfn.XLOOKUP(platemap!$I227,samples!$E:$E,samples!U:U,""),IF(_xlpm.x="","",_xlpm.x))</f>
        <v/>
      </c>
      <c r="Z227" t="str">
        <f>_xlfn.LET(_xlpm.x,_xlfn.XLOOKUP(platemap!$I227,samples!$E:$E,samples!V:V,""),IF(_xlpm.x="","",_xlpm.x))</f>
        <v/>
      </c>
      <c r="AA227" t="str">
        <f>_xlfn.LET(_xlpm.x,_xlfn.XLOOKUP(platemap!$I227,samples!$E:$E,samples!W:W,""),IF(_xlpm.x="","",_xlpm.x))</f>
        <v/>
      </c>
      <c r="AB227" t="str">
        <f>_xlfn.LET(_xlpm.x,_xlfn.XLOOKUP(platemap!$I227,samples!$E:$E,samples!X:X,""),IF(_xlpm.x="","",_xlpm.x))</f>
        <v/>
      </c>
      <c r="AC227" t="str">
        <f>_xlfn.LET(_xlpm.x,_xlfn.XLOOKUP(platemap!$I227,samples!$E:$E,samples!Y:Y,""),IF(_xlpm.x="","",_xlpm.x))</f>
        <v/>
      </c>
      <c r="AD227" t="str">
        <f>_xlfn.LET(_xlpm.x,_xlfn.XLOOKUP(platemap!$I227,samples!$E:$E,samples!Z:Z,""),IF(_xlpm.x="","",_xlpm.x))</f>
        <v/>
      </c>
      <c r="AH227" s="3"/>
    </row>
    <row r="228" spans="1:34" x14ac:dyDescent="0.2">
      <c r="A228" s="3">
        <f t="shared" si="2"/>
        <v>3</v>
      </c>
      <c r="B228" t="str">
        <f>INDEX(filenames!B:B,MATCH(platemap!A228,filenames!A:A,0))</f>
        <v>2023-06-07_151639_2023-06-07_145858_TMrs362331_10ul_badtips_2.xls</v>
      </c>
      <c r="C228" t="s">
        <v>61</v>
      </c>
      <c r="E228" t="s">
        <v>129</v>
      </c>
      <c r="G228" t="s">
        <v>129</v>
      </c>
      <c r="I228" t="str">
        <f>_xlfn.XLOOKUP(C228,samples!D:D,samples!E:E,"")</f>
        <v/>
      </c>
      <c r="J228" t="str">
        <f>_xlfn.LET(_xlpm.x,_xlfn.XLOOKUP(platemap!$I228,samples!$E:$E,samples!F:F,""),IF(_xlpm.x="","",_xlpm.x))</f>
        <v/>
      </c>
      <c r="K228" t="str">
        <f>_xlfn.LET(_xlpm.x,_xlfn.XLOOKUP(platemap!$I228,samples!$E:$E,samples!G:G,""),IF(_xlpm.x="","",_xlpm.x))</f>
        <v/>
      </c>
      <c r="L228" t="str">
        <f>_xlfn.LET(_xlpm.x,_xlfn.XLOOKUP(platemap!$I228,samples!$E:$E,samples!H:H,""),IF(_xlpm.x="","",_xlpm.x))</f>
        <v/>
      </c>
      <c r="M228" s="7" t="str">
        <f>_xlfn.LET(_xlpm.x,_xlfn.XLOOKUP(platemap!$I228,samples!$E:$E,samples!I:I,""),IF(_xlpm.x="","",_xlpm.x))</f>
        <v/>
      </c>
      <c r="N228" t="str">
        <f>_xlfn.LET(_xlpm.x,_xlfn.XLOOKUP(platemap!$I228,samples!$E:$E,samples!J:J,""),IF(_xlpm.x="","",_xlpm.x))</f>
        <v/>
      </c>
      <c r="O228" s="7" t="str">
        <f>_xlfn.LET(_xlpm.x,_xlfn.XLOOKUP(platemap!$I228,samples!$E:$E,samples!K:K,""),IF(_xlpm.x="","",_xlpm.x))</f>
        <v/>
      </c>
      <c r="P228" t="str">
        <f>_xlfn.LET(_xlpm.x,_xlfn.XLOOKUP(platemap!$I228,samples!$E:$E,samples!L:L,""),IF(_xlpm.x="","",_xlpm.x))</f>
        <v/>
      </c>
      <c r="Q228" t="str">
        <f>_xlfn.LET(_xlpm.x,_xlfn.XLOOKUP(platemap!$I228,samples!$E:$E,samples!M:M,""),IF(_xlpm.x="","",_xlpm.x))</f>
        <v/>
      </c>
      <c r="R228" t="str">
        <f>_xlfn.LET(_xlpm.x,_xlfn.XLOOKUP(platemap!$I228,samples!$E:$E,samples!N:N,""),IF(_xlpm.x="","",_xlpm.x))</f>
        <v/>
      </c>
      <c r="S228" t="str">
        <f>_xlfn.LET(_xlpm.x,_xlfn.XLOOKUP(platemap!$I228,samples!$E:$E,samples!O:O,""),IF(_xlpm.x="","",_xlpm.x))</f>
        <v/>
      </c>
      <c r="T228" t="str">
        <f>_xlfn.LET(_xlpm.x,_xlfn.XLOOKUP(platemap!$I228,samples!$E:$E,samples!P:P,""),IF(_xlpm.x="","",_xlpm.x))</f>
        <v/>
      </c>
      <c r="U228" t="str">
        <f>_xlfn.LET(_xlpm.x,_xlfn.XLOOKUP(platemap!$I228,samples!$E:$E,samples!Q:Q,""),IF(_xlpm.x="","",_xlpm.x))</f>
        <v/>
      </c>
      <c r="V228" t="str">
        <f>_xlfn.LET(_xlpm.x,_xlfn.XLOOKUP(platemap!$I228,samples!$E:$E,samples!R:R,""),IF(_xlpm.x="","",_xlpm.x))</f>
        <v/>
      </c>
      <c r="W228" t="str">
        <f>_xlfn.LET(_xlpm.x,_xlfn.XLOOKUP(platemap!$I228,samples!$E:$E,samples!S:S,""),IF(_xlpm.x="","",_xlpm.x))</f>
        <v/>
      </c>
      <c r="X228" t="str">
        <f>_xlfn.LET(_xlpm.x,_xlfn.XLOOKUP(platemap!$I228,samples!$E:$E,samples!T:T,""),IF(_xlpm.x="","",_xlpm.x))</f>
        <v/>
      </c>
      <c r="Y228" t="str">
        <f>_xlfn.LET(_xlpm.x,_xlfn.XLOOKUP(platemap!$I228,samples!$E:$E,samples!U:U,""),IF(_xlpm.x="","",_xlpm.x))</f>
        <v/>
      </c>
      <c r="Z228" t="str">
        <f>_xlfn.LET(_xlpm.x,_xlfn.XLOOKUP(platemap!$I228,samples!$E:$E,samples!V:V,""),IF(_xlpm.x="","",_xlpm.x))</f>
        <v/>
      </c>
      <c r="AA228" t="str">
        <f>_xlfn.LET(_xlpm.x,_xlfn.XLOOKUP(platemap!$I228,samples!$E:$E,samples!W:W,""),IF(_xlpm.x="","",_xlpm.x))</f>
        <v/>
      </c>
      <c r="AB228" t="str">
        <f>_xlfn.LET(_xlpm.x,_xlfn.XLOOKUP(platemap!$I228,samples!$E:$E,samples!X:X,""),IF(_xlpm.x="","",_xlpm.x))</f>
        <v/>
      </c>
      <c r="AC228" t="str">
        <f>_xlfn.LET(_xlpm.x,_xlfn.XLOOKUP(platemap!$I228,samples!$E:$E,samples!Y:Y,""),IF(_xlpm.x="","",_xlpm.x))</f>
        <v/>
      </c>
      <c r="AD228" t="str">
        <f>_xlfn.LET(_xlpm.x,_xlfn.XLOOKUP(platemap!$I228,samples!$E:$E,samples!Z:Z,""),IF(_xlpm.x="","",_xlpm.x))</f>
        <v/>
      </c>
      <c r="AH228" s="3"/>
    </row>
    <row r="229" spans="1:34" x14ac:dyDescent="0.2">
      <c r="A229" s="3">
        <f t="shared" si="2"/>
        <v>3</v>
      </c>
      <c r="B229" t="str">
        <f>INDEX(filenames!B:B,MATCH(platemap!A229,filenames!A:A,0))</f>
        <v>2023-06-07_151639_2023-06-07_145858_TMrs362331_10ul_badtips_2.xls</v>
      </c>
      <c r="C229" t="s">
        <v>62</v>
      </c>
      <c r="E229" t="s">
        <v>129</v>
      </c>
      <c r="G229" t="s">
        <v>129</v>
      </c>
      <c r="I229" t="str">
        <f>_xlfn.XLOOKUP(C229,samples!D:D,samples!E:E,"")</f>
        <v/>
      </c>
      <c r="J229" t="str">
        <f>_xlfn.LET(_xlpm.x,_xlfn.XLOOKUP(platemap!$I229,samples!$E:$E,samples!F:F,""),IF(_xlpm.x="","",_xlpm.x))</f>
        <v/>
      </c>
      <c r="K229" t="str">
        <f>_xlfn.LET(_xlpm.x,_xlfn.XLOOKUP(platemap!$I229,samples!$E:$E,samples!G:G,""),IF(_xlpm.x="","",_xlpm.x))</f>
        <v/>
      </c>
      <c r="L229" t="str">
        <f>_xlfn.LET(_xlpm.x,_xlfn.XLOOKUP(platemap!$I229,samples!$E:$E,samples!H:H,""),IF(_xlpm.x="","",_xlpm.x))</f>
        <v/>
      </c>
      <c r="M229" s="7" t="str">
        <f>_xlfn.LET(_xlpm.x,_xlfn.XLOOKUP(platemap!$I229,samples!$E:$E,samples!I:I,""),IF(_xlpm.x="","",_xlpm.x))</f>
        <v/>
      </c>
      <c r="N229" t="str">
        <f>_xlfn.LET(_xlpm.x,_xlfn.XLOOKUP(platemap!$I229,samples!$E:$E,samples!J:J,""),IF(_xlpm.x="","",_xlpm.x))</f>
        <v/>
      </c>
      <c r="O229" s="7" t="str">
        <f>_xlfn.LET(_xlpm.x,_xlfn.XLOOKUP(platemap!$I229,samples!$E:$E,samples!K:K,""),IF(_xlpm.x="","",_xlpm.x))</f>
        <v/>
      </c>
      <c r="P229" t="str">
        <f>_xlfn.LET(_xlpm.x,_xlfn.XLOOKUP(platemap!$I229,samples!$E:$E,samples!L:L,""),IF(_xlpm.x="","",_xlpm.x))</f>
        <v/>
      </c>
      <c r="Q229" t="str">
        <f>_xlfn.LET(_xlpm.x,_xlfn.XLOOKUP(platemap!$I229,samples!$E:$E,samples!M:M,""),IF(_xlpm.x="","",_xlpm.x))</f>
        <v/>
      </c>
      <c r="R229" t="str">
        <f>_xlfn.LET(_xlpm.x,_xlfn.XLOOKUP(platemap!$I229,samples!$E:$E,samples!N:N,""),IF(_xlpm.x="","",_xlpm.x))</f>
        <v/>
      </c>
      <c r="S229" t="str">
        <f>_xlfn.LET(_xlpm.x,_xlfn.XLOOKUP(platemap!$I229,samples!$E:$E,samples!O:O,""),IF(_xlpm.x="","",_xlpm.x))</f>
        <v/>
      </c>
      <c r="T229" t="str">
        <f>_xlfn.LET(_xlpm.x,_xlfn.XLOOKUP(platemap!$I229,samples!$E:$E,samples!P:P,""),IF(_xlpm.x="","",_xlpm.x))</f>
        <v/>
      </c>
      <c r="U229" t="str">
        <f>_xlfn.LET(_xlpm.x,_xlfn.XLOOKUP(platemap!$I229,samples!$E:$E,samples!Q:Q,""),IF(_xlpm.x="","",_xlpm.x))</f>
        <v/>
      </c>
      <c r="V229" t="str">
        <f>_xlfn.LET(_xlpm.x,_xlfn.XLOOKUP(platemap!$I229,samples!$E:$E,samples!R:R,""),IF(_xlpm.x="","",_xlpm.x))</f>
        <v/>
      </c>
      <c r="W229" t="str">
        <f>_xlfn.LET(_xlpm.x,_xlfn.XLOOKUP(platemap!$I229,samples!$E:$E,samples!S:S,""),IF(_xlpm.x="","",_xlpm.x))</f>
        <v/>
      </c>
      <c r="X229" t="str">
        <f>_xlfn.LET(_xlpm.x,_xlfn.XLOOKUP(platemap!$I229,samples!$E:$E,samples!T:T,""),IF(_xlpm.x="","",_xlpm.x))</f>
        <v/>
      </c>
      <c r="Y229" t="str">
        <f>_xlfn.LET(_xlpm.x,_xlfn.XLOOKUP(platemap!$I229,samples!$E:$E,samples!U:U,""),IF(_xlpm.x="","",_xlpm.x))</f>
        <v/>
      </c>
      <c r="Z229" t="str">
        <f>_xlfn.LET(_xlpm.x,_xlfn.XLOOKUP(platemap!$I229,samples!$E:$E,samples!V:V,""),IF(_xlpm.x="","",_xlpm.x))</f>
        <v/>
      </c>
      <c r="AA229" t="str">
        <f>_xlfn.LET(_xlpm.x,_xlfn.XLOOKUP(platemap!$I229,samples!$E:$E,samples!W:W,""),IF(_xlpm.x="","",_xlpm.x))</f>
        <v/>
      </c>
      <c r="AB229" t="str">
        <f>_xlfn.LET(_xlpm.x,_xlfn.XLOOKUP(platemap!$I229,samples!$E:$E,samples!X:X,""),IF(_xlpm.x="","",_xlpm.x))</f>
        <v/>
      </c>
      <c r="AC229" t="str">
        <f>_xlfn.LET(_xlpm.x,_xlfn.XLOOKUP(platemap!$I229,samples!$E:$E,samples!Y:Y,""),IF(_xlpm.x="","",_xlpm.x))</f>
        <v/>
      </c>
      <c r="AD229" t="str">
        <f>_xlfn.LET(_xlpm.x,_xlfn.XLOOKUP(platemap!$I229,samples!$E:$E,samples!Z:Z,""),IF(_xlpm.x="","",_xlpm.x))</f>
        <v/>
      </c>
      <c r="AH229" s="3"/>
    </row>
    <row r="230" spans="1:34" x14ac:dyDescent="0.2">
      <c r="A230" s="3">
        <f t="shared" si="2"/>
        <v>3</v>
      </c>
      <c r="B230" t="str">
        <f>INDEX(filenames!B:B,MATCH(platemap!A230,filenames!A:A,0))</f>
        <v>2023-06-07_151639_2023-06-07_145858_TMrs362331_10ul_badtips_2.xls</v>
      </c>
      <c r="C230" t="s">
        <v>63</v>
      </c>
      <c r="D230" t="s">
        <v>223</v>
      </c>
      <c r="E230" t="s">
        <v>224</v>
      </c>
      <c r="F230" t="s">
        <v>303</v>
      </c>
      <c r="G230" t="s">
        <v>304</v>
      </c>
      <c r="I230" t="str">
        <f>_xlfn.XLOOKUP(C230,samples!D:D,samples!E:E,"")</f>
        <v>20230413_0228</v>
      </c>
      <c r="J230" t="str">
        <f>_xlfn.LET(_xlpm.x,_xlfn.XLOOKUP(platemap!$I230,samples!$E:$E,samples!F:F,""),IF(_xlpm.x="","",_xlpm.x))</f>
        <v>QS2A</v>
      </c>
      <c r="K230" t="str">
        <f>_xlfn.LET(_xlpm.x,_xlfn.XLOOKUP(platemap!$I230,samples!$E:$E,samples!G:G,""),IF(_xlpm.x="","",_xlpm.x))</f>
        <v>P+9</v>
      </c>
      <c r="L230" t="str">
        <f>_xlfn.LET(_xlpm.x,_xlfn.XLOOKUP(platemap!$I230,samples!$E:$E,samples!H:H,""),IF(_xlpm.x="","",_xlpm.x))</f>
        <v/>
      </c>
      <c r="M230" s="7">
        <f>_xlfn.LET(_xlpm.x,_xlfn.XLOOKUP(platemap!$I230,samples!$E:$E,samples!I:I,""),IF(_xlpm.x="","",_xlpm.x))</f>
        <v>45006</v>
      </c>
      <c r="N230" t="str">
        <f>_xlfn.LET(_xlpm.x,_xlfn.XLOOKUP(platemap!$I230,samples!$E:$E,samples!J:J,""),IF(_xlpm.x="","",_xlpm.x))</f>
        <v>589546 30 nM (LTX 3000)</v>
      </c>
      <c r="O230" s="7">
        <f>_xlfn.LET(_xlpm.x,_xlfn.XLOOKUP(platemap!$I230,samples!$E:$E,samples!K:K,""),IF(_xlpm.x="","",_xlpm.x))</f>
        <v>45001</v>
      </c>
      <c r="P230">
        <f>_xlfn.LET(_xlpm.x,_xlfn.XLOOKUP(platemap!$I230,samples!$E:$E,samples!L:L,""),IF(_xlpm.x="","",_xlpm.x))</f>
        <v>5</v>
      </c>
      <c r="Q230" t="str">
        <f>_xlfn.LET(_xlpm.x,_xlfn.XLOOKUP(platemap!$I230,samples!$E:$E,samples!M:M,""),IF(_xlpm.x="","",_xlpm.x))</f>
        <v>QS2A_20230321</v>
      </c>
      <c r="R230" t="str">
        <f>_xlfn.LET(_xlpm.x,_xlfn.XLOOKUP(platemap!$I230,samples!$E:$E,samples!N:N,""),IF(_xlpm.x="","",_xlpm.x))</f>
        <v>30 nM</v>
      </c>
      <c r="S230" t="str">
        <f>_xlfn.LET(_xlpm.x,_xlfn.XLOOKUP(platemap!$I230,samples!$E:$E,samples!O:O,""),IF(_xlpm.x="","",_xlpm.x))</f>
        <v>589546</v>
      </c>
      <c r="T230">
        <f>_xlfn.LET(_xlpm.x,_xlfn.XLOOKUP(platemap!$I230,samples!$E:$E,samples!P:P,""),IF(_xlpm.x="","",_xlpm.x))</f>
        <v>3000</v>
      </c>
      <c r="U230" t="str">
        <f>_xlfn.LET(_xlpm.x,_xlfn.XLOOKUP(platemap!$I230,samples!$E:$E,samples!Q:Q,""),IF(_xlpm.x="","",_xlpm.x))</f>
        <v/>
      </c>
      <c r="V230" t="str">
        <f>_xlfn.LET(_xlpm.x,_xlfn.XLOOKUP(platemap!$I230,samples!$E:$E,samples!R:R,""),IF(_xlpm.x="","",_xlpm.x))</f>
        <v>RNA</v>
      </c>
      <c r="W230">
        <f>_xlfn.LET(_xlpm.x,_xlfn.XLOOKUP(platemap!$I230,samples!$E:$E,samples!S:S,""),IF(_xlpm.x="","",_xlpm.x))</f>
        <v>9.6999999999999993</v>
      </c>
      <c r="X230">
        <f>_xlfn.LET(_xlpm.x,_xlfn.XLOOKUP(platemap!$I230,samples!$E:$E,samples!T:T,""),IF(_xlpm.x="","",_xlpm.x))</f>
        <v>1.9</v>
      </c>
      <c r="Y230">
        <f>_xlfn.LET(_xlpm.x,_xlfn.XLOOKUP(platemap!$I230,samples!$E:$E,samples!U:U,""),IF(_xlpm.x="","",_xlpm.x))</f>
        <v>17.5</v>
      </c>
      <c r="Z230">
        <f>_xlfn.LET(_xlpm.x,_xlfn.XLOOKUP(platemap!$I230,samples!$E:$E,samples!V:V,""),IF(_xlpm.x="","",_xlpm.x))</f>
        <v>54</v>
      </c>
      <c r="AA230">
        <f>_xlfn.LET(_xlpm.x,_xlfn.XLOOKUP(platemap!$I230,samples!$E:$E,samples!W:W,""),IF(_xlpm.x="","",_xlpm.x))</f>
        <v>945</v>
      </c>
      <c r="AB230" t="str">
        <f>_xlfn.LET(_xlpm.x,_xlfn.XLOOKUP(platemap!$I230,samples!$E:$E,samples!X:X,""),IF(_xlpm.x="","",_xlpm.x))</f>
        <v>QS2A_20230321</v>
      </c>
      <c r="AC230" t="str">
        <f>_xlfn.LET(_xlpm.x,_xlfn.XLOOKUP(platemap!$I230,samples!$E:$E,samples!Y:Y,""),IF(_xlpm.x="","",_xlpm.x))</f>
        <v/>
      </c>
      <c r="AD230" t="str">
        <f>_xlfn.LET(_xlpm.x,_xlfn.XLOOKUP(platemap!$I230,samples!$E:$E,samples!Z:Z,""),IF(_xlpm.x="","",_xlpm.x))</f>
        <v/>
      </c>
      <c r="AF230">
        <v>10</v>
      </c>
      <c r="AG230" s="3" t="s">
        <v>308</v>
      </c>
      <c r="AH230" s="3"/>
    </row>
    <row r="231" spans="1:34" x14ac:dyDescent="0.2">
      <c r="A231" s="3">
        <f t="shared" si="2"/>
        <v>3</v>
      </c>
      <c r="B231" t="str">
        <f>INDEX(filenames!B:B,MATCH(platemap!A231,filenames!A:A,0))</f>
        <v>2023-06-07_151639_2023-06-07_145858_TMrs362331_10ul_badtips_2.xls</v>
      </c>
      <c r="C231" t="s">
        <v>64</v>
      </c>
      <c r="D231" t="s">
        <v>223</v>
      </c>
      <c r="E231" t="s">
        <v>224</v>
      </c>
      <c r="F231" t="s">
        <v>303</v>
      </c>
      <c r="G231" t="s">
        <v>304</v>
      </c>
      <c r="I231" t="str">
        <f>_xlfn.XLOOKUP(C231,samples!D:D,samples!E:E,"")</f>
        <v>20230413_0229</v>
      </c>
      <c r="J231" t="str">
        <f>_xlfn.LET(_xlpm.x,_xlfn.XLOOKUP(platemap!$I231,samples!$E:$E,samples!F:F,""),IF(_xlpm.x="","",_xlpm.x))</f>
        <v>QS2A</v>
      </c>
      <c r="K231" t="str">
        <f>_xlfn.LET(_xlpm.x,_xlfn.XLOOKUP(platemap!$I231,samples!$E:$E,samples!G:G,""),IF(_xlpm.x="","",_xlpm.x))</f>
        <v>P+9</v>
      </c>
      <c r="L231" t="str">
        <f>_xlfn.LET(_xlpm.x,_xlfn.XLOOKUP(platemap!$I231,samples!$E:$E,samples!H:H,""),IF(_xlpm.x="","",_xlpm.x))</f>
        <v/>
      </c>
      <c r="M231" s="7">
        <f>_xlfn.LET(_xlpm.x,_xlfn.XLOOKUP(platemap!$I231,samples!$E:$E,samples!I:I,""),IF(_xlpm.x="","",_xlpm.x))</f>
        <v>45006</v>
      </c>
      <c r="N231" t="str">
        <f>_xlfn.LET(_xlpm.x,_xlfn.XLOOKUP(platemap!$I231,samples!$E:$E,samples!J:J,""),IF(_xlpm.x="","",_xlpm.x))</f>
        <v>Control</v>
      </c>
      <c r="O231" s="7" t="str">
        <f>_xlfn.LET(_xlpm.x,_xlfn.XLOOKUP(platemap!$I231,samples!$E:$E,samples!K:K,""),IF(_xlpm.x="","",_xlpm.x))</f>
        <v/>
      </c>
      <c r="P231" t="str">
        <f>_xlfn.LET(_xlpm.x,_xlfn.XLOOKUP(platemap!$I231,samples!$E:$E,samples!L:L,""),IF(_xlpm.x="","",_xlpm.x))</f>
        <v/>
      </c>
      <c r="Q231" t="str">
        <f>_xlfn.LET(_xlpm.x,_xlfn.XLOOKUP(platemap!$I231,samples!$E:$E,samples!M:M,""),IF(_xlpm.x="","",_xlpm.x))</f>
        <v>QS2A_20230321</v>
      </c>
      <c r="R231">
        <f>_xlfn.LET(_xlpm.x,_xlfn.XLOOKUP(platemap!$I231,samples!$E:$E,samples!N:N,""),IF(_xlpm.x="","",_xlpm.x))</f>
        <v>0</v>
      </c>
      <c r="S231" t="str">
        <f>_xlfn.LET(_xlpm.x,_xlfn.XLOOKUP(platemap!$I231,samples!$E:$E,samples!O:O,""),IF(_xlpm.x="","",_xlpm.x))</f>
        <v>Control</v>
      </c>
      <c r="T231" t="str">
        <f>_xlfn.LET(_xlpm.x,_xlfn.XLOOKUP(platemap!$I231,samples!$E:$E,samples!P:P,""),IF(_xlpm.x="","",_xlpm.x))</f>
        <v/>
      </c>
      <c r="U231" t="str">
        <f>_xlfn.LET(_xlpm.x,_xlfn.XLOOKUP(platemap!$I231,samples!$E:$E,samples!Q:Q,""),IF(_xlpm.x="","",_xlpm.x))</f>
        <v/>
      </c>
      <c r="V231" t="str">
        <f>_xlfn.LET(_xlpm.x,_xlfn.XLOOKUP(platemap!$I231,samples!$E:$E,samples!R:R,""),IF(_xlpm.x="","",_xlpm.x))</f>
        <v>RNA</v>
      </c>
      <c r="W231">
        <f>_xlfn.LET(_xlpm.x,_xlfn.XLOOKUP(platemap!$I231,samples!$E:$E,samples!S:S,""),IF(_xlpm.x="","",_xlpm.x))</f>
        <v>9.1999999999999993</v>
      </c>
      <c r="X231">
        <f>_xlfn.LET(_xlpm.x,_xlfn.XLOOKUP(platemap!$I231,samples!$E:$E,samples!T:T,""),IF(_xlpm.x="","",_xlpm.x))</f>
        <v>1.2</v>
      </c>
      <c r="Y231">
        <f>_xlfn.LET(_xlpm.x,_xlfn.XLOOKUP(platemap!$I231,samples!$E:$E,samples!U:U,""),IF(_xlpm.x="","",_xlpm.x))</f>
        <v>606</v>
      </c>
      <c r="Z231">
        <f>_xlfn.LET(_xlpm.x,_xlfn.XLOOKUP(platemap!$I231,samples!$E:$E,samples!V:V,""),IF(_xlpm.x="","",_xlpm.x))</f>
        <v>54</v>
      </c>
      <c r="AA231">
        <f>_xlfn.LET(_xlpm.x,_xlfn.XLOOKUP(platemap!$I231,samples!$E:$E,samples!W:W,""),IF(_xlpm.x="","",_xlpm.x))</f>
        <v>32724</v>
      </c>
      <c r="AB231" t="str">
        <f>_xlfn.LET(_xlpm.x,_xlfn.XLOOKUP(platemap!$I231,samples!$E:$E,samples!X:X,""),IF(_xlpm.x="","",_xlpm.x))</f>
        <v>QS2A_20230321</v>
      </c>
      <c r="AC231">
        <f>_xlfn.LET(_xlpm.x,_xlfn.XLOOKUP(platemap!$I231,samples!$E:$E,samples!Y:Y,""),IF(_xlpm.x="","",_xlpm.x))</f>
        <v>1</v>
      </c>
      <c r="AD231" t="str">
        <f>_xlfn.LET(_xlpm.x,_xlfn.XLOOKUP(platemap!$I231,samples!$E:$E,samples!Z:Z,""),IF(_xlpm.x="","",_xlpm.x))</f>
        <v/>
      </c>
      <c r="AF231">
        <v>10</v>
      </c>
      <c r="AG231" s="3" t="s">
        <v>308</v>
      </c>
      <c r="AH231" s="3"/>
    </row>
    <row r="232" spans="1:34" x14ac:dyDescent="0.2">
      <c r="A232" s="3">
        <f t="shared" si="2"/>
        <v>3</v>
      </c>
      <c r="B232" t="str">
        <f>INDEX(filenames!B:B,MATCH(platemap!A232,filenames!A:A,0))</f>
        <v>2023-06-07_151639_2023-06-07_145858_TMrs362331_10ul_badtips_2.xls</v>
      </c>
      <c r="C232" t="s">
        <v>65</v>
      </c>
      <c r="D232" t="s">
        <v>223</v>
      </c>
      <c r="E232" t="s">
        <v>224</v>
      </c>
      <c r="F232" t="s">
        <v>303</v>
      </c>
      <c r="G232" t="s">
        <v>304</v>
      </c>
      <c r="I232" t="str">
        <f>_xlfn.XLOOKUP(C232,samples!D:D,samples!E:E,"")</f>
        <v>20230413_0230</v>
      </c>
      <c r="J232" t="str">
        <f>_xlfn.LET(_xlpm.x,_xlfn.XLOOKUP(platemap!$I232,samples!$E:$E,samples!F:F,""),IF(_xlpm.x="","",_xlpm.x))</f>
        <v>QS3.3</v>
      </c>
      <c r="K232" t="str">
        <f>_xlfn.LET(_xlpm.x,_xlfn.XLOOKUP(platemap!$I232,samples!$E:$E,samples!G:G,""),IF(_xlpm.x="","",_xlpm.x))</f>
        <v>P19</v>
      </c>
      <c r="L232" t="str">
        <f>_xlfn.LET(_xlpm.x,_xlfn.XLOOKUP(platemap!$I232,samples!$E:$E,samples!H:H,""),IF(_xlpm.x="","",_xlpm.x))</f>
        <v/>
      </c>
      <c r="M232" s="7">
        <f>_xlfn.LET(_xlpm.x,_xlfn.XLOOKUP(platemap!$I232,samples!$E:$E,samples!I:I,""),IF(_xlpm.x="","",_xlpm.x))</f>
        <v>45007</v>
      </c>
      <c r="N232" t="str">
        <f>_xlfn.LET(_xlpm.x,_xlfn.XLOOKUP(platemap!$I232,samples!$E:$E,samples!J:J,""),IF(_xlpm.x="","",_xlpm.x))</f>
        <v>572772 30 nM (LTX 2000)</v>
      </c>
      <c r="O232" s="7">
        <f>_xlfn.LET(_xlpm.x,_xlfn.XLOOKUP(platemap!$I232,samples!$E:$E,samples!K:K,""),IF(_xlpm.x="","",_xlpm.x))</f>
        <v>45001</v>
      </c>
      <c r="P232">
        <f>_xlfn.LET(_xlpm.x,_xlfn.XLOOKUP(platemap!$I232,samples!$E:$E,samples!L:L,""),IF(_xlpm.x="","",_xlpm.x))</f>
        <v>6</v>
      </c>
      <c r="Q232" t="str">
        <f>_xlfn.LET(_xlpm.x,_xlfn.XLOOKUP(platemap!$I232,samples!$E:$E,samples!M:M,""),IF(_xlpm.x="","",_xlpm.x))</f>
        <v>QS3.3_20230322</v>
      </c>
      <c r="R232" t="str">
        <f>_xlfn.LET(_xlpm.x,_xlfn.XLOOKUP(platemap!$I232,samples!$E:$E,samples!N:N,""),IF(_xlpm.x="","",_xlpm.x))</f>
        <v>30 nM</v>
      </c>
      <c r="S232" t="str">
        <f>_xlfn.LET(_xlpm.x,_xlfn.XLOOKUP(platemap!$I232,samples!$E:$E,samples!O:O,""),IF(_xlpm.x="","",_xlpm.x))</f>
        <v>572772</v>
      </c>
      <c r="T232">
        <f>_xlfn.LET(_xlpm.x,_xlfn.XLOOKUP(platemap!$I232,samples!$E:$E,samples!P:P,""),IF(_xlpm.x="","",_xlpm.x))</f>
        <v>2000</v>
      </c>
      <c r="U232" t="str">
        <f>_xlfn.LET(_xlpm.x,_xlfn.XLOOKUP(platemap!$I232,samples!$E:$E,samples!Q:Q,""),IF(_xlpm.x="","",_xlpm.x))</f>
        <v/>
      </c>
      <c r="V232" t="str">
        <f>_xlfn.LET(_xlpm.x,_xlfn.XLOOKUP(platemap!$I232,samples!$E:$E,samples!R:R,""),IF(_xlpm.x="","",_xlpm.x))</f>
        <v>RNA</v>
      </c>
      <c r="W232">
        <f>_xlfn.LET(_xlpm.x,_xlfn.XLOOKUP(platemap!$I232,samples!$E:$E,samples!S:S,""),IF(_xlpm.x="","",_xlpm.x))</f>
        <v>5.7</v>
      </c>
      <c r="X232">
        <f>_xlfn.LET(_xlpm.x,_xlfn.XLOOKUP(platemap!$I232,samples!$E:$E,samples!T:T,""),IF(_xlpm.x="","",_xlpm.x))</f>
        <v>1.6</v>
      </c>
      <c r="Y232">
        <f>_xlfn.LET(_xlpm.x,_xlfn.XLOOKUP(platemap!$I232,samples!$E:$E,samples!U:U,""),IF(_xlpm.x="","",_xlpm.x))</f>
        <v>157</v>
      </c>
      <c r="Z232">
        <f>_xlfn.LET(_xlpm.x,_xlfn.XLOOKUP(platemap!$I232,samples!$E:$E,samples!V:V,""),IF(_xlpm.x="","",_xlpm.x))</f>
        <v>54</v>
      </c>
      <c r="AA232">
        <f>_xlfn.LET(_xlpm.x,_xlfn.XLOOKUP(platemap!$I232,samples!$E:$E,samples!W:W,""),IF(_xlpm.x="","",_xlpm.x))</f>
        <v>8478</v>
      </c>
      <c r="AB232" t="str">
        <f>_xlfn.LET(_xlpm.x,_xlfn.XLOOKUP(platemap!$I232,samples!$E:$E,samples!X:X,""),IF(_xlpm.x="","",_xlpm.x))</f>
        <v>QS3.3_20230322</v>
      </c>
      <c r="AC232" t="str">
        <f>_xlfn.LET(_xlpm.x,_xlfn.XLOOKUP(platemap!$I232,samples!$E:$E,samples!Y:Y,""),IF(_xlpm.x="","",_xlpm.x))</f>
        <v/>
      </c>
      <c r="AD232" t="str">
        <f>_xlfn.LET(_xlpm.x,_xlfn.XLOOKUP(platemap!$I232,samples!$E:$E,samples!Z:Z,""),IF(_xlpm.x="","",_xlpm.x))</f>
        <v/>
      </c>
      <c r="AF232">
        <v>10</v>
      </c>
      <c r="AG232" s="3" t="s">
        <v>308</v>
      </c>
      <c r="AH232" s="3"/>
    </row>
    <row r="233" spans="1:34" x14ac:dyDescent="0.2">
      <c r="A233" s="3">
        <f t="shared" si="2"/>
        <v>3</v>
      </c>
      <c r="B233" t="str">
        <f>INDEX(filenames!B:B,MATCH(platemap!A233,filenames!A:A,0))</f>
        <v>2023-06-07_151639_2023-06-07_145858_TMrs362331_10ul_badtips_2.xls</v>
      </c>
      <c r="C233" t="s">
        <v>66</v>
      </c>
      <c r="D233" t="s">
        <v>223</v>
      </c>
      <c r="E233" t="s">
        <v>224</v>
      </c>
      <c r="F233" t="s">
        <v>303</v>
      </c>
      <c r="G233" t="s">
        <v>304</v>
      </c>
      <c r="I233" t="str">
        <f>_xlfn.XLOOKUP(C233,samples!D:D,samples!E:E,"")</f>
        <v>20230413_0231</v>
      </c>
      <c r="J233" t="str">
        <f>_xlfn.LET(_xlpm.x,_xlfn.XLOOKUP(platemap!$I233,samples!$E:$E,samples!F:F,""),IF(_xlpm.x="","",_xlpm.x))</f>
        <v>QS3.3</v>
      </c>
      <c r="K233" t="str">
        <f>_xlfn.LET(_xlpm.x,_xlfn.XLOOKUP(platemap!$I233,samples!$E:$E,samples!G:G,""),IF(_xlpm.x="","",_xlpm.x))</f>
        <v>P19</v>
      </c>
      <c r="L233" t="str">
        <f>_xlfn.LET(_xlpm.x,_xlfn.XLOOKUP(platemap!$I233,samples!$E:$E,samples!H:H,""),IF(_xlpm.x="","",_xlpm.x))</f>
        <v/>
      </c>
      <c r="M233" s="7">
        <f>_xlfn.LET(_xlpm.x,_xlfn.XLOOKUP(platemap!$I233,samples!$E:$E,samples!I:I,""),IF(_xlpm.x="","",_xlpm.x))</f>
        <v>45007</v>
      </c>
      <c r="N233" t="str">
        <f>_xlfn.LET(_xlpm.x,_xlfn.XLOOKUP(platemap!$I233,samples!$E:$E,samples!J:J,""),IF(_xlpm.x="","",_xlpm.x))</f>
        <v>589546 30 nM (LTX 2000)</v>
      </c>
      <c r="O233" s="7">
        <f>_xlfn.LET(_xlpm.x,_xlfn.XLOOKUP(platemap!$I233,samples!$E:$E,samples!K:K,""),IF(_xlpm.x="","",_xlpm.x))</f>
        <v>45001</v>
      </c>
      <c r="P233">
        <f>_xlfn.LET(_xlpm.x,_xlfn.XLOOKUP(platemap!$I233,samples!$E:$E,samples!L:L,""),IF(_xlpm.x="","",_xlpm.x))</f>
        <v>6</v>
      </c>
      <c r="Q233" t="str">
        <f>_xlfn.LET(_xlpm.x,_xlfn.XLOOKUP(platemap!$I233,samples!$E:$E,samples!M:M,""),IF(_xlpm.x="","",_xlpm.x))</f>
        <v>QS3.3_20230322</v>
      </c>
      <c r="R233" t="str">
        <f>_xlfn.LET(_xlpm.x,_xlfn.XLOOKUP(platemap!$I233,samples!$E:$E,samples!N:N,""),IF(_xlpm.x="","",_xlpm.x))</f>
        <v>30 nM</v>
      </c>
      <c r="S233" t="str">
        <f>_xlfn.LET(_xlpm.x,_xlfn.XLOOKUP(platemap!$I233,samples!$E:$E,samples!O:O,""),IF(_xlpm.x="","",_xlpm.x))</f>
        <v>589546</v>
      </c>
      <c r="T233">
        <f>_xlfn.LET(_xlpm.x,_xlfn.XLOOKUP(platemap!$I233,samples!$E:$E,samples!P:P,""),IF(_xlpm.x="","",_xlpm.x))</f>
        <v>2000</v>
      </c>
      <c r="U233" t="str">
        <f>_xlfn.LET(_xlpm.x,_xlfn.XLOOKUP(platemap!$I233,samples!$E:$E,samples!Q:Q,""),IF(_xlpm.x="","",_xlpm.x))</f>
        <v/>
      </c>
      <c r="V233" t="str">
        <f>_xlfn.LET(_xlpm.x,_xlfn.XLOOKUP(platemap!$I233,samples!$E:$E,samples!R:R,""),IF(_xlpm.x="","",_xlpm.x))</f>
        <v>RNA</v>
      </c>
      <c r="W233">
        <f>_xlfn.LET(_xlpm.x,_xlfn.XLOOKUP(platemap!$I233,samples!$E:$E,samples!S:S,""),IF(_xlpm.x="","",_xlpm.x))</f>
        <v>8.1999999999999993</v>
      </c>
      <c r="X233">
        <f>_xlfn.LET(_xlpm.x,_xlfn.XLOOKUP(platemap!$I233,samples!$E:$E,samples!T:T,""),IF(_xlpm.x="","",_xlpm.x))</f>
        <v>2.2999999999999998</v>
      </c>
      <c r="Y233">
        <f>_xlfn.LET(_xlpm.x,_xlfn.XLOOKUP(platemap!$I233,samples!$E:$E,samples!U:U,""),IF(_xlpm.x="","",_xlpm.x))</f>
        <v>89.9</v>
      </c>
      <c r="Z233">
        <f>_xlfn.LET(_xlpm.x,_xlfn.XLOOKUP(platemap!$I233,samples!$E:$E,samples!V:V,""),IF(_xlpm.x="","",_xlpm.x))</f>
        <v>54</v>
      </c>
      <c r="AA233">
        <f>_xlfn.LET(_xlpm.x,_xlfn.XLOOKUP(platemap!$I233,samples!$E:$E,samples!W:W,""),IF(_xlpm.x="","",_xlpm.x))</f>
        <v>4854.6000000000004</v>
      </c>
      <c r="AB233" t="str">
        <f>_xlfn.LET(_xlpm.x,_xlfn.XLOOKUP(platemap!$I233,samples!$E:$E,samples!X:X,""),IF(_xlpm.x="","",_xlpm.x))</f>
        <v>QS3.3_20230322</v>
      </c>
      <c r="AC233" t="str">
        <f>_xlfn.LET(_xlpm.x,_xlfn.XLOOKUP(platemap!$I233,samples!$E:$E,samples!Y:Y,""),IF(_xlpm.x="","",_xlpm.x))</f>
        <v/>
      </c>
      <c r="AD233" t="str">
        <f>_xlfn.LET(_xlpm.x,_xlfn.XLOOKUP(platemap!$I233,samples!$E:$E,samples!Z:Z,""),IF(_xlpm.x="","",_xlpm.x))</f>
        <v/>
      </c>
      <c r="AF233">
        <v>10</v>
      </c>
      <c r="AG233" s="3" t="s">
        <v>308</v>
      </c>
      <c r="AH233" s="3"/>
    </row>
    <row r="234" spans="1:34" x14ac:dyDescent="0.2">
      <c r="A234" s="3">
        <f t="shared" si="2"/>
        <v>3</v>
      </c>
      <c r="B234" t="str">
        <f>INDEX(filenames!B:B,MATCH(platemap!A234,filenames!A:A,0))</f>
        <v>2023-06-07_151639_2023-06-07_145858_TMrs362331_10ul_badtips_2.xls</v>
      </c>
      <c r="C234" t="s">
        <v>67</v>
      </c>
      <c r="D234" t="s">
        <v>223</v>
      </c>
      <c r="E234" t="s">
        <v>224</v>
      </c>
      <c r="F234" t="s">
        <v>303</v>
      </c>
      <c r="G234" t="s">
        <v>304</v>
      </c>
      <c r="I234" t="str">
        <f>_xlfn.XLOOKUP(C234,samples!D:D,samples!E:E,"")</f>
        <v>20230413_0232</v>
      </c>
      <c r="J234" t="str">
        <f>_xlfn.LET(_xlpm.x,_xlfn.XLOOKUP(platemap!$I234,samples!$E:$E,samples!F:F,""),IF(_xlpm.x="","",_xlpm.x))</f>
        <v>QS3.3</v>
      </c>
      <c r="K234" t="str">
        <f>_xlfn.LET(_xlpm.x,_xlfn.XLOOKUP(platemap!$I234,samples!$E:$E,samples!G:G,""),IF(_xlpm.x="","",_xlpm.x))</f>
        <v>P19</v>
      </c>
      <c r="L234" t="str">
        <f>_xlfn.LET(_xlpm.x,_xlfn.XLOOKUP(platemap!$I234,samples!$E:$E,samples!H:H,""),IF(_xlpm.x="","",_xlpm.x))</f>
        <v/>
      </c>
      <c r="M234" s="7">
        <f>_xlfn.LET(_xlpm.x,_xlfn.XLOOKUP(platemap!$I234,samples!$E:$E,samples!I:I,""),IF(_xlpm.x="","",_xlpm.x))</f>
        <v>45007</v>
      </c>
      <c r="N234" t="str">
        <f>_xlfn.LET(_xlpm.x,_xlfn.XLOOKUP(platemap!$I234,samples!$E:$E,samples!J:J,""),IF(_xlpm.x="","",_xlpm.x))</f>
        <v>572772 30 nM (LTX 3000)</v>
      </c>
      <c r="O234" s="7">
        <f>_xlfn.LET(_xlpm.x,_xlfn.XLOOKUP(platemap!$I234,samples!$E:$E,samples!K:K,""),IF(_xlpm.x="","",_xlpm.x))</f>
        <v>45001</v>
      </c>
      <c r="P234">
        <f>_xlfn.LET(_xlpm.x,_xlfn.XLOOKUP(platemap!$I234,samples!$E:$E,samples!L:L,""),IF(_xlpm.x="","",_xlpm.x))</f>
        <v>6</v>
      </c>
      <c r="Q234" t="str">
        <f>_xlfn.LET(_xlpm.x,_xlfn.XLOOKUP(platemap!$I234,samples!$E:$E,samples!M:M,""),IF(_xlpm.x="","",_xlpm.x))</f>
        <v>QS3.3_20230322</v>
      </c>
      <c r="R234" t="str">
        <f>_xlfn.LET(_xlpm.x,_xlfn.XLOOKUP(platemap!$I234,samples!$E:$E,samples!N:N,""),IF(_xlpm.x="","",_xlpm.x))</f>
        <v>30 nM</v>
      </c>
      <c r="S234" t="str">
        <f>_xlfn.LET(_xlpm.x,_xlfn.XLOOKUP(platemap!$I234,samples!$E:$E,samples!O:O,""),IF(_xlpm.x="","",_xlpm.x))</f>
        <v>572772</v>
      </c>
      <c r="T234">
        <f>_xlfn.LET(_xlpm.x,_xlfn.XLOOKUP(platemap!$I234,samples!$E:$E,samples!P:P,""),IF(_xlpm.x="","",_xlpm.x))</f>
        <v>3000</v>
      </c>
      <c r="U234" t="str">
        <f>_xlfn.LET(_xlpm.x,_xlfn.XLOOKUP(platemap!$I234,samples!$E:$E,samples!Q:Q,""),IF(_xlpm.x="","",_xlpm.x))</f>
        <v/>
      </c>
      <c r="V234" t="str">
        <f>_xlfn.LET(_xlpm.x,_xlfn.XLOOKUP(platemap!$I234,samples!$E:$E,samples!R:R,""),IF(_xlpm.x="","",_xlpm.x))</f>
        <v>RNA</v>
      </c>
      <c r="W234">
        <f>_xlfn.LET(_xlpm.x,_xlfn.XLOOKUP(platemap!$I234,samples!$E:$E,samples!S:S,""),IF(_xlpm.x="","",_xlpm.x))</f>
        <v>9</v>
      </c>
      <c r="X234">
        <f>_xlfn.LET(_xlpm.x,_xlfn.XLOOKUP(platemap!$I234,samples!$E:$E,samples!T:T,""),IF(_xlpm.x="","",_xlpm.x))</f>
        <v>1.6</v>
      </c>
      <c r="Y234">
        <f>_xlfn.LET(_xlpm.x,_xlfn.XLOOKUP(platemap!$I234,samples!$E:$E,samples!U:U,""),IF(_xlpm.x="","",_xlpm.x))</f>
        <v>506</v>
      </c>
      <c r="Z234">
        <f>_xlfn.LET(_xlpm.x,_xlfn.XLOOKUP(platemap!$I234,samples!$E:$E,samples!V:V,""),IF(_xlpm.x="","",_xlpm.x))</f>
        <v>54</v>
      </c>
      <c r="AA234">
        <f>_xlfn.LET(_xlpm.x,_xlfn.XLOOKUP(platemap!$I234,samples!$E:$E,samples!W:W,""),IF(_xlpm.x="","",_xlpm.x))</f>
        <v>27324</v>
      </c>
      <c r="AB234" t="str">
        <f>_xlfn.LET(_xlpm.x,_xlfn.XLOOKUP(platemap!$I234,samples!$E:$E,samples!X:X,""),IF(_xlpm.x="","",_xlpm.x))</f>
        <v>QS3.3_20230322</v>
      </c>
      <c r="AC234" t="str">
        <f>_xlfn.LET(_xlpm.x,_xlfn.XLOOKUP(platemap!$I234,samples!$E:$E,samples!Y:Y,""),IF(_xlpm.x="","",_xlpm.x))</f>
        <v/>
      </c>
      <c r="AD234" t="str">
        <f>_xlfn.LET(_xlpm.x,_xlfn.XLOOKUP(platemap!$I234,samples!$E:$E,samples!Z:Z,""),IF(_xlpm.x="","",_xlpm.x))</f>
        <v/>
      </c>
      <c r="AF234">
        <v>10</v>
      </c>
      <c r="AG234" s="3" t="s">
        <v>308</v>
      </c>
      <c r="AH234" s="3"/>
    </row>
    <row r="235" spans="1:34" x14ac:dyDescent="0.2">
      <c r="A235" s="3">
        <f t="shared" si="2"/>
        <v>3</v>
      </c>
      <c r="B235" t="str">
        <f>INDEX(filenames!B:B,MATCH(platemap!A235,filenames!A:A,0))</f>
        <v>2023-06-07_151639_2023-06-07_145858_TMrs362331_10ul_badtips_2.xls</v>
      </c>
      <c r="C235" t="s">
        <v>68</v>
      </c>
      <c r="D235" t="s">
        <v>223</v>
      </c>
      <c r="E235" t="s">
        <v>224</v>
      </c>
      <c r="F235" t="s">
        <v>303</v>
      </c>
      <c r="G235" t="s">
        <v>304</v>
      </c>
      <c r="I235" t="str">
        <f>_xlfn.XLOOKUP(C235,samples!D:D,samples!E:E,"")</f>
        <v>20230413_0233</v>
      </c>
      <c r="J235" t="str">
        <f>_xlfn.LET(_xlpm.x,_xlfn.XLOOKUP(platemap!$I235,samples!$E:$E,samples!F:F,""),IF(_xlpm.x="","",_xlpm.x))</f>
        <v>QS3.3</v>
      </c>
      <c r="K235" t="str">
        <f>_xlfn.LET(_xlpm.x,_xlfn.XLOOKUP(platemap!$I235,samples!$E:$E,samples!G:G,""),IF(_xlpm.x="","",_xlpm.x))</f>
        <v>P19</v>
      </c>
      <c r="L235" t="str">
        <f>_xlfn.LET(_xlpm.x,_xlfn.XLOOKUP(platemap!$I235,samples!$E:$E,samples!H:H,""),IF(_xlpm.x="","",_xlpm.x))</f>
        <v/>
      </c>
      <c r="M235" s="7">
        <f>_xlfn.LET(_xlpm.x,_xlfn.XLOOKUP(platemap!$I235,samples!$E:$E,samples!I:I,""),IF(_xlpm.x="","",_xlpm.x))</f>
        <v>45007</v>
      </c>
      <c r="N235" t="str">
        <f>_xlfn.LET(_xlpm.x,_xlfn.XLOOKUP(platemap!$I235,samples!$E:$E,samples!J:J,""),IF(_xlpm.x="","",_xlpm.x))</f>
        <v>589546 30 nM (LTX 3000)</v>
      </c>
      <c r="O235" s="7">
        <f>_xlfn.LET(_xlpm.x,_xlfn.XLOOKUP(platemap!$I235,samples!$E:$E,samples!K:K,""),IF(_xlpm.x="","",_xlpm.x))</f>
        <v>45001</v>
      </c>
      <c r="P235">
        <f>_xlfn.LET(_xlpm.x,_xlfn.XLOOKUP(platemap!$I235,samples!$E:$E,samples!L:L,""),IF(_xlpm.x="","",_xlpm.x))</f>
        <v>6</v>
      </c>
      <c r="Q235" t="str">
        <f>_xlfn.LET(_xlpm.x,_xlfn.XLOOKUP(platemap!$I235,samples!$E:$E,samples!M:M,""),IF(_xlpm.x="","",_xlpm.x))</f>
        <v>QS3.3_20230322</v>
      </c>
      <c r="R235" t="str">
        <f>_xlfn.LET(_xlpm.x,_xlfn.XLOOKUP(platemap!$I235,samples!$E:$E,samples!N:N,""),IF(_xlpm.x="","",_xlpm.x))</f>
        <v>30 nM</v>
      </c>
      <c r="S235" t="str">
        <f>_xlfn.LET(_xlpm.x,_xlfn.XLOOKUP(platemap!$I235,samples!$E:$E,samples!O:O,""),IF(_xlpm.x="","",_xlpm.x))</f>
        <v>589546</v>
      </c>
      <c r="T235">
        <f>_xlfn.LET(_xlpm.x,_xlfn.XLOOKUP(platemap!$I235,samples!$E:$E,samples!P:P,""),IF(_xlpm.x="","",_xlpm.x))</f>
        <v>3000</v>
      </c>
      <c r="U235" t="str">
        <f>_xlfn.LET(_xlpm.x,_xlfn.XLOOKUP(platemap!$I235,samples!$E:$E,samples!Q:Q,""),IF(_xlpm.x="","",_xlpm.x))</f>
        <v/>
      </c>
      <c r="V235" t="str">
        <f>_xlfn.LET(_xlpm.x,_xlfn.XLOOKUP(platemap!$I235,samples!$E:$E,samples!R:R,""),IF(_xlpm.x="","",_xlpm.x))</f>
        <v>RNA</v>
      </c>
      <c r="W235">
        <f>_xlfn.LET(_xlpm.x,_xlfn.XLOOKUP(platemap!$I235,samples!$E:$E,samples!S:S,""),IF(_xlpm.x="","",_xlpm.x))</f>
        <v>9</v>
      </c>
      <c r="X235">
        <f>_xlfn.LET(_xlpm.x,_xlfn.XLOOKUP(platemap!$I235,samples!$E:$E,samples!T:T,""),IF(_xlpm.x="","",_xlpm.x))</f>
        <v>1.8</v>
      </c>
      <c r="Y235">
        <f>_xlfn.LET(_xlpm.x,_xlfn.XLOOKUP(platemap!$I235,samples!$E:$E,samples!U:U,""),IF(_xlpm.x="","",_xlpm.x))</f>
        <v>582</v>
      </c>
      <c r="Z235">
        <f>_xlfn.LET(_xlpm.x,_xlfn.XLOOKUP(platemap!$I235,samples!$E:$E,samples!V:V,""),IF(_xlpm.x="","",_xlpm.x))</f>
        <v>54</v>
      </c>
      <c r="AA235">
        <f>_xlfn.LET(_xlpm.x,_xlfn.XLOOKUP(platemap!$I235,samples!$E:$E,samples!W:W,""),IF(_xlpm.x="","",_xlpm.x))</f>
        <v>31428</v>
      </c>
      <c r="AB235" t="str">
        <f>_xlfn.LET(_xlpm.x,_xlfn.XLOOKUP(platemap!$I235,samples!$E:$E,samples!X:X,""),IF(_xlpm.x="","",_xlpm.x))</f>
        <v>QS3.3_20230322</v>
      </c>
      <c r="AC235" t="str">
        <f>_xlfn.LET(_xlpm.x,_xlfn.XLOOKUP(platemap!$I235,samples!$E:$E,samples!Y:Y,""),IF(_xlpm.x="","",_xlpm.x))</f>
        <v/>
      </c>
      <c r="AD235" t="str">
        <f>_xlfn.LET(_xlpm.x,_xlfn.XLOOKUP(platemap!$I235,samples!$E:$E,samples!Z:Z,""),IF(_xlpm.x="","",_xlpm.x))</f>
        <v/>
      </c>
      <c r="AF235">
        <v>10</v>
      </c>
      <c r="AG235" s="3" t="s">
        <v>308</v>
      </c>
      <c r="AH235" s="3"/>
    </row>
    <row r="236" spans="1:34" x14ac:dyDescent="0.2">
      <c r="A236" s="3">
        <f t="shared" si="2"/>
        <v>3</v>
      </c>
      <c r="B236" t="str">
        <f>INDEX(filenames!B:B,MATCH(platemap!A236,filenames!A:A,0))</f>
        <v>2023-06-07_151639_2023-06-07_145858_TMrs362331_10ul_badtips_2.xls</v>
      </c>
      <c r="C236" t="s">
        <v>69</v>
      </c>
      <c r="D236" t="s">
        <v>223</v>
      </c>
      <c r="E236" t="s">
        <v>224</v>
      </c>
      <c r="F236" t="s">
        <v>303</v>
      </c>
      <c r="G236" t="s">
        <v>304</v>
      </c>
      <c r="I236" t="str">
        <f>_xlfn.XLOOKUP(C236,samples!D:D,samples!E:E,"")</f>
        <v>20230413_0234</v>
      </c>
      <c r="J236" t="str">
        <f>_xlfn.LET(_xlpm.x,_xlfn.XLOOKUP(platemap!$I236,samples!$E:$E,samples!F:F,""),IF(_xlpm.x="","",_xlpm.x))</f>
        <v>QS3.3</v>
      </c>
      <c r="K236" t="str">
        <f>_xlfn.LET(_xlpm.x,_xlfn.XLOOKUP(platemap!$I236,samples!$E:$E,samples!G:G,""),IF(_xlpm.x="","",_xlpm.x))</f>
        <v>P19</v>
      </c>
      <c r="L236" t="str">
        <f>_xlfn.LET(_xlpm.x,_xlfn.XLOOKUP(platemap!$I236,samples!$E:$E,samples!H:H,""),IF(_xlpm.x="","",_xlpm.x))</f>
        <v/>
      </c>
      <c r="M236" s="7">
        <f>_xlfn.LET(_xlpm.x,_xlfn.XLOOKUP(platemap!$I236,samples!$E:$E,samples!I:I,""),IF(_xlpm.x="","",_xlpm.x))</f>
        <v>45007</v>
      </c>
      <c r="N236" t="str">
        <f>_xlfn.LET(_xlpm.x,_xlfn.XLOOKUP(platemap!$I236,samples!$E:$E,samples!J:J,""),IF(_xlpm.x="","",_xlpm.x))</f>
        <v>Control</v>
      </c>
      <c r="O236" s="7" t="str">
        <f>_xlfn.LET(_xlpm.x,_xlfn.XLOOKUP(platemap!$I236,samples!$E:$E,samples!K:K,""),IF(_xlpm.x="","",_xlpm.x))</f>
        <v/>
      </c>
      <c r="P236" t="str">
        <f>_xlfn.LET(_xlpm.x,_xlfn.XLOOKUP(platemap!$I236,samples!$E:$E,samples!L:L,""),IF(_xlpm.x="","",_xlpm.x))</f>
        <v/>
      </c>
      <c r="Q236" t="str">
        <f>_xlfn.LET(_xlpm.x,_xlfn.XLOOKUP(platemap!$I236,samples!$E:$E,samples!M:M,""),IF(_xlpm.x="","",_xlpm.x))</f>
        <v>QS3.3_20230322</v>
      </c>
      <c r="R236">
        <f>_xlfn.LET(_xlpm.x,_xlfn.XLOOKUP(platemap!$I236,samples!$E:$E,samples!N:N,""),IF(_xlpm.x="","",_xlpm.x))</f>
        <v>0</v>
      </c>
      <c r="S236" t="str">
        <f>_xlfn.LET(_xlpm.x,_xlfn.XLOOKUP(platemap!$I236,samples!$E:$E,samples!O:O,""),IF(_xlpm.x="","",_xlpm.x))</f>
        <v>Control</v>
      </c>
      <c r="T236" t="str">
        <f>_xlfn.LET(_xlpm.x,_xlfn.XLOOKUP(platemap!$I236,samples!$E:$E,samples!P:P,""),IF(_xlpm.x="","",_xlpm.x))</f>
        <v/>
      </c>
      <c r="U236" t="str">
        <f>_xlfn.LET(_xlpm.x,_xlfn.XLOOKUP(platemap!$I236,samples!$E:$E,samples!Q:Q,""),IF(_xlpm.x="","",_xlpm.x))</f>
        <v/>
      </c>
      <c r="V236" t="str">
        <f>_xlfn.LET(_xlpm.x,_xlfn.XLOOKUP(platemap!$I236,samples!$E:$E,samples!R:R,""),IF(_xlpm.x="","",_xlpm.x))</f>
        <v>RNA</v>
      </c>
      <c r="W236">
        <f>_xlfn.LET(_xlpm.x,_xlfn.XLOOKUP(platemap!$I236,samples!$E:$E,samples!S:S,""),IF(_xlpm.x="","",_xlpm.x))</f>
        <v>6.8</v>
      </c>
      <c r="X236">
        <f>_xlfn.LET(_xlpm.x,_xlfn.XLOOKUP(platemap!$I236,samples!$E:$E,samples!T:T,""),IF(_xlpm.x="","",_xlpm.x))</f>
        <v>1.3</v>
      </c>
      <c r="Y236">
        <f>_xlfn.LET(_xlpm.x,_xlfn.XLOOKUP(platemap!$I236,samples!$E:$E,samples!U:U,""),IF(_xlpm.x="","",_xlpm.x))</f>
        <v>552</v>
      </c>
      <c r="Z236">
        <f>_xlfn.LET(_xlpm.x,_xlfn.XLOOKUP(platemap!$I236,samples!$E:$E,samples!V:V,""),IF(_xlpm.x="","",_xlpm.x))</f>
        <v>54</v>
      </c>
      <c r="AA236">
        <f>_xlfn.LET(_xlpm.x,_xlfn.XLOOKUP(platemap!$I236,samples!$E:$E,samples!W:W,""),IF(_xlpm.x="","",_xlpm.x))</f>
        <v>29808</v>
      </c>
      <c r="AB236" t="str">
        <f>_xlfn.LET(_xlpm.x,_xlfn.XLOOKUP(platemap!$I236,samples!$E:$E,samples!X:X,""),IF(_xlpm.x="","",_xlpm.x))</f>
        <v>QS3.3_20230322</v>
      </c>
      <c r="AC236">
        <f>_xlfn.LET(_xlpm.x,_xlfn.XLOOKUP(platemap!$I236,samples!$E:$E,samples!Y:Y,""),IF(_xlpm.x="","",_xlpm.x))</f>
        <v>1</v>
      </c>
      <c r="AD236" t="str">
        <f>_xlfn.LET(_xlpm.x,_xlfn.XLOOKUP(platemap!$I236,samples!$E:$E,samples!Z:Z,""),IF(_xlpm.x="","",_xlpm.x))</f>
        <v/>
      </c>
      <c r="AF236">
        <v>10</v>
      </c>
      <c r="AG236" s="3" t="s">
        <v>308</v>
      </c>
      <c r="AH236" s="3"/>
    </row>
    <row r="237" spans="1:34" x14ac:dyDescent="0.2">
      <c r="A237" s="3">
        <f t="shared" si="2"/>
        <v>3</v>
      </c>
      <c r="B237" t="str">
        <f>INDEX(filenames!B:B,MATCH(platemap!A237,filenames!A:A,0))</f>
        <v>2023-06-07_151639_2023-06-07_145858_TMrs362331_10ul_badtips_2.xls</v>
      </c>
      <c r="C237" t="s">
        <v>70</v>
      </c>
      <c r="D237" t="s">
        <v>223</v>
      </c>
      <c r="E237" t="s">
        <v>224</v>
      </c>
      <c r="F237" t="s">
        <v>303</v>
      </c>
      <c r="G237" t="s">
        <v>304</v>
      </c>
      <c r="I237" t="s">
        <v>305</v>
      </c>
      <c r="J237" t="str">
        <f>_xlfn.LET(_xlpm.x,_xlfn.XLOOKUP(platemap!$I237,samples!$E:$E,samples!F:F,""),IF(_xlpm.x="","",_xlpm.x))</f>
        <v>Blank</v>
      </c>
      <c r="K237" t="str">
        <f>_xlfn.LET(_xlpm.x,_xlfn.XLOOKUP(platemap!$I237,samples!$E:$E,samples!G:G,""),IF(_xlpm.x="","",_xlpm.x))</f>
        <v/>
      </c>
      <c r="L237" t="str">
        <f>_xlfn.LET(_xlpm.x,_xlfn.XLOOKUP(platemap!$I237,samples!$E:$E,samples!H:H,""),IF(_xlpm.x="","",_xlpm.x))</f>
        <v/>
      </c>
      <c r="M237" s="7" t="str">
        <f>_xlfn.LET(_xlpm.x,_xlfn.XLOOKUP(platemap!$I237,samples!$E:$E,samples!I:I,""),IF(_xlpm.x="","",_xlpm.x))</f>
        <v/>
      </c>
      <c r="N237" t="str">
        <f>_xlfn.LET(_xlpm.x,_xlfn.XLOOKUP(platemap!$I237,samples!$E:$E,samples!J:J,""),IF(_xlpm.x="","",_xlpm.x))</f>
        <v/>
      </c>
      <c r="O237" s="7" t="str">
        <f>_xlfn.LET(_xlpm.x,_xlfn.XLOOKUP(platemap!$I237,samples!$E:$E,samples!K:K,""),IF(_xlpm.x="","",_xlpm.x))</f>
        <v/>
      </c>
      <c r="P237" t="str">
        <f>_xlfn.LET(_xlpm.x,_xlfn.XLOOKUP(platemap!$I237,samples!$E:$E,samples!L:L,""),IF(_xlpm.x="","",_xlpm.x))</f>
        <v/>
      </c>
      <c r="Q237" t="str">
        <f>_xlfn.LET(_xlpm.x,_xlfn.XLOOKUP(platemap!$I237,samples!$E:$E,samples!M:M,""),IF(_xlpm.x="","",_xlpm.x))</f>
        <v>Blank</v>
      </c>
      <c r="R237" t="str">
        <f>_xlfn.LET(_xlpm.x,_xlfn.XLOOKUP(platemap!$I237,samples!$E:$E,samples!N:N,""),IF(_xlpm.x="","",_xlpm.x))</f>
        <v/>
      </c>
      <c r="S237" t="str">
        <f>_xlfn.LET(_xlpm.x,_xlfn.XLOOKUP(platemap!$I237,samples!$E:$E,samples!O:O,""),IF(_xlpm.x="","",_xlpm.x))</f>
        <v/>
      </c>
      <c r="T237" t="str">
        <f>_xlfn.LET(_xlpm.x,_xlfn.XLOOKUP(platemap!$I237,samples!$E:$E,samples!P:P,""),IF(_xlpm.x="","",_xlpm.x))</f>
        <v/>
      </c>
      <c r="U237" t="str">
        <f>_xlfn.LET(_xlpm.x,_xlfn.XLOOKUP(platemap!$I237,samples!$E:$E,samples!Q:Q,""),IF(_xlpm.x="","",_xlpm.x))</f>
        <v/>
      </c>
      <c r="V237" t="str">
        <f>_xlfn.LET(_xlpm.x,_xlfn.XLOOKUP(platemap!$I237,samples!$E:$E,samples!R:R,""),IF(_xlpm.x="","",_xlpm.x))</f>
        <v/>
      </c>
      <c r="W237" t="str">
        <f>_xlfn.LET(_xlpm.x,_xlfn.XLOOKUP(platemap!$I237,samples!$E:$E,samples!S:S,""),IF(_xlpm.x="","",_xlpm.x))</f>
        <v/>
      </c>
      <c r="X237" t="str">
        <f>_xlfn.LET(_xlpm.x,_xlfn.XLOOKUP(platemap!$I237,samples!$E:$E,samples!T:T,""),IF(_xlpm.x="","",_xlpm.x))</f>
        <v/>
      </c>
      <c r="Y237" t="str">
        <f>_xlfn.LET(_xlpm.x,_xlfn.XLOOKUP(platemap!$I237,samples!$E:$E,samples!U:U,""),IF(_xlpm.x="","",_xlpm.x))</f>
        <v/>
      </c>
      <c r="Z237" t="str">
        <f>_xlfn.LET(_xlpm.x,_xlfn.XLOOKUP(platemap!$I237,samples!$E:$E,samples!V:V,""),IF(_xlpm.x="","",_xlpm.x))</f>
        <v/>
      </c>
      <c r="AA237" t="str">
        <f>_xlfn.LET(_xlpm.x,_xlfn.XLOOKUP(platemap!$I237,samples!$E:$E,samples!W:W,""),IF(_xlpm.x="","",_xlpm.x))</f>
        <v/>
      </c>
      <c r="AB237" t="str">
        <f>_xlfn.LET(_xlpm.x,_xlfn.XLOOKUP(platemap!$I237,samples!$E:$E,samples!X:X,""),IF(_xlpm.x="","",_xlpm.x))</f>
        <v>Blank</v>
      </c>
      <c r="AC237" t="str">
        <f>_xlfn.LET(_xlpm.x,_xlfn.XLOOKUP(platemap!$I237,samples!$E:$E,samples!Y:Y,""),IF(_xlpm.x="","",_xlpm.x))</f>
        <v/>
      </c>
      <c r="AD237" t="str">
        <f>_xlfn.LET(_xlpm.x,_xlfn.XLOOKUP(platemap!$I237,samples!$E:$E,samples!Z:Z,""),IF(_xlpm.x="","",_xlpm.x))</f>
        <v/>
      </c>
      <c r="AF237">
        <v>10</v>
      </c>
      <c r="AG237" s="3" t="s">
        <v>308</v>
      </c>
      <c r="AH237" s="3"/>
    </row>
    <row r="238" spans="1:34" x14ac:dyDescent="0.2">
      <c r="A238" s="3">
        <f t="shared" si="2"/>
        <v>3</v>
      </c>
      <c r="B238" t="str">
        <f>INDEX(filenames!B:B,MATCH(platemap!A238,filenames!A:A,0))</f>
        <v>2023-06-07_151639_2023-06-07_145858_TMrs362331_10ul_badtips_2.xls</v>
      </c>
      <c r="C238" t="s">
        <v>71</v>
      </c>
      <c r="D238" t="s">
        <v>223</v>
      </c>
      <c r="E238" t="s">
        <v>224</v>
      </c>
      <c r="F238" t="s">
        <v>303</v>
      </c>
      <c r="G238" t="s">
        <v>304</v>
      </c>
      <c r="I238" t="s">
        <v>305</v>
      </c>
      <c r="J238" t="str">
        <f>_xlfn.LET(_xlpm.x,_xlfn.XLOOKUP(platemap!$I238,samples!$E:$E,samples!F:F,""),IF(_xlpm.x="","",_xlpm.x))</f>
        <v>Blank</v>
      </c>
      <c r="K238" t="str">
        <f>_xlfn.LET(_xlpm.x,_xlfn.XLOOKUP(platemap!$I238,samples!$E:$E,samples!G:G,""),IF(_xlpm.x="","",_xlpm.x))</f>
        <v/>
      </c>
      <c r="L238" t="str">
        <f>_xlfn.LET(_xlpm.x,_xlfn.XLOOKUP(platemap!$I238,samples!$E:$E,samples!H:H,""),IF(_xlpm.x="","",_xlpm.x))</f>
        <v/>
      </c>
      <c r="M238" s="7" t="str">
        <f>_xlfn.LET(_xlpm.x,_xlfn.XLOOKUP(platemap!$I238,samples!$E:$E,samples!I:I,""),IF(_xlpm.x="","",_xlpm.x))</f>
        <v/>
      </c>
      <c r="N238" t="str">
        <f>_xlfn.LET(_xlpm.x,_xlfn.XLOOKUP(platemap!$I238,samples!$E:$E,samples!J:J,""),IF(_xlpm.x="","",_xlpm.x))</f>
        <v/>
      </c>
      <c r="O238" s="7" t="str">
        <f>_xlfn.LET(_xlpm.x,_xlfn.XLOOKUP(platemap!$I238,samples!$E:$E,samples!K:K,""),IF(_xlpm.x="","",_xlpm.x))</f>
        <v/>
      </c>
      <c r="P238" t="str">
        <f>_xlfn.LET(_xlpm.x,_xlfn.XLOOKUP(platemap!$I238,samples!$E:$E,samples!L:L,""),IF(_xlpm.x="","",_xlpm.x))</f>
        <v/>
      </c>
      <c r="Q238" t="str">
        <f>_xlfn.LET(_xlpm.x,_xlfn.XLOOKUP(platemap!$I238,samples!$E:$E,samples!M:M,""),IF(_xlpm.x="","",_xlpm.x))</f>
        <v>Blank</v>
      </c>
      <c r="R238" t="str">
        <f>_xlfn.LET(_xlpm.x,_xlfn.XLOOKUP(platemap!$I238,samples!$E:$E,samples!N:N,""),IF(_xlpm.x="","",_xlpm.x))</f>
        <v/>
      </c>
      <c r="S238" t="str">
        <f>_xlfn.LET(_xlpm.x,_xlfn.XLOOKUP(platemap!$I238,samples!$E:$E,samples!O:O,""),IF(_xlpm.x="","",_xlpm.x))</f>
        <v/>
      </c>
      <c r="T238" t="str">
        <f>_xlfn.LET(_xlpm.x,_xlfn.XLOOKUP(platemap!$I238,samples!$E:$E,samples!P:P,""),IF(_xlpm.x="","",_xlpm.x))</f>
        <v/>
      </c>
      <c r="U238" t="str">
        <f>_xlfn.LET(_xlpm.x,_xlfn.XLOOKUP(platemap!$I238,samples!$E:$E,samples!Q:Q,""),IF(_xlpm.x="","",_xlpm.x))</f>
        <v/>
      </c>
      <c r="V238" t="str">
        <f>_xlfn.LET(_xlpm.x,_xlfn.XLOOKUP(platemap!$I238,samples!$E:$E,samples!R:R,""),IF(_xlpm.x="","",_xlpm.x))</f>
        <v/>
      </c>
      <c r="W238" t="str">
        <f>_xlfn.LET(_xlpm.x,_xlfn.XLOOKUP(platemap!$I238,samples!$E:$E,samples!S:S,""),IF(_xlpm.x="","",_xlpm.x))</f>
        <v/>
      </c>
      <c r="X238" t="str">
        <f>_xlfn.LET(_xlpm.x,_xlfn.XLOOKUP(platemap!$I238,samples!$E:$E,samples!T:T,""),IF(_xlpm.x="","",_xlpm.x))</f>
        <v/>
      </c>
      <c r="Y238" t="str">
        <f>_xlfn.LET(_xlpm.x,_xlfn.XLOOKUP(platemap!$I238,samples!$E:$E,samples!U:U,""),IF(_xlpm.x="","",_xlpm.x))</f>
        <v/>
      </c>
      <c r="Z238" t="str">
        <f>_xlfn.LET(_xlpm.x,_xlfn.XLOOKUP(platemap!$I238,samples!$E:$E,samples!V:V,""),IF(_xlpm.x="","",_xlpm.x))</f>
        <v/>
      </c>
      <c r="AA238" t="str">
        <f>_xlfn.LET(_xlpm.x,_xlfn.XLOOKUP(platemap!$I238,samples!$E:$E,samples!W:W,""),IF(_xlpm.x="","",_xlpm.x))</f>
        <v/>
      </c>
      <c r="AB238" t="str">
        <f>_xlfn.LET(_xlpm.x,_xlfn.XLOOKUP(platemap!$I238,samples!$E:$E,samples!X:X,""),IF(_xlpm.x="","",_xlpm.x))</f>
        <v>Blank</v>
      </c>
      <c r="AC238" t="str">
        <f>_xlfn.LET(_xlpm.x,_xlfn.XLOOKUP(platemap!$I238,samples!$E:$E,samples!Y:Y,""),IF(_xlpm.x="","",_xlpm.x))</f>
        <v/>
      </c>
      <c r="AD238" t="str">
        <f>_xlfn.LET(_xlpm.x,_xlfn.XLOOKUP(platemap!$I238,samples!$E:$E,samples!Z:Z,""),IF(_xlpm.x="","",_xlpm.x))</f>
        <v/>
      </c>
      <c r="AF238">
        <v>10</v>
      </c>
      <c r="AG238" s="3" t="s">
        <v>308</v>
      </c>
      <c r="AH238" s="3"/>
    </row>
    <row r="239" spans="1:34" x14ac:dyDescent="0.2">
      <c r="A239" s="3">
        <f t="shared" si="2"/>
        <v>3</v>
      </c>
      <c r="B239" t="str">
        <f>INDEX(filenames!B:B,MATCH(platemap!A239,filenames!A:A,0))</f>
        <v>2023-06-07_151639_2023-06-07_145858_TMrs362331_10ul_badtips_2.xls</v>
      </c>
      <c r="C239" t="s">
        <v>72</v>
      </c>
      <c r="E239" t="s">
        <v>129</v>
      </c>
      <c r="G239" t="s">
        <v>129</v>
      </c>
      <c r="I239" t="str">
        <f>_xlfn.XLOOKUP(C239,samples!D:D,samples!E:E,"")</f>
        <v/>
      </c>
      <c r="J239" t="str">
        <f>_xlfn.LET(_xlpm.x,_xlfn.XLOOKUP(platemap!$I239,samples!$E:$E,samples!F:F,""),IF(_xlpm.x="","",_xlpm.x))</f>
        <v/>
      </c>
      <c r="K239" t="str">
        <f>_xlfn.LET(_xlpm.x,_xlfn.XLOOKUP(platemap!$I239,samples!$E:$E,samples!G:G,""),IF(_xlpm.x="","",_xlpm.x))</f>
        <v/>
      </c>
      <c r="L239" t="str">
        <f>_xlfn.LET(_xlpm.x,_xlfn.XLOOKUP(platemap!$I239,samples!$E:$E,samples!H:H,""),IF(_xlpm.x="","",_xlpm.x))</f>
        <v/>
      </c>
      <c r="M239" s="7" t="str">
        <f>_xlfn.LET(_xlpm.x,_xlfn.XLOOKUP(platemap!$I239,samples!$E:$E,samples!I:I,""),IF(_xlpm.x="","",_xlpm.x))</f>
        <v/>
      </c>
      <c r="N239" t="str">
        <f>_xlfn.LET(_xlpm.x,_xlfn.XLOOKUP(platemap!$I239,samples!$E:$E,samples!J:J,""),IF(_xlpm.x="","",_xlpm.x))</f>
        <v/>
      </c>
      <c r="O239" s="7" t="str">
        <f>_xlfn.LET(_xlpm.x,_xlfn.XLOOKUP(platemap!$I239,samples!$E:$E,samples!K:K,""),IF(_xlpm.x="","",_xlpm.x))</f>
        <v/>
      </c>
      <c r="P239" t="str">
        <f>_xlfn.LET(_xlpm.x,_xlfn.XLOOKUP(platemap!$I239,samples!$E:$E,samples!L:L,""),IF(_xlpm.x="","",_xlpm.x))</f>
        <v/>
      </c>
      <c r="Q239" t="str">
        <f>_xlfn.LET(_xlpm.x,_xlfn.XLOOKUP(platemap!$I239,samples!$E:$E,samples!M:M,""),IF(_xlpm.x="","",_xlpm.x))</f>
        <v/>
      </c>
      <c r="R239" t="str">
        <f>_xlfn.LET(_xlpm.x,_xlfn.XLOOKUP(platemap!$I239,samples!$E:$E,samples!N:N,""),IF(_xlpm.x="","",_xlpm.x))</f>
        <v/>
      </c>
      <c r="S239" t="str">
        <f>_xlfn.LET(_xlpm.x,_xlfn.XLOOKUP(platemap!$I239,samples!$E:$E,samples!O:O,""),IF(_xlpm.x="","",_xlpm.x))</f>
        <v/>
      </c>
      <c r="T239" t="str">
        <f>_xlfn.LET(_xlpm.x,_xlfn.XLOOKUP(platemap!$I239,samples!$E:$E,samples!P:P,""),IF(_xlpm.x="","",_xlpm.x))</f>
        <v/>
      </c>
      <c r="U239" t="str">
        <f>_xlfn.LET(_xlpm.x,_xlfn.XLOOKUP(platemap!$I239,samples!$E:$E,samples!Q:Q,""),IF(_xlpm.x="","",_xlpm.x))</f>
        <v/>
      </c>
      <c r="V239" t="str">
        <f>_xlfn.LET(_xlpm.x,_xlfn.XLOOKUP(platemap!$I239,samples!$E:$E,samples!R:R,""),IF(_xlpm.x="","",_xlpm.x))</f>
        <v/>
      </c>
      <c r="W239" t="str">
        <f>_xlfn.LET(_xlpm.x,_xlfn.XLOOKUP(platemap!$I239,samples!$E:$E,samples!S:S,""),IF(_xlpm.x="","",_xlpm.x))</f>
        <v/>
      </c>
      <c r="X239" t="str">
        <f>_xlfn.LET(_xlpm.x,_xlfn.XLOOKUP(platemap!$I239,samples!$E:$E,samples!T:T,""),IF(_xlpm.x="","",_xlpm.x))</f>
        <v/>
      </c>
      <c r="Y239" t="str">
        <f>_xlfn.LET(_xlpm.x,_xlfn.XLOOKUP(platemap!$I239,samples!$E:$E,samples!U:U,""),IF(_xlpm.x="","",_xlpm.x))</f>
        <v/>
      </c>
      <c r="Z239" t="str">
        <f>_xlfn.LET(_xlpm.x,_xlfn.XLOOKUP(platemap!$I239,samples!$E:$E,samples!V:V,""),IF(_xlpm.x="","",_xlpm.x))</f>
        <v/>
      </c>
      <c r="AA239" t="str">
        <f>_xlfn.LET(_xlpm.x,_xlfn.XLOOKUP(platemap!$I239,samples!$E:$E,samples!W:W,""),IF(_xlpm.x="","",_xlpm.x))</f>
        <v/>
      </c>
      <c r="AB239" t="str">
        <f>_xlfn.LET(_xlpm.x,_xlfn.XLOOKUP(platemap!$I239,samples!$E:$E,samples!X:X,""),IF(_xlpm.x="","",_xlpm.x))</f>
        <v/>
      </c>
      <c r="AC239" t="str">
        <f>_xlfn.LET(_xlpm.x,_xlfn.XLOOKUP(platemap!$I239,samples!$E:$E,samples!Y:Y,""),IF(_xlpm.x="","",_xlpm.x))</f>
        <v/>
      </c>
      <c r="AD239" t="str">
        <f>_xlfn.LET(_xlpm.x,_xlfn.XLOOKUP(platemap!$I239,samples!$E:$E,samples!Z:Z,""),IF(_xlpm.x="","",_xlpm.x))</f>
        <v/>
      </c>
      <c r="AH239" s="3"/>
    </row>
    <row r="240" spans="1:34" x14ac:dyDescent="0.2">
      <c r="A240" s="3">
        <f t="shared" si="2"/>
        <v>3</v>
      </c>
      <c r="B240" t="str">
        <f>INDEX(filenames!B:B,MATCH(platemap!A240,filenames!A:A,0))</f>
        <v>2023-06-07_151639_2023-06-07_145858_TMrs362331_10ul_badtips_2.xls</v>
      </c>
      <c r="C240" t="s">
        <v>73</v>
      </c>
      <c r="E240" t="s">
        <v>129</v>
      </c>
      <c r="G240" t="s">
        <v>129</v>
      </c>
      <c r="I240" t="str">
        <f>_xlfn.XLOOKUP(C240,samples!D:D,samples!E:E,"")</f>
        <v/>
      </c>
      <c r="J240" t="str">
        <f>_xlfn.LET(_xlpm.x,_xlfn.XLOOKUP(platemap!$I240,samples!$E:$E,samples!F:F,""),IF(_xlpm.x="","",_xlpm.x))</f>
        <v/>
      </c>
      <c r="K240" t="str">
        <f>_xlfn.LET(_xlpm.x,_xlfn.XLOOKUP(platemap!$I240,samples!$E:$E,samples!G:G,""),IF(_xlpm.x="","",_xlpm.x))</f>
        <v/>
      </c>
      <c r="L240" t="str">
        <f>_xlfn.LET(_xlpm.x,_xlfn.XLOOKUP(platemap!$I240,samples!$E:$E,samples!H:H,""),IF(_xlpm.x="","",_xlpm.x))</f>
        <v/>
      </c>
      <c r="M240" s="7" t="str">
        <f>_xlfn.LET(_xlpm.x,_xlfn.XLOOKUP(platemap!$I240,samples!$E:$E,samples!I:I,""),IF(_xlpm.x="","",_xlpm.x))</f>
        <v/>
      </c>
      <c r="N240" t="str">
        <f>_xlfn.LET(_xlpm.x,_xlfn.XLOOKUP(platemap!$I240,samples!$E:$E,samples!J:J,""),IF(_xlpm.x="","",_xlpm.x))</f>
        <v/>
      </c>
      <c r="O240" s="7" t="str">
        <f>_xlfn.LET(_xlpm.x,_xlfn.XLOOKUP(platemap!$I240,samples!$E:$E,samples!K:K,""),IF(_xlpm.x="","",_xlpm.x))</f>
        <v/>
      </c>
      <c r="P240" t="str">
        <f>_xlfn.LET(_xlpm.x,_xlfn.XLOOKUP(platemap!$I240,samples!$E:$E,samples!L:L,""),IF(_xlpm.x="","",_xlpm.x))</f>
        <v/>
      </c>
      <c r="Q240" t="str">
        <f>_xlfn.LET(_xlpm.x,_xlfn.XLOOKUP(platemap!$I240,samples!$E:$E,samples!M:M,""),IF(_xlpm.x="","",_xlpm.x))</f>
        <v/>
      </c>
      <c r="R240" t="str">
        <f>_xlfn.LET(_xlpm.x,_xlfn.XLOOKUP(platemap!$I240,samples!$E:$E,samples!N:N,""),IF(_xlpm.x="","",_xlpm.x))</f>
        <v/>
      </c>
      <c r="S240" t="str">
        <f>_xlfn.LET(_xlpm.x,_xlfn.XLOOKUP(platemap!$I240,samples!$E:$E,samples!O:O,""),IF(_xlpm.x="","",_xlpm.x))</f>
        <v/>
      </c>
      <c r="T240" t="str">
        <f>_xlfn.LET(_xlpm.x,_xlfn.XLOOKUP(platemap!$I240,samples!$E:$E,samples!P:P,""),IF(_xlpm.x="","",_xlpm.x))</f>
        <v/>
      </c>
      <c r="U240" t="str">
        <f>_xlfn.LET(_xlpm.x,_xlfn.XLOOKUP(platemap!$I240,samples!$E:$E,samples!Q:Q,""),IF(_xlpm.x="","",_xlpm.x))</f>
        <v/>
      </c>
      <c r="V240" t="str">
        <f>_xlfn.LET(_xlpm.x,_xlfn.XLOOKUP(platemap!$I240,samples!$E:$E,samples!R:R,""),IF(_xlpm.x="","",_xlpm.x))</f>
        <v/>
      </c>
      <c r="W240" t="str">
        <f>_xlfn.LET(_xlpm.x,_xlfn.XLOOKUP(platemap!$I240,samples!$E:$E,samples!S:S,""),IF(_xlpm.x="","",_xlpm.x))</f>
        <v/>
      </c>
      <c r="X240" t="str">
        <f>_xlfn.LET(_xlpm.x,_xlfn.XLOOKUP(platemap!$I240,samples!$E:$E,samples!T:T,""),IF(_xlpm.x="","",_xlpm.x))</f>
        <v/>
      </c>
      <c r="Y240" t="str">
        <f>_xlfn.LET(_xlpm.x,_xlfn.XLOOKUP(platemap!$I240,samples!$E:$E,samples!U:U,""),IF(_xlpm.x="","",_xlpm.x))</f>
        <v/>
      </c>
      <c r="Z240" t="str">
        <f>_xlfn.LET(_xlpm.x,_xlfn.XLOOKUP(platemap!$I240,samples!$E:$E,samples!V:V,""),IF(_xlpm.x="","",_xlpm.x))</f>
        <v/>
      </c>
      <c r="AA240" t="str">
        <f>_xlfn.LET(_xlpm.x,_xlfn.XLOOKUP(platemap!$I240,samples!$E:$E,samples!W:W,""),IF(_xlpm.x="","",_xlpm.x))</f>
        <v/>
      </c>
      <c r="AB240" t="str">
        <f>_xlfn.LET(_xlpm.x,_xlfn.XLOOKUP(platemap!$I240,samples!$E:$E,samples!X:X,""),IF(_xlpm.x="","",_xlpm.x))</f>
        <v/>
      </c>
      <c r="AC240" t="str">
        <f>_xlfn.LET(_xlpm.x,_xlfn.XLOOKUP(platemap!$I240,samples!$E:$E,samples!Y:Y,""),IF(_xlpm.x="","",_xlpm.x))</f>
        <v/>
      </c>
      <c r="AD240" t="str">
        <f>_xlfn.LET(_xlpm.x,_xlfn.XLOOKUP(platemap!$I240,samples!$E:$E,samples!Z:Z,""),IF(_xlpm.x="","",_xlpm.x))</f>
        <v/>
      </c>
      <c r="AH240" s="3"/>
    </row>
    <row r="241" spans="1:34" x14ac:dyDescent="0.2">
      <c r="A241" s="3">
        <f t="shared" si="2"/>
        <v>3</v>
      </c>
      <c r="B241" t="str">
        <f>INDEX(filenames!B:B,MATCH(platemap!A241,filenames!A:A,0))</f>
        <v>2023-06-07_151639_2023-06-07_145858_TMrs362331_10ul_badtips_2.xls</v>
      </c>
      <c r="C241" t="s">
        <v>74</v>
      </c>
      <c r="E241" t="s">
        <v>129</v>
      </c>
      <c r="G241" t="s">
        <v>129</v>
      </c>
      <c r="I241" t="str">
        <f>_xlfn.XLOOKUP(C241,samples!D:D,samples!E:E,"")</f>
        <v/>
      </c>
      <c r="J241" t="str">
        <f>_xlfn.LET(_xlpm.x,_xlfn.XLOOKUP(platemap!$I241,samples!$E:$E,samples!F:F,""),IF(_xlpm.x="","",_xlpm.x))</f>
        <v/>
      </c>
      <c r="K241" t="str">
        <f>_xlfn.LET(_xlpm.x,_xlfn.XLOOKUP(platemap!$I241,samples!$E:$E,samples!G:G,""),IF(_xlpm.x="","",_xlpm.x))</f>
        <v/>
      </c>
      <c r="L241" t="str">
        <f>_xlfn.LET(_xlpm.x,_xlfn.XLOOKUP(platemap!$I241,samples!$E:$E,samples!H:H,""),IF(_xlpm.x="","",_xlpm.x))</f>
        <v/>
      </c>
      <c r="M241" s="7" t="str">
        <f>_xlfn.LET(_xlpm.x,_xlfn.XLOOKUP(platemap!$I241,samples!$E:$E,samples!I:I,""),IF(_xlpm.x="","",_xlpm.x))</f>
        <v/>
      </c>
      <c r="N241" t="str">
        <f>_xlfn.LET(_xlpm.x,_xlfn.XLOOKUP(platemap!$I241,samples!$E:$E,samples!J:J,""),IF(_xlpm.x="","",_xlpm.x))</f>
        <v/>
      </c>
      <c r="O241" s="7" t="str">
        <f>_xlfn.LET(_xlpm.x,_xlfn.XLOOKUP(platemap!$I241,samples!$E:$E,samples!K:K,""),IF(_xlpm.x="","",_xlpm.x))</f>
        <v/>
      </c>
      <c r="P241" t="str">
        <f>_xlfn.LET(_xlpm.x,_xlfn.XLOOKUP(platemap!$I241,samples!$E:$E,samples!L:L,""),IF(_xlpm.x="","",_xlpm.x))</f>
        <v/>
      </c>
      <c r="Q241" t="str">
        <f>_xlfn.LET(_xlpm.x,_xlfn.XLOOKUP(platemap!$I241,samples!$E:$E,samples!M:M,""),IF(_xlpm.x="","",_xlpm.x))</f>
        <v/>
      </c>
      <c r="R241" t="str">
        <f>_xlfn.LET(_xlpm.x,_xlfn.XLOOKUP(platemap!$I241,samples!$E:$E,samples!N:N,""),IF(_xlpm.x="","",_xlpm.x))</f>
        <v/>
      </c>
      <c r="S241" t="str">
        <f>_xlfn.LET(_xlpm.x,_xlfn.XLOOKUP(platemap!$I241,samples!$E:$E,samples!O:O,""),IF(_xlpm.x="","",_xlpm.x))</f>
        <v/>
      </c>
      <c r="T241" t="str">
        <f>_xlfn.LET(_xlpm.x,_xlfn.XLOOKUP(platemap!$I241,samples!$E:$E,samples!P:P,""),IF(_xlpm.x="","",_xlpm.x))</f>
        <v/>
      </c>
      <c r="U241" t="str">
        <f>_xlfn.LET(_xlpm.x,_xlfn.XLOOKUP(platemap!$I241,samples!$E:$E,samples!Q:Q,""),IF(_xlpm.x="","",_xlpm.x))</f>
        <v/>
      </c>
      <c r="V241" t="str">
        <f>_xlfn.LET(_xlpm.x,_xlfn.XLOOKUP(platemap!$I241,samples!$E:$E,samples!R:R,""),IF(_xlpm.x="","",_xlpm.x))</f>
        <v/>
      </c>
      <c r="W241" t="str">
        <f>_xlfn.LET(_xlpm.x,_xlfn.XLOOKUP(platemap!$I241,samples!$E:$E,samples!S:S,""),IF(_xlpm.x="","",_xlpm.x))</f>
        <v/>
      </c>
      <c r="X241" t="str">
        <f>_xlfn.LET(_xlpm.x,_xlfn.XLOOKUP(platemap!$I241,samples!$E:$E,samples!T:T,""),IF(_xlpm.x="","",_xlpm.x))</f>
        <v/>
      </c>
      <c r="Y241" t="str">
        <f>_xlfn.LET(_xlpm.x,_xlfn.XLOOKUP(platemap!$I241,samples!$E:$E,samples!U:U,""),IF(_xlpm.x="","",_xlpm.x))</f>
        <v/>
      </c>
      <c r="Z241" t="str">
        <f>_xlfn.LET(_xlpm.x,_xlfn.XLOOKUP(platemap!$I241,samples!$E:$E,samples!V:V,""),IF(_xlpm.x="","",_xlpm.x))</f>
        <v/>
      </c>
      <c r="AA241" t="str">
        <f>_xlfn.LET(_xlpm.x,_xlfn.XLOOKUP(platemap!$I241,samples!$E:$E,samples!W:W,""),IF(_xlpm.x="","",_xlpm.x))</f>
        <v/>
      </c>
      <c r="AB241" t="str">
        <f>_xlfn.LET(_xlpm.x,_xlfn.XLOOKUP(platemap!$I241,samples!$E:$E,samples!X:X,""),IF(_xlpm.x="","",_xlpm.x))</f>
        <v/>
      </c>
      <c r="AC241" t="str">
        <f>_xlfn.LET(_xlpm.x,_xlfn.XLOOKUP(platemap!$I241,samples!$E:$E,samples!Y:Y,""),IF(_xlpm.x="","",_xlpm.x))</f>
        <v/>
      </c>
      <c r="AD241" t="str">
        <f>_xlfn.LET(_xlpm.x,_xlfn.XLOOKUP(platemap!$I241,samples!$E:$E,samples!Z:Z,""),IF(_xlpm.x="","",_xlpm.x))</f>
        <v/>
      </c>
      <c r="AH241" s="3"/>
    </row>
    <row r="242" spans="1:34" x14ac:dyDescent="0.2">
      <c r="A242" s="3">
        <f t="shared" si="2"/>
        <v>3</v>
      </c>
      <c r="B242" t="str">
        <f>INDEX(filenames!B:B,MATCH(platemap!A242,filenames!A:A,0))</f>
        <v>2023-06-07_151639_2023-06-07_145858_TMrs362331_10ul_badtips_2.xls</v>
      </c>
      <c r="C242" t="s">
        <v>75</v>
      </c>
      <c r="D242" t="s">
        <v>223</v>
      </c>
      <c r="E242" t="s">
        <v>224</v>
      </c>
      <c r="F242" t="s">
        <v>303</v>
      </c>
      <c r="G242" t="s">
        <v>304</v>
      </c>
      <c r="I242" t="str">
        <f>_xlfn.XLOOKUP(C242,samples!D:D,samples!E:E,"")</f>
        <v>20230413_0235</v>
      </c>
      <c r="J242" t="str">
        <f>_xlfn.LET(_xlpm.x,_xlfn.XLOOKUP(platemap!$I242,samples!$E:$E,samples!F:F,""),IF(_xlpm.x="","",_xlpm.x))</f>
        <v>109Q</v>
      </c>
      <c r="K242" t="str">
        <f>_xlfn.LET(_xlpm.x,_xlfn.XLOOKUP(platemap!$I242,samples!$E:$E,samples!G:G,""),IF(_xlpm.x="","",_xlpm.x))</f>
        <v>P+7</v>
      </c>
      <c r="L242" t="str">
        <f>_xlfn.LET(_xlpm.x,_xlfn.XLOOKUP(platemap!$I242,samples!$E:$E,samples!H:H,""),IF(_xlpm.x="","",_xlpm.x))</f>
        <v/>
      </c>
      <c r="M242" s="7">
        <f>_xlfn.LET(_xlpm.x,_xlfn.XLOOKUP(platemap!$I242,samples!$E:$E,samples!I:I,""),IF(_xlpm.x="","",_xlpm.x))</f>
        <v>45016</v>
      </c>
      <c r="N242" t="str">
        <f>_xlfn.LET(_xlpm.x,_xlfn.XLOOKUP(platemap!$I242,samples!$E:$E,samples!J:J,""),IF(_xlpm.x="","",_xlpm.x))</f>
        <v>572772 10 µM (LTX 2000)</v>
      </c>
      <c r="O242" s="7">
        <f>_xlfn.LET(_xlpm.x,_xlfn.XLOOKUP(platemap!$I242,samples!$E:$E,samples!K:K,""),IF(_xlpm.x="","",_xlpm.x))</f>
        <v>45013</v>
      </c>
      <c r="P242">
        <f>_xlfn.LET(_xlpm.x,_xlfn.XLOOKUP(platemap!$I242,samples!$E:$E,samples!L:L,""),IF(_xlpm.x="","",_xlpm.x))</f>
        <v>3</v>
      </c>
      <c r="Q242" t="str">
        <f>_xlfn.LET(_xlpm.x,_xlfn.XLOOKUP(platemap!$I242,samples!$E:$E,samples!M:M,""),IF(_xlpm.x="","",_xlpm.x))</f>
        <v>109Q_20230331</v>
      </c>
      <c r="R242" t="str">
        <f>_xlfn.LET(_xlpm.x,_xlfn.XLOOKUP(platemap!$I242,samples!$E:$E,samples!N:N,""),IF(_xlpm.x="","",_xlpm.x))</f>
        <v>10 uM</v>
      </c>
      <c r="S242" t="str">
        <f>_xlfn.LET(_xlpm.x,_xlfn.XLOOKUP(platemap!$I242,samples!$E:$E,samples!O:O,""),IF(_xlpm.x="","",_xlpm.x))</f>
        <v>572772</v>
      </c>
      <c r="T242">
        <f>_xlfn.LET(_xlpm.x,_xlfn.XLOOKUP(platemap!$I242,samples!$E:$E,samples!P:P,""),IF(_xlpm.x="","",_xlpm.x))</f>
        <v>2000</v>
      </c>
      <c r="U242" t="str">
        <f>_xlfn.LET(_xlpm.x,_xlfn.XLOOKUP(platemap!$I242,samples!$E:$E,samples!Q:Q,""),IF(_xlpm.x="","",_xlpm.x))</f>
        <v/>
      </c>
      <c r="V242" t="str">
        <f>_xlfn.LET(_xlpm.x,_xlfn.XLOOKUP(platemap!$I242,samples!$E:$E,samples!R:R,""),IF(_xlpm.x="","",_xlpm.x))</f>
        <v>RNA</v>
      </c>
      <c r="W242">
        <f>_xlfn.LET(_xlpm.x,_xlfn.XLOOKUP(platemap!$I242,samples!$E:$E,samples!S:S,""),IF(_xlpm.x="","",_xlpm.x))</f>
        <v>9.4</v>
      </c>
      <c r="X242">
        <f>_xlfn.LET(_xlpm.x,_xlfn.XLOOKUP(platemap!$I242,samples!$E:$E,samples!T:T,""),IF(_xlpm.x="","",_xlpm.x))</f>
        <v>2.6</v>
      </c>
      <c r="Y242">
        <f>_xlfn.LET(_xlpm.x,_xlfn.XLOOKUP(platemap!$I242,samples!$E:$E,samples!U:U,""),IF(_xlpm.x="","",_xlpm.x))</f>
        <v>93.2</v>
      </c>
      <c r="Z242">
        <f>_xlfn.LET(_xlpm.x,_xlfn.XLOOKUP(platemap!$I242,samples!$E:$E,samples!V:V,""),IF(_xlpm.x="","",_xlpm.x))</f>
        <v>54</v>
      </c>
      <c r="AA242">
        <f>_xlfn.LET(_xlpm.x,_xlfn.XLOOKUP(platemap!$I242,samples!$E:$E,samples!W:W,""),IF(_xlpm.x="","",_xlpm.x))</f>
        <v>5032.8</v>
      </c>
      <c r="AB242" t="str">
        <f>_xlfn.LET(_xlpm.x,_xlfn.XLOOKUP(platemap!$I242,samples!$E:$E,samples!X:X,""),IF(_xlpm.x="","",_xlpm.x))</f>
        <v>109Q_20230331</v>
      </c>
      <c r="AC242" t="str">
        <f>_xlfn.LET(_xlpm.x,_xlfn.XLOOKUP(platemap!$I242,samples!$E:$E,samples!Y:Y,""),IF(_xlpm.x="","",_xlpm.x))</f>
        <v/>
      </c>
      <c r="AD242" t="str">
        <f>_xlfn.LET(_xlpm.x,_xlfn.XLOOKUP(platemap!$I242,samples!$E:$E,samples!Z:Z,""),IF(_xlpm.x="","",_xlpm.x))</f>
        <v/>
      </c>
      <c r="AF242">
        <v>10</v>
      </c>
      <c r="AG242" s="3" t="s">
        <v>308</v>
      </c>
      <c r="AH242" s="3"/>
    </row>
    <row r="243" spans="1:34" x14ac:dyDescent="0.2">
      <c r="A243" s="3">
        <f t="shared" si="2"/>
        <v>3</v>
      </c>
      <c r="B243" t="str">
        <f>INDEX(filenames!B:B,MATCH(platemap!A243,filenames!A:A,0))</f>
        <v>2023-06-07_151639_2023-06-07_145858_TMrs362331_10ul_badtips_2.xls</v>
      </c>
      <c r="C243" t="s">
        <v>76</v>
      </c>
      <c r="D243" t="s">
        <v>223</v>
      </c>
      <c r="E243" t="s">
        <v>224</v>
      </c>
      <c r="F243" t="s">
        <v>303</v>
      </c>
      <c r="G243" t="s">
        <v>304</v>
      </c>
      <c r="I243" t="str">
        <f>_xlfn.XLOOKUP(C243,samples!D:D,samples!E:E,"")</f>
        <v>20230413_0236</v>
      </c>
      <c r="J243" t="str">
        <f>_xlfn.LET(_xlpm.x,_xlfn.XLOOKUP(platemap!$I243,samples!$E:$E,samples!F:F,""),IF(_xlpm.x="","",_xlpm.x))</f>
        <v>109Q</v>
      </c>
      <c r="K243" t="str">
        <f>_xlfn.LET(_xlpm.x,_xlfn.XLOOKUP(platemap!$I243,samples!$E:$E,samples!G:G,""),IF(_xlpm.x="","",_xlpm.x))</f>
        <v>P+7</v>
      </c>
      <c r="L243" t="str">
        <f>_xlfn.LET(_xlpm.x,_xlfn.XLOOKUP(platemap!$I243,samples!$E:$E,samples!H:H,""),IF(_xlpm.x="","",_xlpm.x))</f>
        <v/>
      </c>
      <c r="M243" s="7">
        <f>_xlfn.LET(_xlpm.x,_xlfn.XLOOKUP(platemap!$I243,samples!$E:$E,samples!I:I,""),IF(_xlpm.x="","",_xlpm.x))</f>
        <v>45016</v>
      </c>
      <c r="N243" t="str">
        <f>_xlfn.LET(_xlpm.x,_xlfn.XLOOKUP(platemap!$I243,samples!$E:$E,samples!J:J,""),IF(_xlpm.x="","",_xlpm.x))</f>
        <v>589546 10 µM (LTX 2000)</v>
      </c>
      <c r="O243" s="7">
        <f>_xlfn.LET(_xlpm.x,_xlfn.XLOOKUP(platemap!$I243,samples!$E:$E,samples!K:K,""),IF(_xlpm.x="","",_xlpm.x))</f>
        <v>45013</v>
      </c>
      <c r="P243">
        <f>_xlfn.LET(_xlpm.x,_xlfn.XLOOKUP(platemap!$I243,samples!$E:$E,samples!L:L,""),IF(_xlpm.x="","",_xlpm.x))</f>
        <v>3</v>
      </c>
      <c r="Q243" t="str">
        <f>_xlfn.LET(_xlpm.x,_xlfn.XLOOKUP(platemap!$I243,samples!$E:$E,samples!M:M,""),IF(_xlpm.x="","",_xlpm.x))</f>
        <v>109Q_20230331</v>
      </c>
      <c r="R243" t="str">
        <f>_xlfn.LET(_xlpm.x,_xlfn.XLOOKUP(platemap!$I243,samples!$E:$E,samples!N:N,""),IF(_xlpm.x="","",_xlpm.x))</f>
        <v>10 uM</v>
      </c>
      <c r="S243" t="str">
        <f>_xlfn.LET(_xlpm.x,_xlfn.XLOOKUP(platemap!$I243,samples!$E:$E,samples!O:O,""),IF(_xlpm.x="","",_xlpm.x))</f>
        <v>589546</v>
      </c>
      <c r="T243">
        <f>_xlfn.LET(_xlpm.x,_xlfn.XLOOKUP(platemap!$I243,samples!$E:$E,samples!P:P,""),IF(_xlpm.x="","",_xlpm.x))</f>
        <v>2000</v>
      </c>
      <c r="U243" t="str">
        <f>_xlfn.LET(_xlpm.x,_xlfn.XLOOKUP(platemap!$I243,samples!$E:$E,samples!Q:Q,""),IF(_xlpm.x="","",_xlpm.x))</f>
        <v/>
      </c>
      <c r="V243" t="str">
        <f>_xlfn.LET(_xlpm.x,_xlfn.XLOOKUP(platemap!$I243,samples!$E:$E,samples!R:R,""),IF(_xlpm.x="","",_xlpm.x))</f>
        <v>RNA</v>
      </c>
      <c r="W243">
        <f>_xlfn.LET(_xlpm.x,_xlfn.XLOOKUP(platemap!$I243,samples!$E:$E,samples!S:S,""),IF(_xlpm.x="","",_xlpm.x))</f>
        <v>9.1</v>
      </c>
      <c r="X243">
        <f>_xlfn.LET(_xlpm.x,_xlfn.XLOOKUP(platemap!$I243,samples!$E:$E,samples!T:T,""),IF(_xlpm.x="","",_xlpm.x))</f>
        <v>3</v>
      </c>
      <c r="Y243">
        <f>_xlfn.LET(_xlpm.x,_xlfn.XLOOKUP(platemap!$I243,samples!$E:$E,samples!U:U,""),IF(_xlpm.x="","",_xlpm.x))</f>
        <v>356</v>
      </c>
      <c r="Z243">
        <f>_xlfn.LET(_xlpm.x,_xlfn.XLOOKUP(platemap!$I243,samples!$E:$E,samples!V:V,""),IF(_xlpm.x="","",_xlpm.x))</f>
        <v>54</v>
      </c>
      <c r="AA243">
        <f>_xlfn.LET(_xlpm.x,_xlfn.XLOOKUP(platemap!$I243,samples!$E:$E,samples!W:W,""),IF(_xlpm.x="","",_xlpm.x))</f>
        <v>19224</v>
      </c>
      <c r="AB243" t="str">
        <f>_xlfn.LET(_xlpm.x,_xlfn.XLOOKUP(platemap!$I243,samples!$E:$E,samples!X:X,""),IF(_xlpm.x="","",_xlpm.x))</f>
        <v>109Q_20230331</v>
      </c>
      <c r="AC243" t="str">
        <f>_xlfn.LET(_xlpm.x,_xlfn.XLOOKUP(platemap!$I243,samples!$E:$E,samples!Y:Y,""),IF(_xlpm.x="","",_xlpm.x))</f>
        <v/>
      </c>
      <c r="AD243" t="str">
        <f>_xlfn.LET(_xlpm.x,_xlfn.XLOOKUP(platemap!$I243,samples!$E:$E,samples!Z:Z,""),IF(_xlpm.x="","",_xlpm.x))</f>
        <v/>
      </c>
      <c r="AF243">
        <v>10</v>
      </c>
      <c r="AG243" s="3" t="s">
        <v>308</v>
      </c>
      <c r="AH243" s="3"/>
    </row>
    <row r="244" spans="1:34" x14ac:dyDescent="0.2">
      <c r="A244" s="3">
        <f t="shared" si="2"/>
        <v>3</v>
      </c>
      <c r="B244" t="str">
        <f>INDEX(filenames!B:B,MATCH(platemap!A244,filenames!A:A,0))</f>
        <v>2023-06-07_151639_2023-06-07_145858_TMrs362331_10ul_badtips_2.xls</v>
      </c>
      <c r="C244" t="s">
        <v>77</v>
      </c>
      <c r="D244" t="s">
        <v>223</v>
      </c>
      <c r="E244" t="s">
        <v>224</v>
      </c>
      <c r="F244" t="s">
        <v>303</v>
      </c>
      <c r="G244" t="s">
        <v>304</v>
      </c>
      <c r="I244" t="str">
        <f>_xlfn.XLOOKUP(C244,samples!D:D,samples!E:E,"")</f>
        <v>20230413_0237</v>
      </c>
      <c r="J244" t="str">
        <f>_xlfn.LET(_xlpm.x,_xlfn.XLOOKUP(platemap!$I244,samples!$E:$E,samples!F:F,""),IF(_xlpm.x="","",_xlpm.x))</f>
        <v>109Q</v>
      </c>
      <c r="K244" t="str">
        <f>_xlfn.LET(_xlpm.x,_xlfn.XLOOKUP(platemap!$I244,samples!$E:$E,samples!G:G,""),IF(_xlpm.x="","",_xlpm.x))</f>
        <v>P+7</v>
      </c>
      <c r="L244" t="str">
        <f>_xlfn.LET(_xlpm.x,_xlfn.XLOOKUP(platemap!$I244,samples!$E:$E,samples!H:H,""),IF(_xlpm.x="","",_xlpm.x))</f>
        <v/>
      </c>
      <c r="M244" s="7">
        <f>_xlfn.LET(_xlpm.x,_xlfn.XLOOKUP(platemap!$I244,samples!$E:$E,samples!I:I,""),IF(_xlpm.x="","",_xlpm.x))</f>
        <v>45016</v>
      </c>
      <c r="N244" t="str">
        <f>_xlfn.LET(_xlpm.x,_xlfn.XLOOKUP(platemap!$I244,samples!$E:$E,samples!J:J,""),IF(_xlpm.x="","",_xlpm.x))</f>
        <v>572772 10 µM (LTX 3000)</v>
      </c>
      <c r="O244" s="7">
        <f>_xlfn.LET(_xlpm.x,_xlfn.XLOOKUP(platemap!$I244,samples!$E:$E,samples!K:K,""),IF(_xlpm.x="","",_xlpm.x))</f>
        <v>45013</v>
      </c>
      <c r="P244">
        <f>_xlfn.LET(_xlpm.x,_xlfn.XLOOKUP(platemap!$I244,samples!$E:$E,samples!L:L,""),IF(_xlpm.x="","",_xlpm.x))</f>
        <v>3</v>
      </c>
      <c r="Q244" t="str">
        <f>_xlfn.LET(_xlpm.x,_xlfn.XLOOKUP(platemap!$I244,samples!$E:$E,samples!M:M,""),IF(_xlpm.x="","",_xlpm.x))</f>
        <v>109Q_20230331</v>
      </c>
      <c r="R244" t="str">
        <f>_xlfn.LET(_xlpm.x,_xlfn.XLOOKUP(platemap!$I244,samples!$E:$E,samples!N:N,""),IF(_xlpm.x="","",_xlpm.x))</f>
        <v>10 uM</v>
      </c>
      <c r="S244" t="str">
        <f>_xlfn.LET(_xlpm.x,_xlfn.XLOOKUP(platemap!$I244,samples!$E:$E,samples!O:O,""),IF(_xlpm.x="","",_xlpm.x))</f>
        <v>572772</v>
      </c>
      <c r="T244">
        <f>_xlfn.LET(_xlpm.x,_xlfn.XLOOKUP(platemap!$I244,samples!$E:$E,samples!P:P,""),IF(_xlpm.x="","",_xlpm.x))</f>
        <v>3000</v>
      </c>
      <c r="U244" t="str">
        <f>_xlfn.LET(_xlpm.x,_xlfn.XLOOKUP(platemap!$I244,samples!$E:$E,samples!Q:Q,""),IF(_xlpm.x="","",_xlpm.x))</f>
        <v/>
      </c>
      <c r="V244" t="str">
        <f>_xlfn.LET(_xlpm.x,_xlfn.XLOOKUP(platemap!$I244,samples!$E:$E,samples!R:R,""),IF(_xlpm.x="","",_xlpm.x))</f>
        <v>RNA</v>
      </c>
      <c r="W244">
        <f>_xlfn.LET(_xlpm.x,_xlfn.XLOOKUP(platemap!$I244,samples!$E:$E,samples!S:S,""),IF(_xlpm.x="","",_xlpm.x))</f>
        <v>8.9</v>
      </c>
      <c r="X244">
        <f>_xlfn.LET(_xlpm.x,_xlfn.XLOOKUP(platemap!$I244,samples!$E:$E,samples!T:T,""),IF(_xlpm.x="","",_xlpm.x))</f>
        <v>2.2999999999999998</v>
      </c>
      <c r="Y244">
        <f>_xlfn.LET(_xlpm.x,_xlfn.XLOOKUP(platemap!$I244,samples!$E:$E,samples!U:U,""),IF(_xlpm.x="","",_xlpm.x))</f>
        <v>45.8</v>
      </c>
      <c r="Z244">
        <f>_xlfn.LET(_xlpm.x,_xlfn.XLOOKUP(platemap!$I244,samples!$E:$E,samples!V:V,""),IF(_xlpm.x="","",_xlpm.x))</f>
        <v>54</v>
      </c>
      <c r="AA244">
        <f>_xlfn.LET(_xlpm.x,_xlfn.XLOOKUP(platemap!$I244,samples!$E:$E,samples!W:W,""),IF(_xlpm.x="","",_xlpm.x))</f>
        <v>2473.1999999999998</v>
      </c>
      <c r="AB244" t="str">
        <f>_xlfn.LET(_xlpm.x,_xlfn.XLOOKUP(platemap!$I244,samples!$E:$E,samples!X:X,""),IF(_xlpm.x="","",_xlpm.x))</f>
        <v>109Q_20230331</v>
      </c>
      <c r="AC244" t="str">
        <f>_xlfn.LET(_xlpm.x,_xlfn.XLOOKUP(platemap!$I244,samples!$E:$E,samples!Y:Y,""),IF(_xlpm.x="","",_xlpm.x))</f>
        <v/>
      </c>
      <c r="AD244" t="str">
        <f>_xlfn.LET(_xlpm.x,_xlfn.XLOOKUP(platemap!$I244,samples!$E:$E,samples!Z:Z,""),IF(_xlpm.x="","",_xlpm.x))</f>
        <v/>
      </c>
      <c r="AF244">
        <v>10</v>
      </c>
      <c r="AG244" s="3" t="s">
        <v>308</v>
      </c>
      <c r="AH244" s="3"/>
    </row>
    <row r="245" spans="1:34" x14ac:dyDescent="0.2">
      <c r="A245" s="3">
        <f t="shared" si="2"/>
        <v>3</v>
      </c>
      <c r="B245" t="str">
        <f>INDEX(filenames!B:B,MATCH(platemap!A245,filenames!A:A,0))</f>
        <v>2023-06-07_151639_2023-06-07_145858_TMrs362331_10ul_badtips_2.xls</v>
      </c>
      <c r="C245" t="s">
        <v>78</v>
      </c>
      <c r="D245" t="s">
        <v>223</v>
      </c>
      <c r="E245" t="s">
        <v>224</v>
      </c>
      <c r="F245" t="s">
        <v>303</v>
      </c>
      <c r="G245" t="s">
        <v>304</v>
      </c>
      <c r="I245" t="str">
        <f>_xlfn.XLOOKUP(C245,samples!D:D,samples!E:E,"")</f>
        <v>20230413_0238</v>
      </c>
      <c r="J245" t="str">
        <f>_xlfn.LET(_xlpm.x,_xlfn.XLOOKUP(platemap!$I245,samples!$E:$E,samples!F:F,""),IF(_xlpm.x="","",_xlpm.x))</f>
        <v>109Q</v>
      </c>
      <c r="K245" t="str">
        <f>_xlfn.LET(_xlpm.x,_xlfn.XLOOKUP(platemap!$I245,samples!$E:$E,samples!G:G,""),IF(_xlpm.x="","",_xlpm.x))</f>
        <v>P+7</v>
      </c>
      <c r="L245" t="str">
        <f>_xlfn.LET(_xlpm.x,_xlfn.XLOOKUP(platemap!$I245,samples!$E:$E,samples!H:H,""),IF(_xlpm.x="","",_xlpm.x))</f>
        <v/>
      </c>
      <c r="M245" s="7">
        <f>_xlfn.LET(_xlpm.x,_xlfn.XLOOKUP(platemap!$I245,samples!$E:$E,samples!I:I,""),IF(_xlpm.x="","",_xlpm.x))</f>
        <v>45016</v>
      </c>
      <c r="N245" t="str">
        <f>_xlfn.LET(_xlpm.x,_xlfn.XLOOKUP(platemap!$I245,samples!$E:$E,samples!J:J,""),IF(_xlpm.x="","",_xlpm.x))</f>
        <v>589546 10 µM (LTX 3000)</v>
      </c>
      <c r="O245" s="7">
        <f>_xlfn.LET(_xlpm.x,_xlfn.XLOOKUP(platemap!$I245,samples!$E:$E,samples!K:K,""),IF(_xlpm.x="","",_xlpm.x))</f>
        <v>45013</v>
      </c>
      <c r="P245">
        <f>_xlfn.LET(_xlpm.x,_xlfn.XLOOKUP(platemap!$I245,samples!$E:$E,samples!L:L,""),IF(_xlpm.x="","",_xlpm.x))</f>
        <v>3</v>
      </c>
      <c r="Q245" t="str">
        <f>_xlfn.LET(_xlpm.x,_xlfn.XLOOKUP(platemap!$I245,samples!$E:$E,samples!M:M,""),IF(_xlpm.x="","",_xlpm.x))</f>
        <v>109Q_20230331</v>
      </c>
      <c r="R245" t="str">
        <f>_xlfn.LET(_xlpm.x,_xlfn.XLOOKUP(platemap!$I245,samples!$E:$E,samples!N:N,""),IF(_xlpm.x="","",_xlpm.x))</f>
        <v>10 uM</v>
      </c>
      <c r="S245" t="str">
        <f>_xlfn.LET(_xlpm.x,_xlfn.XLOOKUP(platemap!$I245,samples!$E:$E,samples!O:O,""),IF(_xlpm.x="","",_xlpm.x))</f>
        <v>589546</v>
      </c>
      <c r="T245">
        <f>_xlfn.LET(_xlpm.x,_xlfn.XLOOKUP(platemap!$I245,samples!$E:$E,samples!P:P,""),IF(_xlpm.x="","",_xlpm.x))</f>
        <v>3000</v>
      </c>
      <c r="U245" t="str">
        <f>_xlfn.LET(_xlpm.x,_xlfn.XLOOKUP(platemap!$I245,samples!$E:$E,samples!Q:Q,""),IF(_xlpm.x="","",_xlpm.x))</f>
        <v/>
      </c>
      <c r="V245" t="str">
        <f>_xlfn.LET(_xlpm.x,_xlfn.XLOOKUP(platemap!$I245,samples!$E:$E,samples!R:R,""),IF(_xlpm.x="","",_xlpm.x))</f>
        <v>RNA</v>
      </c>
      <c r="W245">
        <f>_xlfn.LET(_xlpm.x,_xlfn.XLOOKUP(platemap!$I245,samples!$E:$E,samples!S:S,""),IF(_xlpm.x="","",_xlpm.x))</f>
        <v>5.9</v>
      </c>
      <c r="X245">
        <f>_xlfn.LET(_xlpm.x,_xlfn.XLOOKUP(platemap!$I245,samples!$E:$E,samples!T:T,""),IF(_xlpm.x="","",_xlpm.x))</f>
        <v>2.1</v>
      </c>
      <c r="Y245">
        <f>_xlfn.LET(_xlpm.x,_xlfn.XLOOKUP(platemap!$I245,samples!$E:$E,samples!U:U,""),IF(_xlpm.x="","",_xlpm.x))</f>
        <v>390</v>
      </c>
      <c r="Z245">
        <f>_xlfn.LET(_xlpm.x,_xlfn.XLOOKUP(platemap!$I245,samples!$E:$E,samples!V:V,""),IF(_xlpm.x="","",_xlpm.x))</f>
        <v>54</v>
      </c>
      <c r="AA245">
        <f>_xlfn.LET(_xlpm.x,_xlfn.XLOOKUP(platemap!$I245,samples!$E:$E,samples!W:W,""),IF(_xlpm.x="","",_xlpm.x))</f>
        <v>21060</v>
      </c>
      <c r="AB245" t="str">
        <f>_xlfn.LET(_xlpm.x,_xlfn.XLOOKUP(platemap!$I245,samples!$E:$E,samples!X:X,""),IF(_xlpm.x="","",_xlpm.x))</f>
        <v>109Q_20230331</v>
      </c>
      <c r="AC245" t="str">
        <f>_xlfn.LET(_xlpm.x,_xlfn.XLOOKUP(platemap!$I245,samples!$E:$E,samples!Y:Y,""),IF(_xlpm.x="","",_xlpm.x))</f>
        <v/>
      </c>
      <c r="AD245" t="str">
        <f>_xlfn.LET(_xlpm.x,_xlfn.XLOOKUP(platemap!$I245,samples!$E:$E,samples!Z:Z,""),IF(_xlpm.x="","",_xlpm.x))</f>
        <v/>
      </c>
      <c r="AF245">
        <v>10</v>
      </c>
      <c r="AG245" s="3" t="s">
        <v>308</v>
      </c>
      <c r="AH245" s="3"/>
    </row>
    <row r="246" spans="1:34" x14ac:dyDescent="0.2">
      <c r="A246" s="3">
        <f t="shared" si="2"/>
        <v>3</v>
      </c>
      <c r="B246" t="str">
        <f>INDEX(filenames!B:B,MATCH(platemap!A246,filenames!A:A,0))</f>
        <v>2023-06-07_151639_2023-06-07_145858_TMrs362331_10ul_badtips_2.xls</v>
      </c>
      <c r="C246" t="s">
        <v>79</v>
      </c>
      <c r="D246" t="s">
        <v>223</v>
      </c>
      <c r="E246" t="s">
        <v>224</v>
      </c>
      <c r="F246" t="s">
        <v>303</v>
      </c>
      <c r="G246" t="s">
        <v>304</v>
      </c>
      <c r="I246" t="str">
        <f>_xlfn.XLOOKUP(C246,samples!D:D,samples!E:E,"")</f>
        <v>20230413_0239</v>
      </c>
      <c r="J246" t="str">
        <f>_xlfn.LET(_xlpm.x,_xlfn.XLOOKUP(platemap!$I246,samples!$E:$E,samples!F:F,""),IF(_xlpm.x="","",_xlpm.x))</f>
        <v>109Q</v>
      </c>
      <c r="K246" t="str">
        <f>_xlfn.LET(_xlpm.x,_xlfn.XLOOKUP(platemap!$I246,samples!$E:$E,samples!G:G,""),IF(_xlpm.x="","",_xlpm.x))</f>
        <v>P+7</v>
      </c>
      <c r="L246" t="str">
        <f>_xlfn.LET(_xlpm.x,_xlfn.XLOOKUP(platemap!$I246,samples!$E:$E,samples!H:H,""),IF(_xlpm.x="","",_xlpm.x))</f>
        <v/>
      </c>
      <c r="M246" s="7">
        <f>_xlfn.LET(_xlpm.x,_xlfn.XLOOKUP(platemap!$I246,samples!$E:$E,samples!I:I,""),IF(_xlpm.x="","",_xlpm.x))</f>
        <v>45016</v>
      </c>
      <c r="N246" t="str">
        <f>_xlfn.LET(_xlpm.x,_xlfn.XLOOKUP(platemap!$I246,samples!$E:$E,samples!J:J,""),IF(_xlpm.x="","",_xlpm.x))</f>
        <v>Control</v>
      </c>
      <c r="O246" s="7" t="str">
        <f>_xlfn.LET(_xlpm.x,_xlfn.XLOOKUP(platemap!$I246,samples!$E:$E,samples!K:K,""),IF(_xlpm.x="","",_xlpm.x))</f>
        <v/>
      </c>
      <c r="P246" t="str">
        <f>_xlfn.LET(_xlpm.x,_xlfn.XLOOKUP(platemap!$I246,samples!$E:$E,samples!L:L,""),IF(_xlpm.x="","",_xlpm.x))</f>
        <v/>
      </c>
      <c r="Q246" t="str">
        <f>_xlfn.LET(_xlpm.x,_xlfn.XLOOKUP(platemap!$I246,samples!$E:$E,samples!M:M,""),IF(_xlpm.x="","",_xlpm.x))</f>
        <v>109Q_20230331</v>
      </c>
      <c r="R246">
        <f>_xlfn.LET(_xlpm.x,_xlfn.XLOOKUP(platemap!$I246,samples!$E:$E,samples!N:N,""),IF(_xlpm.x="","",_xlpm.x))</f>
        <v>0</v>
      </c>
      <c r="S246" t="str">
        <f>_xlfn.LET(_xlpm.x,_xlfn.XLOOKUP(platemap!$I246,samples!$E:$E,samples!O:O,""),IF(_xlpm.x="","",_xlpm.x))</f>
        <v>Control</v>
      </c>
      <c r="T246" t="str">
        <f>_xlfn.LET(_xlpm.x,_xlfn.XLOOKUP(platemap!$I246,samples!$E:$E,samples!P:P,""),IF(_xlpm.x="","",_xlpm.x))</f>
        <v/>
      </c>
      <c r="U246" t="str">
        <f>_xlfn.LET(_xlpm.x,_xlfn.XLOOKUP(platemap!$I246,samples!$E:$E,samples!Q:Q,""),IF(_xlpm.x="","",_xlpm.x))</f>
        <v/>
      </c>
      <c r="V246" t="str">
        <f>_xlfn.LET(_xlpm.x,_xlfn.XLOOKUP(platemap!$I246,samples!$E:$E,samples!R:R,""),IF(_xlpm.x="","",_xlpm.x))</f>
        <v>RNA</v>
      </c>
      <c r="W246">
        <f>_xlfn.LET(_xlpm.x,_xlfn.XLOOKUP(platemap!$I246,samples!$E:$E,samples!S:S,""),IF(_xlpm.x="","",_xlpm.x))</f>
        <v>8.5</v>
      </c>
      <c r="X246">
        <f>_xlfn.LET(_xlpm.x,_xlfn.XLOOKUP(platemap!$I246,samples!$E:$E,samples!T:T,""),IF(_xlpm.x="","",_xlpm.x))</f>
        <v>2.2999999999999998</v>
      </c>
      <c r="Y246">
        <f>_xlfn.LET(_xlpm.x,_xlfn.XLOOKUP(platemap!$I246,samples!$E:$E,samples!U:U,""),IF(_xlpm.x="","",_xlpm.x))</f>
        <v>842</v>
      </c>
      <c r="Z246">
        <f>_xlfn.LET(_xlpm.x,_xlfn.XLOOKUP(platemap!$I246,samples!$E:$E,samples!V:V,""),IF(_xlpm.x="","",_xlpm.x))</f>
        <v>54</v>
      </c>
      <c r="AA246">
        <f>_xlfn.LET(_xlpm.x,_xlfn.XLOOKUP(platemap!$I246,samples!$E:$E,samples!W:W,""),IF(_xlpm.x="","",_xlpm.x))</f>
        <v>45468</v>
      </c>
      <c r="AB246" t="str">
        <f>_xlfn.LET(_xlpm.x,_xlfn.XLOOKUP(platemap!$I246,samples!$E:$E,samples!X:X,""),IF(_xlpm.x="","",_xlpm.x))</f>
        <v>109Q_20230331</v>
      </c>
      <c r="AC246">
        <f>_xlfn.LET(_xlpm.x,_xlfn.XLOOKUP(platemap!$I246,samples!$E:$E,samples!Y:Y,""),IF(_xlpm.x="","",_xlpm.x))</f>
        <v>1</v>
      </c>
      <c r="AD246" t="str">
        <f>_xlfn.LET(_xlpm.x,_xlfn.XLOOKUP(platemap!$I246,samples!$E:$E,samples!Z:Z,""),IF(_xlpm.x="","",_xlpm.x))</f>
        <v/>
      </c>
      <c r="AF246">
        <v>10</v>
      </c>
      <c r="AG246" s="3" t="s">
        <v>308</v>
      </c>
      <c r="AH246" s="3"/>
    </row>
    <row r="247" spans="1:34" x14ac:dyDescent="0.2">
      <c r="A247" s="3">
        <f t="shared" si="2"/>
        <v>3</v>
      </c>
      <c r="B247" t="str">
        <f>INDEX(filenames!B:B,MATCH(platemap!A247,filenames!A:A,0))</f>
        <v>2023-06-07_151639_2023-06-07_145858_TMrs362331_10ul_badtips_2.xls</v>
      </c>
      <c r="C247" t="s">
        <v>80</v>
      </c>
      <c r="D247" t="s">
        <v>223</v>
      </c>
      <c r="E247" t="s">
        <v>224</v>
      </c>
      <c r="F247" t="s">
        <v>303</v>
      </c>
      <c r="G247" t="s">
        <v>304</v>
      </c>
      <c r="I247" t="str">
        <f>_xlfn.XLOOKUP(C247,samples!D:D,samples!E:E,"")</f>
        <v>20230413_0240</v>
      </c>
      <c r="J247" t="str">
        <f>_xlfn.LET(_xlpm.x,_xlfn.XLOOKUP(platemap!$I247,samples!$E:$E,samples!F:F,""),IF(_xlpm.x="","",_xlpm.x))</f>
        <v>125CAG</v>
      </c>
      <c r="K247" t="str">
        <f>_xlfn.LET(_xlpm.x,_xlfn.XLOOKUP(platemap!$I247,samples!$E:$E,samples!G:G,""),IF(_xlpm.x="","",_xlpm.x))</f>
        <v>31/34</v>
      </c>
      <c r="L247" t="str">
        <f>_xlfn.LET(_xlpm.x,_xlfn.XLOOKUP(platemap!$I247,samples!$E:$E,samples!H:H,""),IF(_xlpm.x="","",_xlpm.x))</f>
        <v>RF/LC</v>
      </c>
      <c r="M247" s="7">
        <f>_xlfn.LET(_xlpm.x,_xlfn.XLOOKUP(platemap!$I247,samples!$E:$E,samples!I:I,""),IF(_xlpm.x="","",_xlpm.x))</f>
        <v>45016</v>
      </c>
      <c r="N247" t="str">
        <f>_xlfn.LET(_xlpm.x,_xlfn.XLOOKUP(platemap!$I247,samples!$E:$E,samples!J:J,""),IF(_xlpm.x="","",_xlpm.x))</f>
        <v>572772 10 µM (LTX 2000)</v>
      </c>
      <c r="O247" s="7">
        <f>_xlfn.LET(_xlpm.x,_xlfn.XLOOKUP(platemap!$I247,samples!$E:$E,samples!K:K,""),IF(_xlpm.x="","",_xlpm.x))</f>
        <v>45013</v>
      </c>
      <c r="P247">
        <f>_xlfn.LET(_xlpm.x,_xlfn.XLOOKUP(platemap!$I247,samples!$E:$E,samples!L:L,""),IF(_xlpm.x="","",_xlpm.x))</f>
        <v>3</v>
      </c>
      <c r="Q247" t="str">
        <f>_xlfn.LET(_xlpm.x,_xlfn.XLOOKUP(platemap!$I247,samples!$E:$E,samples!M:M,""),IF(_xlpm.x="","",_xlpm.x))</f>
        <v>125CAG_20230331</v>
      </c>
      <c r="R247" t="str">
        <f>_xlfn.LET(_xlpm.x,_xlfn.XLOOKUP(platemap!$I247,samples!$E:$E,samples!N:N,""),IF(_xlpm.x="","",_xlpm.x))</f>
        <v>10 uM</v>
      </c>
      <c r="S247" t="str">
        <f>_xlfn.LET(_xlpm.x,_xlfn.XLOOKUP(platemap!$I247,samples!$E:$E,samples!O:O,""),IF(_xlpm.x="","",_xlpm.x))</f>
        <v>572772</v>
      </c>
      <c r="T247">
        <f>_xlfn.LET(_xlpm.x,_xlfn.XLOOKUP(platemap!$I247,samples!$E:$E,samples!P:P,""),IF(_xlpm.x="","",_xlpm.x))</f>
        <v>2000</v>
      </c>
      <c r="U247" t="str">
        <f>_xlfn.LET(_xlpm.x,_xlfn.XLOOKUP(platemap!$I247,samples!$E:$E,samples!Q:Q,""),IF(_xlpm.x="","",_xlpm.x))</f>
        <v/>
      </c>
      <c r="V247" t="str">
        <f>_xlfn.LET(_xlpm.x,_xlfn.XLOOKUP(platemap!$I247,samples!$E:$E,samples!R:R,""),IF(_xlpm.x="","",_xlpm.x))</f>
        <v>RNA</v>
      </c>
      <c r="W247" t="str">
        <f>_xlfn.LET(_xlpm.x,_xlfn.XLOOKUP(platemap!$I247,samples!$E:$E,samples!S:S,""),IF(_xlpm.x="","",_xlpm.x))</f>
        <v>-</v>
      </c>
      <c r="X247" t="str">
        <f>_xlfn.LET(_xlpm.x,_xlfn.XLOOKUP(platemap!$I247,samples!$E:$E,samples!T:T,""),IF(_xlpm.x="","",_xlpm.x))</f>
        <v>-</v>
      </c>
      <c r="Y247">
        <f>_xlfn.LET(_xlpm.x,_xlfn.XLOOKUP(platemap!$I247,samples!$E:$E,samples!U:U,""),IF(_xlpm.x="","",_xlpm.x))</f>
        <v>3.56</v>
      </c>
      <c r="Z247">
        <f>_xlfn.LET(_xlpm.x,_xlfn.XLOOKUP(platemap!$I247,samples!$E:$E,samples!V:V,""),IF(_xlpm.x="","",_xlpm.x))</f>
        <v>54</v>
      </c>
      <c r="AA247">
        <f>_xlfn.LET(_xlpm.x,_xlfn.XLOOKUP(platemap!$I247,samples!$E:$E,samples!W:W,""),IF(_xlpm.x="","",_xlpm.x))</f>
        <v>192.24</v>
      </c>
      <c r="AB247" t="str">
        <f>_xlfn.LET(_xlpm.x,_xlfn.XLOOKUP(platemap!$I247,samples!$E:$E,samples!X:X,""),IF(_xlpm.x="","",_xlpm.x))</f>
        <v>125CAG_20230331</v>
      </c>
      <c r="AC247" t="str">
        <f>_xlfn.LET(_xlpm.x,_xlfn.XLOOKUP(platemap!$I247,samples!$E:$E,samples!Y:Y,""),IF(_xlpm.x="","",_xlpm.x))</f>
        <v/>
      </c>
      <c r="AD247" t="str">
        <f>_xlfn.LET(_xlpm.x,_xlfn.XLOOKUP(platemap!$I247,samples!$E:$E,samples!Z:Z,""),IF(_xlpm.x="","",_xlpm.x))</f>
        <v/>
      </c>
      <c r="AF247">
        <v>10</v>
      </c>
      <c r="AG247" s="3" t="s">
        <v>308</v>
      </c>
      <c r="AH247" s="3"/>
    </row>
    <row r="248" spans="1:34" x14ac:dyDescent="0.2">
      <c r="A248" s="3">
        <f t="shared" si="2"/>
        <v>3</v>
      </c>
      <c r="B248" t="str">
        <f>INDEX(filenames!B:B,MATCH(platemap!A248,filenames!A:A,0))</f>
        <v>2023-06-07_151639_2023-06-07_145858_TMrs362331_10ul_badtips_2.xls</v>
      </c>
      <c r="C248" t="s">
        <v>81</v>
      </c>
      <c r="D248" t="s">
        <v>223</v>
      </c>
      <c r="E248" t="s">
        <v>224</v>
      </c>
      <c r="F248" t="s">
        <v>303</v>
      </c>
      <c r="G248" t="s">
        <v>304</v>
      </c>
      <c r="I248" t="str">
        <f>_xlfn.XLOOKUP(C248,samples!D:D,samples!E:E,"")</f>
        <v>20230413_0241</v>
      </c>
      <c r="J248" t="str">
        <f>_xlfn.LET(_xlpm.x,_xlfn.XLOOKUP(platemap!$I248,samples!$E:$E,samples!F:F,""),IF(_xlpm.x="","",_xlpm.x))</f>
        <v>125CAG</v>
      </c>
      <c r="K248" t="str">
        <f>_xlfn.LET(_xlpm.x,_xlfn.XLOOKUP(platemap!$I248,samples!$E:$E,samples!G:G,""),IF(_xlpm.x="","",_xlpm.x))</f>
        <v>31/34</v>
      </c>
      <c r="L248" t="str">
        <f>_xlfn.LET(_xlpm.x,_xlfn.XLOOKUP(platemap!$I248,samples!$E:$E,samples!H:H,""),IF(_xlpm.x="","",_xlpm.x))</f>
        <v>RF/LC</v>
      </c>
      <c r="M248" s="7">
        <f>_xlfn.LET(_xlpm.x,_xlfn.XLOOKUP(platemap!$I248,samples!$E:$E,samples!I:I,""),IF(_xlpm.x="","",_xlpm.x))</f>
        <v>45016</v>
      </c>
      <c r="N248" t="str">
        <f>_xlfn.LET(_xlpm.x,_xlfn.XLOOKUP(platemap!$I248,samples!$E:$E,samples!J:J,""),IF(_xlpm.x="","",_xlpm.x))</f>
        <v>589546 10 µM (LTX 2000)</v>
      </c>
      <c r="O248" s="7">
        <f>_xlfn.LET(_xlpm.x,_xlfn.XLOOKUP(platemap!$I248,samples!$E:$E,samples!K:K,""),IF(_xlpm.x="","",_xlpm.x))</f>
        <v>45013</v>
      </c>
      <c r="P248">
        <f>_xlfn.LET(_xlpm.x,_xlfn.XLOOKUP(platemap!$I248,samples!$E:$E,samples!L:L,""),IF(_xlpm.x="","",_xlpm.x))</f>
        <v>3</v>
      </c>
      <c r="Q248" t="str">
        <f>_xlfn.LET(_xlpm.x,_xlfn.XLOOKUP(platemap!$I248,samples!$E:$E,samples!M:M,""),IF(_xlpm.x="","",_xlpm.x))</f>
        <v>125CAG_20230331</v>
      </c>
      <c r="R248" t="str">
        <f>_xlfn.LET(_xlpm.x,_xlfn.XLOOKUP(platemap!$I248,samples!$E:$E,samples!N:N,""),IF(_xlpm.x="","",_xlpm.x))</f>
        <v>10 uM</v>
      </c>
      <c r="S248" t="str">
        <f>_xlfn.LET(_xlpm.x,_xlfn.XLOOKUP(platemap!$I248,samples!$E:$E,samples!O:O,""),IF(_xlpm.x="","",_xlpm.x))</f>
        <v>589546</v>
      </c>
      <c r="T248">
        <f>_xlfn.LET(_xlpm.x,_xlfn.XLOOKUP(platemap!$I248,samples!$E:$E,samples!P:P,""),IF(_xlpm.x="","",_xlpm.x))</f>
        <v>2000</v>
      </c>
      <c r="U248" t="str">
        <f>_xlfn.LET(_xlpm.x,_xlfn.XLOOKUP(platemap!$I248,samples!$E:$E,samples!Q:Q,""),IF(_xlpm.x="","",_xlpm.x))</f>
        <v/>
      </c>
      <c r="V248" t="str">
        <f>_xlfn.LET(_xlpm.x,_xlfn.XLOOKUP(platemap!$I248,samples!$E:$E,samples!R:R,""),IF(_xlpm.x="","",_xlpm.x))</f>
        <v>RNA</v>
      </c>
      <c r="W248">
        <f>_xlfn.LET(_xlpm.x,_xlfn.XLOOKUP(platemap!$I248,samples!$E:$E,samples!S:S,""),IF(_xlpm.x="","",_xlpm.x))</f>
        <v>9.6999999999999993</v>
      </c>
      <c r="X248">
        <f>_xlfn.LET(_xlpm.x,_xlfn.XLOOKUP(platemap!$I248,samples!$E:$E,samples!T:T,""),IF(_xlpm.x="","",_xlpm.x))</f>
        <v>2.2000000000000002</v>
      </c>
      <c r="Y248">
        <f>_xlfn.LET(_xlpm.x,_xlfn.XLOOKUP(platemap!$I248,samples!$E:$E,samples!U:U,""),IF(_xlpm.x="","",_xlpm.x))</f>
        <v>22</v>
      </c>
      <c r="Z248">
        <f>_xlfn.LET(_xlpm.x,_xlfn.XLOOKUP(platemap!$I248,samples!$E:$E,samples!V:V,""),IF(_xlpm.x="","",_xlpm.x))</f>
        <v>54</v>
      </c>
      <c r="AA248">
        <f>_xlfn.LET(_xlpm.x,_xlfn.XLOOKUP(platemap!$I248,samples!$E:$E,samples!W:W,""),IF(_xlpm.x="","",_xlpm.x))</f>
        <v>1188</v>
      </c>
      <c r="AB248" t="str">
        <f>_xlfn.LET(_xlpm.x,_xlfn.XLOOKUP(platemap!$I248,samples!$E:$E,samples!X:X,""),IF(_xlpm.x="","",_xlpm.x))</f>
        <v>125CAG_20230331</v>
      </c>
      <c r="AC248" t="str">
        <f>_xlfn.LET(_xlpm.x,_xlfn.XLOOKUP(platemap!$I248,samples!$E:$E,samples!Y:Y,""),IF(_xlpm.x="","",_xlpm.x))</f>
        <v/>
      </c>
      <c r="AD248" t="str">
        <f>_xlfn.LET(_xlpm.x,_xlfn.XLOOKUP(platemap!$I248,samples!$E:$E,samples!Z:Z,""),IF(_xlpm.x="","",_xlpm.x))</f>
        <v/>
      </c>
      <c r="AF248">
        <v>10</v>
      </c>
      <c r="AG248" s="3" t="s">
        <v>308</v>
      </c>
      <c r="AH248" s="3"/>
    </row>
    <row r="249" spans="1:34" x14ac:dyDescent="0.2">
      <c r="A249" s="3">
        <f t="shared" si="2"/>
        <v>3</v>
      </c>
      <c r="B249" t="str">
        <f>INDEX(filenames!B:B,MATCH(platemap!A249,filenames!A:A,0))</f>
        <v>2023-06-07_151639_2023-06-07_145858_TMrs362331_10ul_badtips_2.xls</v>
      </c>
      <c r="C249" t="s">
        <v>82</v>
      </c>
      <c r="D249" t="s">
        <v>223</v>
      </c>
      <c r="E249" t="s">
        <v>224</v>
      </c>
      <c r="F249" t="s">
        <v>303</v>
      </c>
      <c r="G249" t="s">
        <v>304</v>
      </c>
      <c r="I249" t="str">
        <f>_xlfn.XLOOKUP(C249,samples!D:D,samples!E:E,"")</f>
        <v>20230413_0242</v>
      </c>
      <c r="J249" t="str">
        <f>_xlfn.LET(_xlpm.x,_xlfn.XLOOKUP(platemap!$I249,samples!$E:$E,samples!F:F,""),IF(_xlpm.x="","",_xlpm.x))</f>
        <v>125CAG</v>
      </c>
      <c r="K249" t="str">
        <f>_xlfn.LET(_xlpm.x,_xlfn.XLOOKUP(platemap!$I249,samples!$E:$E,samples!G:G,""),IF(_xlpm.x="","",_xlpm.x))</f>
        <v>31/34</v>
      </c>
      <c r="L249" t="str">
        <f>_xlfn.LET(_xlpm.x,_xlfn.XLOOKUP(platemap!$I249,samples!$E:$E,samples!H:H,""),IF(_xlpm.x="","",_xlpm.x))</f>
        <v>RF/LC</v>
      </c>
      <c r="M249" s="7">
        <f>_xlfn.LET(_xlpm.x,_xlfn.XLOOKUP(platemap!$I249,samples!$E:$E,samples!I:I,""),IF(_xlpm.x="","",_xlpm.x))</f>
        <v>45016</v>
      </c>
      <c r="N249" t="str">
        <f>_xlfn.LET(_xlpm.x,_xlfn.XLOOKUP(platemap!$I249,samples!$E:$E,samples!J:J,""),IF(_xlpm.x="","",_xlpm.x))</f>
        <v>572772 10 µM (LTX 3000)</v>
      </c>
      <c r="O249" s="7">
        <f>_xlfn.LET(_xlpm.x,_xlfn.XLOOKUP(platemap!$I249,samples!$E:$E,samples!K:K,""),IF(_xlpm.x="","",_xlpm.x))</f>
        <v>45013</v>
      </c>
      <c r="P249">
        <f>_xlfn.LET(_xlpm.x,_xlfn.XLOOKUP(platemap!$I249,samples!$E:$E,samples!L:L,""),IF(_xlpm.x="","",_xlpm.x))</f>
        <v>3</v>
      </c>
      <c r="Q249" t="str">
        <f>_xlfn.LET(_xlpm.x,_xlfn.XLOOKUP(platemap!$I249,samples!$E:$E,samples!M:M,""),IF(_xlpm.x="","",_xlpm.x))</f>
        <v>125CAG_20230331</v>
      </c>
      <c r="R249" t="str">
        <f>_xlfn.LET(_xlpm.x,_xlfn.XLOOKUP(platemap!$I249,samples!$E:$E,samples!N:N,""),IF(_xlpm.x="","",_xlpm.x))</f>
        <v>10 uM</v>
      </c>
      <c r="S249" t="str">
        <f>_xlfn.LET(_xlpm.x,_xlfn.XLOOKUP(platemap!$I249,samples!$E:$E,samples!O:O,""),IF(_xlpm.x="","",_xlpm.x))</f>
        <v>572772</v>
      </c>
      <c r="T249">
        <f>_xlfn.LET(_xlpm.x,_xlfn.XLOOKUP(platemap!$I249,samples!$E:$E,samples!P:P,""),IF(_xlpm.x="","",_xlpm.x))</f>
        <v>3000</v>
      </c>
      <c r="U249" t="str">
        <f>_xlfn.LET(_xlpm.x,_xlfn.XLOOKUP(platemap!$I249,samples!$E:$E,samples!Q:Q,""),IF(_xlpm.x="","",_xlpm.x))</f>
        <v/>
      </c>
      <c r="V249" t="str">
        <f>_xlfn.LET(_xlpm.x,_xlfn.XLOOKUP(platemap!$I249,samples!$E:$E,samples!R:R,""),IF(_xlpm.x="","",_xlpm.x))</f>
        <v>RNA</v>
      </c>
      <c r="W249" t="str">
        <f>_xlfn.LET(_xlpm.x,_xlfn.XLOOKUP(platemap!$I249,samples!$E:$E,samples!S:S,""),IF(_xlpm.x="","",_xlpm.x))</f>
        <v>-</v>
      </c>
      <c r="X249" t="str">
        <f>_xlfn.LET(_xlpm.x,_xlfn.XLOOKUP(platemap!$I249,samples!$E:$E,samples!T:T,""),IF(_xlpm.x="","",_xlpm.x))</f>
        <v>-</v>
      </c>
      <c r="Y249">
        <f>_xlfn.LET(_xlpm.x,_xlfn.XLOOKUP(platemap!$I249,samples!$E:$E,samples!U:U,""),IF(_xlpm.x="","",_xlpm.x))</f>
        <v>3.45</v>
      </c>
      <c r="Z249">
        <f>_xlfn.LET(_xlpm.x,_xlfn.XLOOKUP(platemap!$I249,samples!$E:$E,samples!V:V,""),IF(_xlpm.x="","",_xlpm.x))</f>
        <v>54</v>
      </c>
      <c r="AA249">
        <f>_xlfn.LET(_xlpm.x,_xlfn.XLOOKUP(platemap!$I249,samples!$E:$E,samples!W:W,""),IF(_xlpm.x="","",_xlpm.x))</f>
        <v>186.3</v>
      </c>
      <c r="AB249" t="str">
        <f>_xlfn.LET(_xlpm.x,_xlfn.XLOOKUP(platemap!$I249,samples!$E:$E,samples!X:X,""),IF(_xlpm.x="","",_xlpm.x))</f>
        <v>125CAG_20230331</v>
      </c>
      <c r="AC249" t="str">
        <f>_xlfn.LET(_xlpm.x,_xlfn.XLOOKUP(platemap!$I249,samples!$E:$E,samples!Y:Y,""),IF(_xlpm.x="","",_xlpm.x))</f>
        <v/>
      </c>
      <c r="AD249" t="str">
        <f>_xlfn.LET(_xlpm.x,_xlfn.XLOOKUP(platemap!$I249,samples!$E:$E,samples!Z:Z,""),IF(_xlpm.x="","",_xlpm.x))</f>
        <v/>
      </c>
      <c r="AF249">
        <v>10</v>
      </c>
      <c r="AG249" s="3" t="s">
        <v>308</v>
      </c>
      <c r="AH249" s="3"/>
    </row>
    <row r="250" spans="1:34" x14ac:dyDescent="0.2">
      <c r="A250" s="3">
        <f t="shared" si="2"/>
        <v>3</v>
      </c>
      <c r="B250" t="str">
        <f>INDEX(filenames!B:B,MATCH(platemap!A250,filenames!A:A,0))</f>
        <v>2023-06-07_151639_2023-06-07_145858_TMrs362331_10ul_badtips_2.xls</v>
      </c>
      <c r="C250" t="s">
        <v>83</v>
      </c>
      <c r="D250" t="s">
        <v>223</v>
      </c>
      <c r="E250" t="s">
        <v>224</v>
      </c>
      <c r="F250" t="s">
        <v>303</v>
      </c>
      <c r="G250" t="s">
        <v>304</v>
      </c>
      <c r="I250" t="str">
        <f>_xlfn.XLOOKUP(C250,samples!D:D,samples!E:E,"")</f>
        <v>20230413_0243</v>
      </c>
      <c r="J250" t="str">
        <f>_xlfn.LET(_xlpm.x,_xlfn.XLOOKUP(platemap!$I250,samples!$E:$E,samples!F:F,""),IF(_xlpm.x="","",_xlpm.x))</f>
        <v>125CAG</v>
      </c>
      <c r="K250" t="str">
        <f>_xlfn.LET(_xlpm.x,_xlfn.XLOOKUP(platemap!$I250,samples!$E:$E,samples!G:G,""),IF(_xlpm.x="","",_xlpm.x))</f>
        <v>31/34</v>
      </c>
      <c r="L250" t="str">
        <f>_xlfn.LET(_xlpm.x,_xlfn.XLOOKUP(platemap!$I250,samples!$E:$E,samples!H:H,""),IF(_xlpm.x="","",_xlpm.x))</f>
        <v>RF/LC</v>
      </c>
      <c r="M250" s="7">
        <f>_xlfn.LET(_xlpm.x,_xlfn.XLOOKUP(platemap!$I250,samples!$E:$E,samples!I:I,""),IF(_xlpm.x="","",_xlpm.x))</f>
        <v>45016</v>
      </c>
      <c r="N250" t="str">
        <f>_xlfn.LET(_xlpm.x,_xlfn.XLOOKUP(platemap!$I250,samples!$E:$E,samples!J:J,""),IF(_xlpm.x="","",_xlpm.x))</f>
        <v>589546 10 µM (LTX 3000)</v>
      </c>
      <c r="O250" s="7">
        <f>_xlfn.LET(_xlpm.x,_xlfn.XLOOKUP(platemap!$I250,samples!$E:$E,samples!K:K,""),IF(_xlpm.x="","",_xlpm.x))</f>
        <v>45013</v>
      </c>
      <c r="P250">
        <f>_xlfn.LET(_xlpm.x,_xlfn.XLOOKUP(platemap!$I250,samples!$E:$E,samples!L:L,""),IF(_xlpm.x="","",_xlpm.x))</f>
        <v>3</v>
      </c>
      <c r="Q250" t="str">
        <f>_xlfn.LET(_xlpm.x,_xlfn.XLOOKUP(platemap!$I250,samples!$E:$E,samples!M:M,""),IF(_xlpm.x="","",_xlpm.x))</f>
        <v>125CAG_20230331</v>
      </c>
      <c r="R250" t="str">
        <f>_xlfn.LET(_xlpm.x,_xlfn.XLOOKUP(platemap!$I250,samples!$E:$E,samples!N:N,""),IF(_xlpm.x="","",_xlpm.x))</f>
        <v>10 uM</v>
      </c>
      <c r="S250" t="str">
        <f>_xlfn.LET(_xlpm.x,_xlfn.XLOOKUP(platemap!$I250,samples!$E:$E,samples!O:O,""),IF(_xlpm.x="","",_xlpm.x))</f>
        <v>589546</v>
      </c>
      <c r="T250">
        <f>_xlfn.LET(_xlpm.x,_xlfn.XLOOKUP(platemap!$I250,samples!$E:$E,samples!P:P,""),IF(_xlpm.x="","",_xlpm.x))</f>
        <v>3000</v>
      </c>
      <c r="U250" t="str">
        <f>_xlfn.LET(_xlpm.x,_xlfn.XLOOKUP(platemap!$I250,samples!$E:$E,samples!Q:Q,""),IF(_xlpm.x="","",_xlpm.x))</f>
        <v/>
      </c>
      <c r="V250" t="str">
        <f>_xlfn.LET(_xlpm.x,_xlfn.XLOOKUP(platemap!$I250,samples!$E:$E,samples!R:R,""),IF(_xlpm.x="","",_xlpm.x))</f>
        <v>RNA</v>
      </c>
      <c r="W250" t="str">
        <f>_xlfn.LET(_xlpm.x,_xlfn.XLOOKUP(platemap!$I250,samples!$E:$E,samples!S:S,""),IF(_xlpm.x="","",_xlpm.x))</f>
        <v>-</v>
      </c>
      <c r="X250" t="str">
        <f>_xlfn.LET(_xlpm.x,_xlfn.XLOOKUP(platemap!$I250,samples!$E:$E,samples!T:T,""),IF(_xlpm.x="","",_xlpm.x))</f>
        <v>-</v>
      </c>
      <c r="Y250">
        <f>_xlfn.LET(_xlpm.x,_xlfn.XLOOKUP(platemap!$I250,samples!$E:$E,samples!U:U,""),IF(_xlpm.x="","",_xlpm.x))</f>
        <v>7.79</v>
      </c>
      <c r="Z250">
        <f>_xlfn.LET(_xlpm.x,_xlfn.XLOOKUP(platemap!$I250,samples!$E:$E,samples!V:V,""),IF(_xlpm.x="","",_xlpm.x))</f>
        <v>54</v>
      </c>
      <c r="AA250">
        <f>_xlfn.LET(_xlpm.x,_xlfn.XLOOKUP(platemap!$I250,samples!$E:$E,samples!W:W,""),IF(_xlpm.x="","",_xlpm.x))</f>
        <v>420.66</v>
      </c>
      <c r="AB250" t="str">
        <f>_xlfn.LET(_xlpm.x,_xlfn.XLOOKUP(platemap!$I250,samples!$E:$E,samples!X:X,""),IF(_xlpm.x="","",_xlpm.x))</f>
        <v>125CAG_20230331</v>
      </c>
      <c r="AC250" t="str">
        <f>_xlfn.LET(_xlpm.x,_xlfn.XLOOKUP(platemap!$I250,samples!$E:$E,samples!Y:Y,""),IF(_xlpm.x="","",_xlpm.x))</f>
        <v/>
      </c>
      <c r="AD250" t="str">
        <f>_xlfn.LET(_xlpm.x,_xlfn.XLOOKUP(platemap!$I250,samples!$E:$E,samples!Z:Z,""),IF(_xlpm.x="","",_xlpm.x))</f>
        <v/>
      </c>
      <c r="AF250">
        <v>10</v>
      </c>
      <c r="AG250" s="3" t="s">
        <v>308</v>
      </c>
      <c r="AH250" s="3"/>
    </row>
    <row r="251" spans="1:34" x14ac:dyDescent="0.2">
      <c r="A251" s="3">
        <f t="shared" si="2"/>
        <v>3</v>
      </c>
      <c r="B251" t="str">
        <f>INDEX(filenames!B:B,MATCH(platemap!A251,filenames!A:A,0))</f>
        <v>2023-06-07_151639_2023-06-07_145858_TMrs362331_10ul_badtips_2.xls</v>
      </c>
      <c r="C251" t="s">
        <v>84</v>
      </c>
      <c r="E251" t="s">
        <v>129</v>
      </c>
      <c r="G251" t="s">
        <v>129</v>
      </c>
      <c r="I251" t="str">
        <f>_xlfn.XLOOKUP(C251,samples!D:D,samples!E:E,"")</f>
        <v/>
      </c>
      <c r="J251" t="str">
        <f>_xlfn.LET(_xlpm.x,_xlfn.XLOOKUP(platemap!$I251,samples!$E:$E,samples!F:F,""),IF(_xlpm.x="","",_xlpm.x))</f>
        <v/>
      </c>
      <c r="K251" t="str">
        <f>_xlfn.LET(_xlpm.x,_xlfn.XLOOKUP(platemap!$I251,samples!$E:$E,samples!G:G,""),IF(_xlpm.x="","",_xlpm.x))</f>
        <v/>
      </c>
      <c r="L251" t="str">
        <f>_xlfn.LET(_xlpm.x,_xlfn.XLOOKUP(platemap!$I251,samples!$E:$E,samples!H:H,""),IF(_xlpm.x="","",_xlpm.x))</f>
        <v/>
      </c>
      <c r="M251" s="7" t="str">
        <f>_xlfn.LET(_xlpm.x,_xlfn.XLOOKUP(platemap!$I251,samples!$E:$E,samples!I:I,""),IF(_xlpm.x="","",_xlpm.x))</f>
        <v/>
      </c>
      <c r="N251" t="str">
        <f>_xlfn.LET(_xlpm.x,_xlfn.XLOOKUP(platemap!$I251,samples!$E:$E,samples!J:J,""),IF(_xlpm.x="","",_xlpm.x))</f>
        <v/>
      </c>
      <c r="O251" s="7" t="str">
        <f>_xlfn.LET(_xlpm.x,_xlfn.XLOOKUP(platemap!$I251,samples!$E:$E,samples!K:K,""),IF(_xlpm.x="","",_xlpm.x))</f>
        <v/>
      </c>
      <c r="P251" t="str">
        <f>_xlfn.LET(_xlpm.x,_xlfn.XLOOKUP(platemap!$I251,samples!$E:$E,samples!L:L,""),IF(_xlpm.x="","",_xlpm.x))</f>
        <v/>
      </c>
      <c r="Q251" t="str">
        <f>_xlfn.LET(_xlpm.x,_xlfn.XLOOKUP(platemap!$I251,samples!$E:$E,samples!M:M,""),IF(_xlpm.x="","",_xlpm.x))</f>
        <v/>
      </c>
      <c r="R251" t="str">
        <f>_xlfn.LET(_xlpm.x,_xlfn.XLOOKUP(platemap!$I251,samples!$E:$E,samples!N:N,""),IF(_xlpm.x="","",_xlpm.x))</f>
        <v/>
      </c>
      <c r="S251" t="str">
        <f>_xlfn.LET(_xlpm.x,_xlfn.XLOOKUP(platemap!$I251,samples!$E:$E,samples!O:O,""),IF(_xlpm.x="","",_xlpm.x))</f>
        <v/>
      </c>
      <c r="T251" t="str">
        <f>_xlfn.LET(_xlpm.x,_xlfn.XLOOKUP(platemap!$I251,samples!$E:$E,samples!P:P,""),IF(_xlpm.x="","",_xlpm.x))</f>
        <v/>
      </c>
      <c r="U251" t="str">
        <f>_xlfn.LET(_xlpm.x,_xlfn.XLOOKUP(platemap!$I251,samples!$E:$E,samples!Q:Q,""),IF(_xlpm.x="","",_xlpm.x))</f>
        <v/>
      </c>
      <c r="V251" t="str">
        <f>_xlfn.LET(_xlpm.x,_xlfn.XLOOKUP(platemap!$I251,samples!$E:$E,samples!R:R,""),IF(_xlpm.x="","",_xlpm.x))</f>
        <v/>
      </c>
      <c r="W251" t="str">
        <f>_xlfn.LET(_xlpm.x,_xlfn.XLOOKUP(platemap!$I251,samples!$E:$E,samples!S:S,""),IF(_xlpm.x="","",_xlpm.x))</f>
        <v/>
      </c>
      <c r="X251" t="str">
        <f>_xlfn.LET(_xlpm.x,_xlfn.XLOOKUP(platemap!$I251,samples!$E:$E,samples!T:T,""),IF(_xlpm.x="","",_xlpm.x))</f>
        <v/>
      </c>
      <c r="Y251" t="str">
        <f>_xlfn.LET(_xlpm.x,_xlfn.XLOOKUP(platemap!$I251,samples!$E:$E,samples!U:U,""),IF(_xlpm.x="","",_xlpm.x))</f>
        <v/>
      </c>
      <c r="Z251" t="str">
        <f>_xlfn.LET(_xlpm.x,_xlfn.XLOOKUP(platemap!$I251,samples!$E:$E,samples!V:V,""),IF(_xlpm.x="","",_xlpm.x))</f>
        <v/>
      </c>
      <c r="AA251" t="str">
        <f>_xlfn.LET(_xlpm.x,_xlfn.XLOOKUP(platemap!$I251,samples!$E:$E,samples!W:W,""),IF(_xlpm.x="","",_xlpm.x))</f>
        <v/>
      </c>
      <c r="AB251" t="str">
        <f>_xlfn.LET(_xlpm.x,_xlfn.XLOOKUP(platemap!$I251,samples!$E:$E,samples!X:X,""),IF(_xlpm.x="","",_xlpm.x))</f>
        <v/>
      </c>
      <c r="AC251" t="str">
        <f>_xlfn.LET(_xlpm.x,_xlfn.XLOOKUP(platemap!$I251,samples!$E:$E,samples!Y:Y,""),IF(_xlpm.x="","",_xlpm.x))</f>
        <v/>
      </c>
      <c r="AD251" t="str">
        <f>_xlfn.LET(_xlpm.x,_xlfn.XLOOKUP(platemap!$I251,samples!$E:$E,samples!Z:Z,""),IF(_xlpm.x="","",_xlpm.x))</f>
        <v/>
      </c>
      <c r="AH251" s="3"/>
    </row>
    <row r="252" spans="1:34" x14ac:dyDescent="0.2">
      <c r="A252" s="3">
        <f t="shared" si="2"/>
        <v>3</v>
      </c>
      <c r="B252" t="str">
        <f>INDEX(filenames!B:B,MATCH(platemap!A252,filenames!A:A,0))</f>
        <v>2023-06-07_151639_2023-06-07_145858_TMrs362331_10ul_badtips_2.xls</v>
      </c>
      <c r="C252" t="s">
        <v>85</v>
      </c>
      <c r="E252" t="s">
        <v>129</v>
      </c>
      <c r="G252" t="s">
        <v>129</v>
      </c>
      <c r="I252" t="str">
        <f>_xlfn.XLOOKUP(C252,samples!D:D,samples!E:E,"")</f>
        <v/>
      </c>
      <c r="J252" t="str">
        <f>_xlfn.LET(_xlpm.x,_xlfn.XLOOKUP(platemap!$I252,samples!$E:$E,samples!F:F,""),IF(_xlpm.x="","",_xlpm.x))</f>
        <v/>
      </c>
      <c r="K252" t="str">
        <f>_xlfn.LET(_xlpm.x,_xlfn.XLOOKUP(platemap!$I252,samples!$E:$E,samples!G:G,""),IF(_xlpm.x="","",_xlpm.x))</f>
        <v/>
      </c>
      <c r="L252" t="str">
        <f>_xlfn.LET(_xlpm.x,_xlfn.XLOOKUP(platemap!$I252,samples!$E:$E,samples!H:H,""),IF(_xlpm.x="","",_xlpm.x))</f>
        <v/>
      </c>
      <c r="M252" s="7" t="str">
        <f>_xlfn.LET(_xlpm.x,_xlfn.XLOOKUP(platemap!$I252,samples!$E:$E,samples!I:I,""),IF(_xlpm.x="","",_xlpm.x))</f>
        <v/>
      </c>
      <c r="N252" t="str">
        <f>_xlfn.LET(_xlpm.x,_xlfn.XLOOKUP(platemap!$I252,samples!$E:$E,samples!J:J,""),IF(_xlpm.x="","",_xlpm.x))</f>
        <v/>
      </c>
      <c r="O252" s="7" t="str">
        <f>_xlfn.LET(_xlpm.x,_xlfn.XLOOKUP(platemap!$I252,samples!$E:$E,samples!K:K,""),IF(_xlpm.x="","",_xlpm.x))</f>
        <v/>
      </c>
      <c r="P252" t="str">
        <f>_xlfn.LET(_xlpm.x,_xlfn.XLOOKUP(platemap!$I252,samples!$E:$E,samples!L:L,""),IF(_xlpm.x="","",_xlpm.x))</f>
        <v/>
      </c>
      <c r="Q252" t="str">
        <f>_xlfn.LET(_xlpm.x,_xlfn.XLOOKUP(platemap!$I252,samples!$E:$E,samples!M:M,""),IF(_xlpm.x="","",_xlpm.x))</f>
        <v/>
      </c>
      <c r="R252" t="str">
        <f>_xlfn.LET(_xlpm.x,_xlfn.XLOOKUP(platemap!$I252,samples!$E:$E,samples!N:N,""),IF(_xlpm.x="","",_xlpm.x))</f>
        <v/>
      </c>
      <c r="S252" t="str">
        <f>_xlfn.LET(_xlpm.x,_xlfn.XLOOKUP(platemap!$I252,samples!$E:$E,samples!O:O,""),IF(_xlpm.x="","",_xlpm.x))</f>
        <v/>
      </c>
      <c r="T252" t="str">
        <f>_xlfn.LET(_xlpm.x,_xlfn.XLOOKUP(platemap!$I252,samples!$E:$E,samples!P:P,""),IF(_xlpm.x="","",_xlpm.x))</f>
        <v/>
      </c>
      <c r="U252" t="str">
        <f>_xlfn.LET(_xlpm.x,_xlfn.XLOOKUP(platemap!$I252,samples!$E:$E,samples!Q:Q,""),IF(_xlpm.x="","",_xlpm.x))</f>
        <v/>
      </c>
      <c r="V252" t="str">
        <f>_xlfn.LET(_xlpm.x,_xlfn.XLOOKUP(platemap!$I252,samples!$E:$E,samples!R:R,""),IF(_xlpm.x="","",_xlpm.x))</f>
        <v/>
      </c>
      <c r="W252" t="str">
        <f>_xlfn.LET(_xlpm.x,_xlfn.XLOOKUP(platemap!$I252,samples!$E:$E,samples!S:S,""),IF(_xlpm.x="","",_xlpm.x))</f>
        <v/>
      </c>
      <c r="X252" t="str">
        <f>_xlfn.LET(_xlpm.x,_xlfn.XLOOKUP(platemap!$I252,samples!$E:$E,samples!T:T,""),IF(_xlpm.x="","",_xlpm.x))</f>
        <v/>
      </c>
      <c r="Y252" t="str">
        <f>_xlfn.LET(_xlpm.x,_xlfn.XLOOKUP(platemap!$I252,samples!$E:$E,samples!U:U,""),IF(_xlpm.x="","",_xlpm.x))</f>
        <v/>
      </c>
      <c r="Z252" t="str">
        <f>_xlfn.LET(_xlpm.x,_xlfn.XLOOKUP(platemap!$I252,samples!$E:$E,samples!V:V,""),IF(_xlpm.x="","",_xlpm.x))</f>
        <v/>
      </c>
      <c r="AA252" t="str">
        <f>_xlfn.LET(_xlpm.x,_xlfn.XLOOKUP(platemap!$I252,samples!$E:$E,samples!W:W,""),IF(_xlpm.x="","",_xlpm.x))</f>
        <v/>
      </c>
      <c r="AB252" t="str">
        <f>_xlfn.LET(_xlpm.x,_xlfn.XLOOKUP(platemap!$I252,samples!$E:$E,samples!X:X,""),IF(_xlpm.x="","",_xlpm.x))</f>
        <v/>
      </c>
      <c r="AC252" t="str">
        <f>_xlfn.LET(_xlpm.x,_xlfn.XLOOKUP(platemap!$I252,samples!$E:$E,samples!Y:Y,""),IF(_xlpm.x="","",_xlpm.x))</f>
        <v/>
      </c>
      <c r="AD252" t="str">
        <f>_xlfn.LET(_xlpm.x,_xlfn.XLOOKUP(platemap!$I252,samples!$E:$E,samples!Z:Z,""),IF(_xlpm.x="","",_xlpm.x))</f>
        <v/>
      </c>
      <c r="AH252" s="3"/>
    </row>
    <row r="253" spans="1:34" x14ac:dyDescent="0.2">
      <c r="A253" s="3">
        <f t="shared" si="2"/>
        <v>3</v>
      </c>
      <c r="B253" t="str">
        <f>INDEX(filenames!B:B,MATCH(platemap!A253,filenames!A:A,0))</f>
        <v>2023-06-07_151639_2023-06-07_145858_TMrs362331_10ul_badtips_2.xls</v>
      </c>
      <c r="C253" t="s">
        <v>86</v>
      </c>
      <c r="E253" t="s">
        <v>129</v>
      </c>
      <c r="G253" t="s">
        <v>129</v>
      </c>
      <c r="I253" t="str">
        <f>_xlfn.XLOOKUP(C253,samples!D:D,samples!E:E,"")</f>
        <v/>
      </c>
      <c r="J253" t="str">
        <f>_xlfn.LET(_xlpm.x,_xlfn.XLOOKUP(platemap!$I253,samples!$E:$E,samples!F:F,""),IF(_xlpm.x="","",_xlpm.x))</f>
        <v/>
      </c>
      <c r="K253" t="str">
        <f>_xlfn.LET(_xlpm.x,_xlfn.XLOOKUP(platemap!$I253,samples!$E:$E,samples!G:G,""),IF(_xlpm.x="","",_xlpm.x))</f>
        <v/>
      </c>
      <c r="L253" t="str">
        <f>_xlfn.LET(_xlpm.x,_xlfn.XLOOKUP(platemap!$I253,samples!$E:$E,samples!H:H,""),IF(_xlpm.x="","",_xlpm.x))</f>
        <v/>
      </c>
      <c r="M253" s="7" t="str">
        <f>_xlfn.LET(_xlpm.x,_xlfn.XLOOKUP(platemap!$I253,samples!$E:$E,samples!I:I,""),IF(_xlpm.x="","",_xlpm.x))</f>
        <v/>
      </c>
      <c r="N253" t="str">
        <f>_xlfn.LET(_xlpm.x,_xlfn.XLOOKUP(platemap!$I253,samples!$E:$E,samples!J:J,""),IF(_xlpm.x="","",_xlpm.x))</f>
        <v/>
      </c>
      <c r="O253" s="7" t="str">
        <f>_xlfn.LET(_xlpm.x,_xlfn.XLOOKUP(platemap!$I253,samples!$E:$E,samples!K:K,""),IF(_xlpm.x="","",_xlpm.x))</f>
        <v/>
      </c>
      <c r="P253" t="str">
        <f>_xlfn.LET(_xlpm.x,_xlfn.XLOOKUP(platemap!$I253,samples!$E:$E,samples!L:L,""),IF(_xlpm.x="","",_xlpm.x))</f>
        <v/>
      </c>
      <c r="Q253" t="str">
        <f>_xlfn.LET(_xlpm.x,_xlfn.XLOOKUP(platemap!$I253,samples!$E:$E,samples!M:M,""),IF(_xlpm.x="","",_xlpm.x))</f>
        <v/>
      </c>
      <c r="R253" t="str">
        <f>_xlfn.LET(_xlpm.x,_xlfn.XLOOKUP(platemap!$I253,samples!$E:$E,samples!N:N,""),IF(_xlpm.x="","",_xlpm.x))</f>
        <v/>
      </c>
      <c r="S253" t="str">
        <f>_xlfn.LET(_xlpm.x,_xlfn.XLOOKUP(platemap!$I253,samples!$E:$E,samples!O:O,""),IF(_xlpm.x="","",_xlpm.x))</f>
        <v/>
      </c>
      <c r="T253" t="str">
        <f>_xlfn.LET(_xlpm.x,_xlfn.XLOOKUP(platemap!$I253,samples!$E:$E,samples!P:P,""),IF(_xlpm.x="","",_xlpm.x))</f>
        <v/>
      </c>
      <c r="U253" t="str">
        <f>_xlfn.LET(_xlpm.x,_xlfn.XLOOKUP(platemap!$I253,samples!$E:$E,samples!Q:Q,""),IF(_xlpm.x="","",_xlpm.x))</f>
        <v/>
      </c>
      <c r="V253" t="str">
        <f>_xlfn.LET(_xlpm.x,_xlfn.XLOOKUP(platemap!$I253,samples!$E:$E,samples!R:R,""),IF(_xlpm.x="","",_xlpm.x))</f>
        <v/>
      </c>
      <c r="W253" t="str">
        <f>_xlfn.LET(_xlpm.x,_xlfn.XLOOKUP(platemap!$I253,samples!$E:$E,samples!S:S,""),IF(_xlpm.x="","",_xlpm.x))</f>
        <v/>
      </c>
      <c r="X253" t="str">
        <f>_xlfn.LET(_xlpm.x,_xlfn.XLOOKUP(platemap!$I253,samples!$E:$E,samples!T:T,""),IF(_xlpm.x="","",_xlpm.x))</f>
        <v/>
      </c>
      <c r="Y253" t="str">
        <f>_xlfn.LET(_xlpm.x,_xlfn.XLOOKUP(platemap!$I253,samples!$E:$E,samples!U:U,""),IF(_xlpm.x="","",_xlpm.x))</f>
        <v/>
      </c>
      <c r="Z253" t="str">
        <f>_xlfn.LET(_xlpm.x,_xlfn.XLOOKUP(platemap!$I253,samples!$E:$E,samples!V:V,""),IF(_xlpm.x="","",_xlpm.x))</f>
        <v/>
      </c>
      <c r="AA253" t="str">
        <f>_xlfn.LET(_xlpm.x,_xlfn.XLOOKUP(platemap!$I253,samples!$E:$E,samples!W:W,""),IF(_xlpm.x="","",_xlpm.x))</f>
        <v/>
      </c>
      <c r="AB253" t="str">
        <f>_xlfn.LET(_xlpm.x,_xlfn.XLOOKUP(platemap!$I253,samples!$E:$E,samples!X:X,""),IF(_xlpm.x="","",_xlpm.x))</f>
        <v/>
      </c>
      <c r="AC253" t="str">
        <f>_xlfn.LET(_xlpm.x,_xlfn.XLOOKUP(platemap!$I253,samples!$E:$E,samples!Y:Y,""),IF(_xlpm.x="","",_xlpm.x))</f>
        <v/>
      </c>
      <c r="AD253" t="str">
        <f>_xlfn.LET(_xlpm.x,_xlfn.XLOOKUP(platemap!$I253,samples!$E:$E,samples!Z:Z,""),IF(_xlpm.x="","",_xlpm.x))</f>
        <v/>
      </c>
      <c r="AH253" s="3"/>
    </row>
    <row r="254" spans="1:34" x14ac:dyDescent="0.2">
      <c r="A254" s="3">
        <f t="shared" si="2"/>
        <v>3</v>
      </c>
      <c r="B254" t="str">
        <f>INDEX(filenames!B:B,MATCH(platemap!A254,filenames!A:A,0))</f>
        <v>2023-06-07_151639_2023-06-07_145858_TMrs362331_10ul_badtips_2.xls</v>
      </c>
      <c r="C254" t="s">
        <v>87</v>
      </c>
      <c r="D254" t="s">
        <v>223</v>
      </c>
      <c r="E254" t="s">
        <v>224</v>
      </c>
      <c r="F254" t="s">
        <v>303</v>
      </c>
      <c r="G254" t="s">
        <v>304</v>
      </c>
      <c r="I254" t="str">
        <f>_xlfn.XLOOKUP(C254,samples!D:D,samples!E:E,"")</f>
        <v>20230413_0244</v>
      </c>
      <c r="J254" t="str">
        <f>_xlfn.LET(_xlpm.x,_xlfn.XLOOKUP(platemap!$I254,samples!$E:$E,samples!F:F,""),IF(_xlpm.x="","",_xlpm.x))</f>
        <v>125CAG</v>
      </c>
      <c r="K254" t="str">
        <f>_xlfn.LET(_xlpm.x,_xlfn.XLOOKUP(platemap!$I254,samples!$E:$E,samples!G:G,""),IF(_xlpm.x="","",_xlpm.x))</f>
        <v>31/34</v>
      </c>
      <c r="L254" t="str">
        <f>_xlfn.LET(_xlpm.x,_xlfn.XLOOKUP(platemap!$I254,samples!$E:$E,samples!H:H,""),IF(_xlpm.x="","",_xlpm.x))</f>
        <v>RF/LC</v>
      </c>
      <c r="M254" s="7">
        <f>_xlfn.LET(_xlpm.x,_xlfn.XLOOKUP(platemap!$I254,samples!$E:$E,samples!I:I,""),IF(_xlpm.x="","",_xlpm.x))</f>
        <v>45016</v>
      </c>
      <c r="N254" t="str">
        <f>_xlfn.LET(_xlpm.x,_xlfn.XLOOKUP(platemap!$I254,samples!$E:$E,samples!J:J,""),IF(_xlpm.x="","",_xlpm.x))</f>
        <v>Control</v>
      </c>
      <c r="O254" s="7" t="str">
        <f>_xlfn.LET(_xlpm.x,_xlfn.XLOOKUP(platemap!$I254,samples!$E:$E,samples!K:K,""),IF(_xlpm.x="","",_xlpm.x))</f>
        <v/>
      </c>
      <c r="P254" t="str">
        <f>_xlfn.LET(_xlpm.x,_xlfn.XLOOKUP(platemap!$I254,samples!$E:$E,samples!L:L,""),IF(_xlpm.x="","",_xlpm.x))</f>
        <v/>
      </c>
      <c r="Q254" t="str">
        <f>_xlfn.LET(_xlpm.x,_xlfn.XLOOKUP(platemap!$I254,samples!$E:$E,samples!M:M,""),IF(_xlpm.x="","",_xlpm.x))</f>
        <v>125CAG_20230331</v>
      </c>
      <c r="R254">
        <f>_xlfn.LET(_xlpm.x,_xlfn.XLOOKUP(platemap!$I254,samples!$E:$E,samples!N:N,""),IF(_xlpm.x="","",_xlpm.x))</f>
        <v>0</v>
      </c>
      <c r="S254" t="str">
        <f>_xlfn.LET(_xlpm.x,_xlfn.XLOOKUP(platemap!$I254,samples!$E:$E,samples!O:O,""),IF(_xlpm.x="","",_xlpm.x))</f>
        <v>Control</v>
      </c>
      <c r="T254" t="str">
        <f>_xlfn.LET(_xlpm.x,_xlfn.XLOOKUP(platemap!$I254,samples!$E:$E,samples!P:P,""),IF(_xlpm.x="","",_xlpm.x))</f>
        <v/>
      </c>
      <c r="U254" t="str">
        <f>_xlfn.LET(_xlpm.x,_xlfn.XLOOKUP(platemap!$I254,samples!$E:$E,samples!Q:Q,""),IF(_xlpm.x="","",_xlpm.x))</f>
        <v/>
      </c>
      <c r="V254" t="str">
        <f>_xlfn.LET(_xlpm.x,_xlfn.XLOOKUP(platemap!$I254,samples!$E:$E,samples!R:R,""),IF(_xlpm.x="","",_xlpm.x))</f>
        <v>RNA</v>
      </c>
      <c r="W254">
        <f>_xlfn.LET(_xlpm.x,_xlfn.XLOOKUP(platemap!$I254,samples!$E:$E,samples!S:S,""),IF(_xlpm.x="","",_xlpm.x))</f>
        <v>9.9</v>
      </c>
      <c r="X254">
        <f>_xlfn.LET(_xlpm.x,_xlfn.XLOOKUP(platemap!$I254,samples!$E:$E,samples!T:T,""),IF(_xlpm.x="","",_xlpm.x))</f>
        <v>2.8</v>
      </c>
      <c r="Y254">
        <f>_xlfn.LET(_xlpm.x,_xlfn.XLOOKUP(platemap!$I254,samples!$E:$E,samples!U:U,""),IF(_xlpm.x="","",_xlpm.x))</f>
        <v>99</v>
      </c>
      <c r="Z254">
        <f>_xlfn.LET(_xlpm.x,_xlfn.XLOOKUP(platemap!$I254,samples!$E:$E,samples!V:V,""),IF(_xlpm.x="","",_xlpm.x))</f>
        <v>54</v>
      </c>
      <c r="AA254">
        <f>_xlfn.LET(_xlpm.x,_xlfn.XLOOKUP(platemap!$I254,samples!$E:$E,samples!W:W,""),IF(_xlpm.x="","",_xlpm.x))</f>
        <v>5346</v>
      </c>
      <c r="AB254" t="str">
        <f>_xlfn.LET(_xlpm.x,_xlfn.XLOOKUP(platemap!$I254,samples!$E:$E,samples!X:X,""),IF(_xlpm.x="","",_xlpm.x))</f>
        <v>125CAG_20230331</v>
      </c>
      <c r="AC254">
        <f>_xlfn.LET(_xlpm.x,_xlfn.XLOOKUP(platemap!$I254,samples!$E:$E,samples!Y:Y,""),IF(_xlpm.x="","",_xlpm.x))</f>
        <v>1</v>
      </c>
      <c r="AD254" t="str">
        <f>_xlfn.LET(_xlpm.x,_xlfn.XLOOKUP(platemap!$I254,samples!$E:$E,samples!Z:Z,""),IF(_xlpm.x="","",_xlpm.x))</f>
        <v/>
      </c>
      <c r="AF254">
        <v>10</v>
      </c>
      <c r="AG254" s="3" t="s">
        <v>308</v>
      </c>
      <c r="AH254" s="3"/>
    </row>
    <row r="255" spans="1:34" x14ac:dyDescent="0.2">
      <c r="A255" s="3">
        <f t="shared" si="2"/>
        <v>3</v>
      </c>
      <c r="B255" t="str">
        <f>INDEX(filenames!B:B,MATCH(platemap!A255,filenames!A:A,0))</f>
        <v>2023-06-07_151639_2023-06-07_145858_TMrs362331_10ul_badtips_2.xls</v>
      </c>
      <c r="C255" t="s">
        <v>88</v>
      </c>
      <c r="D255" t="s">
        <v>223</v>
      </c>
      <c r="E255" t="s">
        <v>224</v>
      </c>
      <c r="F255" t="s">
        <v>303</v>
      </c>
      <c r="G255" t="s">
        <v>304</v>
      </c>
      <c r="I255" t="str">
        <f>_xlfn.XLOOKUP(C255,samples!D:D,samples!E:E,"")</f>
        <v>20230413_0245</v>
      </c>
      <c r="J255" t="str">
        <f>_xlfn.LET(_xlpm.x,_xlfn.XLOOKUP(platemap!$I255,samples!$E:$E,samples!F:F,""),IF(_xlpm.x="","",_xlpm.x))</f>
        <v>QS4A3</v>
      </c>
      <c r="K255">
        <f>_xlfn.LET(_xlpm.x,_xlfn.XLOOKUP(platemap!$I255,samples!$E:$E,samples!G:G,""),IF(_xlpm.x="","",_xlpm.x))</f>
        <v>30</v>
      </c>
      <c r="L255" t="str">
        <f>_xlfn.LET(_xlpm.x,_xlfn.XLOOKUP(platemap!$I255,samples!$E:$E,samples!H:H,""),IF(_xlpm.x="","",_xlpm.x))</f>
        <v/>
      </c>
      <c r="M255" s="7">
        <f>_xlfn.LET(_xlpm.x,_xlfn.XLOOKUP(platemap!$I255,samples!$E:$E,samples!I:I,""),IF(_xlpm.x="","",_xlpm.x))</f>
        <v>45016</v>
      </c>
      <c r="N255" t="str">
        <f>_xlfn.LET(_xlpm.x,_xlfn.XLOOKUP(platemap!$I255,samples!$E:$E,samples!J:J,""),IF(_xlpm.x="","",_xlpm.x))</f>
        <v>572772 10 µM (LTX 2000)</v>
      </c>
      <c r="O255" s="7">
        <f>_xlfn.LET(_xlpm.x,_xlfn.XLOOKUP(platemap!$I255,samples!$E:$E,samples!K:K,""),IF(_xlpm.x="","",_xlpm.x))</f>
        <v>45013</v>
      </c>
      <c r="P255">
        <f>_xlfn.LET(_xlpm.x,_xlfn.XLOOKUP(platemap!$I255,samples!$E:$E,samples!L:L,""),IF(_xlpm.x="","",_xlpm.x))</f>
        <v>3</v>
      </c>
      <c r="Q255" t="str">
        <f>_xlfn.LET(_xlpm.x,_xlfn.XLOOKUP(platemap!$I255,samples!$E:$E,samples!M:M,""),IF(_xlpm.x="","",_xlpm.x))</f>
        <v>QS4A3_20230331</v>
      </c>
      <c r="R255" t="str">
        <f>_xlfn.LET(_xlpm.x,_xlfn.XLOOKUP(platemap!$I255,samples!$E:$E,samples!N:N,""),IF(_xlpm.x="","",_xlpm.x))</f>
        <v>10 uM</v>
      </c>
      <c r="S255" t="str">
        <f>_xlfn.LET(_xlpm.x,_xlfn.XLOOKUP(platemap!$I255,samples!$E:$E,samples!O:O,""),IF(_xlpm.x="","",_xlpm.x))</f>
        <v>572772</v>
      </c>
      <c r="T255">
        <f>_xlfn.LET(_xlpm.x,_xlfn.XLOOKUP(platemap!$I255,samples!$E:$E,samples!P:P,""),IF(_xlpm.x="","",_xlpm.x))</f>
        <v>2000</v>
      </c>
      <c r="U255" t="str">
        <f>_xlfn.LET(_xlpm.x,_xlfn.XLOOKUP(platemap!$I255,samples!$E:$E,samples!Q:Q,""),IF(_xlpm.x="","",_xlpm.x))</f>
        <v/>
      </c>
      <c r="V255" t="str">
        <f>_xlfn.LET(_xlpm.x,_xlfn.XLOOKUP(platemap!$I255,samples!$E:$E,samples!R:R,""),IF(_xlpm.x="","",_xlpm.x))</f>
        <v>RNA</v>
      </c>
      <c r="W255">
        <f>_xlfn.LET(_xlpm.x,_xlfn.XLOOKUP(platemap!$I255,samples!$E:$E,samples!S:S,""),IF(_xlpm.x="","",_xlpm.x))</f>
        <v>9.6</v>
      </c>
      <c r="X255">
        <f>_xlfn.LET(_xlpm.x,_xlfn.XLOOKUP(platemap!$I255,samples!$E:$E,samples!T:T,""),IF(_xlpm.x="","",_xlpm.x))</f>
        <v>2.4</v>
      </c>
      <c r="Y255">
        <f>_xlfn.LET(_xlpm.x,_xlfn.XLOOKUP(platemap!$I255,samples!$E:$E,samples!U:U,""),IF(_xlpm.x="","",_xlpm.x))</f>
        <v>53.6</v>
      </c>
      <c r="Z255">
        <f>_xlfn.LET(_xlpm.x,_xlfn.XLOOKUP(platemap!$I255,samples!$E:$E,samples!V:V,""),IF(_xlpm.x="","",_xlpm.x))</f>
        <v>54</v>
      </c>
      <c r="AA255">
        <f>_xlfn.LET(_xlpm.x,_xlfn.XLOOKUP(platemap!$I255,samples!$E:$E,samples!W:W,""),IF(_xlpm.x="","",_xlpm.x))</f>
        <v>2894.4</v>
      </c>
      <c r="AB255" t="str">
        <f>_xlfn.LET(_xlpm.x,_xlfn.XLOOKUP(platemap!$I255,samples!$E:$E,samples!X:X,""),IF(_xlpm.x="","",_xlpm.x))</f>
        <v>QS4A3_20230331</v>
      </c>
      <c r="AC255" t="str">
        <f>_xlfn.LET(_xlpm.x,_xlfn.XLOOKUP(platemap!$I255,samples!$E:$E,samples!Y:Y,""),IF(_xlpm.x="","",_xlpm.x))</f>
        <v/>
      </c>
      <c r="AD255" t="str">
        <f>_xlfn.LET(_xlpm.x,_xlfn.XLOOKUP(platemap!$I255,samples!$E:$E,samples!Z:Z,""),IF(_xlpm.x="","",_xlpm.x))</f>
        <v/>
      </c>
      <c r="AF255">
        <v>10</v>
      </c>
      <c r="AG255" s="3" t="s">
        <v>308</v>
      </c>
      <c r="AH255" s="3"/>
    </row>
    <row r="256" spans="1:34" x14ac:dyDescent="0.2">
      <c r="A256" s="3">
        <f t="shared" si="2"/>
        <v>3</v>
      </c>
      <c r="B256" t="str">
        <f>INDEX(filenames!B:B,MATCH(platemap!A256,filenames!A:A,0))</f>
        <v>2023-06-07_151639_2023-06-07_145858_TMrs362331_10ul_badtips_2.xls</v>
      </c>
      <c r="C256" t="s">
        <v>89</v>
      </c>
      <c r="D256" t="s">
        <v>223</v>
      </c>
      <c r="E256" t="s">
        <v>224</v>
      </c>
      <c r="F256" t="s">
        <v>303</v>
      </c>
      <c r="G256" t="s">
        <v>304</v>
      </c>
      <c r="I256" t="str">
        <f>_xlfn.XLOOKUP(C256,samples!D:D,samples!E:E,"")</f>
        <v>20230413_0246</v>
      </c>
      <c r="J256" t="str">
        <f>_xlfn.LET(_xlpm.x,_xlfn.XLOOKUP(platemap!$I256,samples!$E:$E,samples!F:F,""),IF(_xlpm.x="","",_xlpm.x))</f>
        <v>QS4A3</v>
      </c>
      <c r="K256">
        <f>_xlfn.LET(_xlpm.x,_xlfn.XLOOKUP(platemap!$I256,samples!$E:$E,samples!G:G,""),IF(_xlpm.x="","",_xlpm.x))</f>
        <v>30</v>
      </c>
      <c r="L256" t="str">
        <f>_xlfn.LET(_xlpm.x,_xlfn.XLOOKUP(platemap!$I256,samples!$E:$E,samples!H:H,""),IF(_xlpm.x="","",_xlpm.x))</f>
        <v/>
      </c>
      <c r="M256" s="7">
        <f>_xlfn.LET(_xlpm.x,_xlfn.XLOOKUP(platemap!$I256,samples!$E:$E,samples!I:I,""),IF(_xlpm.x="","",_xlpm.x))</f>
        <v>45016</v>
      </c>
      <c r="N256" t="str">
        <f>_xlfn.LET(_xlpm.x,_xlfn.XLOOKUP(platemap!$I256,samples!$E:$E,samples!J:J,""),IF(_xlpm.x="","",_xlpm.x))</f>
        <v>589546 10 µM (LTX 2000)</v>
      </c>
      <c r="O256" s="7">
        <f>_xlfn.LET(_xlpm.x,_xlfn.XLOOKUP(platemap!$I256,samples!$E:$E,samples!K:K,""),IF(_xlpm.x="","",_xlpm.x))</f>
        <v>45013</v>
      </c>
      <c r="P256">
        <f>_xlfn.LET(_xlpm.x,_xlfn.XLOOKUP(platemap!$I256,samples!$E:$E,samples!L:L,""),IF(_xlpm.x="","",_xlpm.x))</f>
        <v>3</v>
      </c>
      <c r="Q256" t="str">
        <f>_xlfn.LET(_xlpm.x,_xlfn.XLOOKUP(platemap!$I256,samples!$E:$E,samples!M:M,""),IF(_xlpm.x="","",_xlpm.x))</f>
        <v>QS4A3_20230331</v>
      </c>
      <c r="R256" t="str">
        <f>_xlfn.LET(_xlpm.x,_xlfn.XLOOKUP(platemap!$I256,samples!$E:$E,samples!N:N,""),IF(_xlpm.x="","",_xlpm.x))</f>
        <v>10 uM</v>
      </c>
      <c r="S256" t="str">
        <f>_xlfn.LET(_xlpm.x,_xlfn.XLOOKUP(platemap!$I256,samples!$E:$E,samples!O:O,""),IF(_xlpm.x="","",_xlpm.x))</f>
        <v>589546</v>
      </c>
      <c r="T256">
        <f>_xlfn.LET(_xlpm.x,_xlfn.XLOOKUP(platemap!$I256,samples!$E:$E,samples!P:P,""),IF(_xlpm.x="","",_xlpm.x))</f>
        <v>2000</v>
      </c>
      <c r="U256" t="str">
        <f>_xlfn.LET(_xlpm.x,_xlfn.XLOOKUP(platemap!$I256,samples!$E:$E,samples!Q:Q,""),IF(_xlpm.x="","",_xlpm.x))</f>
        <v/>
      </c>
      <c r="V256" t="str">
        <f>_xlfn.LET(_xlpm.x,_xlfn.XLOOKUP(platemap!$I256,samples!$E:$E,samples!R:R,""),IF(_xlpm.x="","",_xlpm.x))</f>
        <v>RNA</v>
      </c>
      <c r="W256">
        <f>_xlfn.LET(_xlpm.x,_xlfn.XLOOKUP(platemap!$I256,samples!$E:$E,samples!S:S,""),IF(_xlpm.x="","",_xlpm.x))</f>
        <v>6.1</v>
      </c>
      <c r="X256">
        <f>_xlfn.LET(_xlpm.x,_xlfn.XLOOKUP(platemap!$I256,samples!$E:$E,samples!T:T,""),IF(_xlpm.x="","",_xlpm.x))</f>
        <v>1.3</v>
      </c>
      <c r="Y256">
        <f>_xlfn.LET(_xlpm.x,_xlfn.XLOOKUP(platemap!$I256,samples!$E:$E,samples!U:U,""),IF(_xlpm.x="","",_xlpm.x))</f>
        <v>78.900000000000006</v>
      </c>
      <c r="Z256">
        <f>_xlfn.LET(_xlpm.x,_xlfn.XLOOKUP(platemap!$I256,samples!$E:$E,samples!V:V,""),IF(_xlpm.x="","",_xlpm.x))</f>
        <v>54</v>
      </c>
      <c r="AA256">
        <f>_xlfn.LET(_xlpm.x,_xlfn.XLOOKUP(platemap!$I256,samples!$E:$E,samples!W:W,""),IF(_xlpm.x="","",_xlpm.x))</f>
        <v>4260.6000000000004</v>
      </c>
      <c r="AB256" t="str">
        <f>_xlfn.LET(_xlpm.x,_xlfn.XLOOKUP(platemap!$I256,samples!$E:$E,samples!X:X,""),IF(_xlpm.x="","",_xlpm.x))</f>
        <v>QS4A3_20230331</v>
      </c>
      <c r="AC256" t="str">
        <f>_xlfn.LET(_xlpm.x,_xlfn.XLOOKUP(platemap!$I256,samples!$E:$E,samples!Y:Y,""),IF(_xlpm.x="","",_xlpm.x))</f>
        <v/>
      </c>
      <c r="AD256" t="str">
        <f>_xlfn.LET(_xlpm.x,_xlfn.XLOOKUP(platemap!$I256,samples!$E:$E,samples!Z:Z,""),IF(_xlpm.x="","",_xlpm.x))</f>
        <v/>
      </c>
      <c r="AF256">
        <v>10</v>
      </c>
      <c r="AG256" s="3" t="s">
        <v>308</v>
      </c>
      <c r="AH256" s="3"/>
    </row>
    <row r="257" spans="1:34" x14ac:dyDescent="0.2">
      <c r="A257" s="3">
        <f t="shared" si="2"/>
        <v>3</v>
      </c>
      <c r="B257" t="str">
        <f>INDEX(filenames!B:B,MATCH(platemap!A257,filenames!A:A,0))</f>
        <v>2023-06-07_151639_2023-06-07_145858_TMrs362331_10ul_badtips_2.xls</v>
      </c>
      <c r="C257" t="s">
        <v>90</v>
      </c>
      <c r="D257" t="s">
        <v>223</v>
      </c>
      <c r="E257" t="s">
        <v>224</v>
      </c>
      <c r="F257" t="s">
        <v>303</v>
      </c>
      <c r="G257" t="s">
        <v>304</v>
      </c>
      <c r="I257" t="str">
        <f>_xlfn.XLOOKUP(C257,samples!D:D,samples!E:E,"")</f>
        <v>20230413_0247</v>
      </c>
      <c r="J257" t="str">
        <f>_xlfn.LET(_xlpm.x,_xlfn.XLOOKUP(platemap!$I257,samples!$E:$E,samples!F:F,""),IF(_xlpm.x="","",_xlpm.x))</f>
        <v>QS4A3</v>
      </c>
      <c r="K257">
        <f>_xlfn.LET(_xlpm.x,_xlfn.XLOOKUP(platemap!$I257,samples!$E:$E,samples!G:G,""),IF(_xlpm.x="","",_xlpm.x))</f>
        <v>30</v>
      </c>
      <c r="L257" t="str">
        <f>_xlfn.LET(_xlpm.x,_xlfn.XLOOKUP(platemap!$I257,samples!$E:$E,samples!H:H,""),IF(_xlpm.x="","",_xlpm.x))</f>
        <v/>
      </c>
      <c r="M257" s="7">
        <f>_xlfn.LET(_xlpm.x,_xlfn.XLOOKUP(platemap!$I257,samples!$E:$E,samples!I:I,""),IF(_xlpm.x="","",_xlpm.x))</f>
        <v>45016</v>
      </c>
      <c r="N257" t="str">
        <f>_xlfn.LET(_xlpm.x,_xlfn.XLOOKUP(platemap!$I257,samples!$E:$E,samples!J:J,""),IF(_xlpm.x="","",_xlpm.x))</f>
        <v>572772 10 µM (LTX 3000)</v>
      </c>
      <c r="O257" s="7">
        <f>_xlfn.LET(_xlpm.x,_xlfn.XLOOKUP(platemap!$I257,samples!$E:$E,samples!K:K,""),IF(_xlpm.x="","",_xlpm.x))</f>
        <v>45013</v>
      </c>
      <c r="P257">
        <f>_xlfn.LET(_xlpm.x,_xlfn.XLOOKUP(platemap!$I257,samples!$E:$E,samples!L:L,""),IF(_xlpm.x="","",_xlpm.x))</f>
        <v>3</v>
      </c>
      <c r="Q257" t="str">
        <f>_xlfn.LET(_xlpm.x,_xlfn.XLOOKUP(platemap!$I257,samples!$E:$E,samples!M:M,""),IF(_xlpm.x="","",_xlpm.x))</f>
        <v>QS4A3_20230331</v>
      </c>
      <c r="R257" t="str">
        <f>_xlfn.LET(_xlpm.x,_xlfn.XLOOKUP(platemap!$I257,samples!$E:$E,samples!N:N,""),IF(_xlpm.x="","",_xlpm.x))</f>
        <v>10 uM</v>
      </c>
      <c r="S257" t="str">
        <f>_xlfn.LET(_xlpm.x,_xlfn.XLOOKUP(platemap!$I257,samples!$E:$E,samples!O:O,""),IF(_xlpm.x="","",_xlpm.x))</f>
        <v>572772</v>
      </c>
      <c r="T257">
        <f>_xlfn.LET(_xlpm.x,_xlfn.XLOOKUP(platemap!$I257,samples!$E:$E,samples!P:P,""),IF(_xlpm.x="","",_xlpm.x))</f>
        <v>3000</v>
      </c>
      <c r="U257" t="str">
        <f>_xlfn.LET(_xlpm.x,_xlfn.XLOOKUP(platemap!$I257,samples!$E:$E,samples!Q:Q,""),IF(_xlpm.x="","",_xlpm.x))</f>
        <v/>
      </c>
      <c r="V257" t="str">
        <f>_xlfn.LET(_xlpm.x,_xlfn.XLOOKUP(platemap!$I257,samples!$E:$E,samples!R:R,""),IF(_xlpm.x="","",_xlpm.x))</f>
        <v>RNA</v>
      </c>
      <c r="W257">
        <f>_xlfn.LET(_xlpm.x,_xlfn.XLOOKUP(platemap!$I257,samples!$E:$E,samples!S:S,""),IF(_xlpm.x="","",_xlpm.x))</f>
        <v>8.4</v>
      </c>
      <c r="X257">
        <f>_xlfn.LET(_xlpm.x,_xlfn.XLOOKUP(platemap!$I257,samples!$E:$E,samples!T:T,""),IF(_xlpm.x="","",_xlpm.x))</f>
        <v>2.5</v>
      </c>
      <c r="Y257">
        <f>_xlfn.LET(_xlpm.x,_xlfn.XLOOKUP(platemap!$I257,samples!$E:$E,samples!U:U,""),IF(_xlpm.x="","",_xlpm.x))</f>
        <v>215</v>
      </c>
      <c r="Z257">
        <f>_xlfn.LET(_xlpm.x,_xlfn.XLOOKUP(platemap!$I257,samples!$E:$E,samples!V:V,""),IF(_xlpm.x="","",_xlpm.x))</f>
        <v>54</v>
      </c>
      <c r="AA257">
        <f>_xlfn.LET(_xlpm.x,_xlfn.XLOOKUP(platemap!$I257,samples!$E:$E,samples!W:W,""),IF(_xlpm.x="","",_xlpm.x))</f>
        <v>11610</v>
      </c>
      <c r="AB257" t="str">
        <f>_xlfn.LET(_xlpm.x,_xlfn.XLOOKUP(platemap!$I257,samples!$E:$E,samples!X:X,""),IF(_xlpm.x="","",_xlpm.x))</f>
        <v>QS4A3_20230331</v>
      </c>
      <c r="AC257" t="str">
        <f>_xlfn.LET(_xlpm.x,_xlfn.XLOOKUP(platemap!$I257,samples!$E:$E,samples!Y:Y,""),IF(_xlpm.x="","",_xlpm.x))</f>
        <v/>
      </c>
      <c r="AD257" t="str">
        <f>_xlfn.LET(_xlpm.x,_xlfn.XLOOKUP(platemap!$I257,samples!$E:$E,samples!Z:Z,""),IF(_xlpm.x="","",_xlpm.x))</f>
        <v/>
      </c>
      <c r="AF257">
        <v>10</v>
      </c>
      <c r="AG257" s="3" t="s">
        <v>308</v>
      </c>
      <c r="AH257" s="3"/>
    </row>
    <row r="258" spans="1:34" x14ac:dyDescent="0.2">
      <c r="A258" s="3">
        <f t="shared" si="2"/>
        <v>3</v>
      </c>
      <c r="B258" t="str">
        <f>INDEX(filenames!B:B,MATCH(platemap!A258,filenames!A:A,0))</f>
        <v>2023-06-07_151639_2023-06-07_145858_TMrs362331_10ul_badtips_2.xls</v>
      </c>
      <c r="C258" t="s">
        <v>91</v>
      </c>
      <c r="D258" t="s">
        <v>223</v>
      </c>
      <c r="E258" t="s">
        <v>224</v>
      </c>
      <c r="F258" t="s">
        <v>303</v>
      </c>
      <c r="G258" t="s">
        <v>304</v>
      </c>
      <c r="I258" t="str">
        <f>_xlfn.XLOOKUP(C258,samples!D:D,samples!E:E,"")</f>
        <v>20230413_0248</v>
      </c>
      <c r="J258" t="str">
        <f>_xlfn.LET(_xlpm.x,_xlfn.XLOOKUP(platemap!$I258,samples!$E:$E,samples!F:F,""),IF(_xlpm.x="","",_xlpm.x))</f>
        <v>QS4A3</v>
      </c>
      <c r="K258">
        <f>_xlfn.LET(_xlpm.x,_xlfn.XLOOKUP(platemap!$I258,samples!$E:$E,samples!G:G,""),IF(_xlpm.x="","",_xlpm.x))</f>
        <v>30</v>
      </c>
      <c r="L258" t="str">
        <f>_xlfn.LET(_xlpm.x,_xlfn.XLOOKUP(platemap!$I258,samples!$E:$E,samples!H:H,""),IF(_xlpm.x="","",_xlpm.x))</f>
        <v/>
      </c>
      <c r="M258" s="7">
        <f>_xlfn.LET(_xlpm.x,_xlfn.XLOOKUP(platemap!$I258,samples!$E:$E,samples!I:I,""),IF(_xlpm.x="","",_xlpm.x))</f>
        <v>45016</v>
      </c>
      <c r="N258" t="str">
        <f>_xlfn.LET(_xlpm.x,_xlfn.XLOOKUP(platemap!$I258,samples!$E:$E,samples!J:J,""),IF(_xlpm.x="","",_xlpm.x))</f>
        <v>589546 10 µM (LTX 3000)</v>
      </c>
      <c r="O258" s="7">
        <f>_xlfn.LET(_xlpm.x,_xlfn.XLOOKUP(platemap!$I258,samples!$E:$E,samples!K:K,""),IF(_xlpm.x="","",_xlpm.x))</f>
        <v>45013</v>
      </c>
      <c r="P258">
        <f>_xlfn.LET(_xlpm.x,_xlfn.XLOOKUP(platemap!$I258,samples!$E:$E,samples!L:L,""),IF(_xlpm.x="","",_xlpm.x))</f>
        <v>3</v>
      </c>
      <c r="Q258" t="str">
        <f>_xlfn.LET(_xlpm.x,_xlfn.XLOOKUP(platemap!$I258,samples!$E:$E,samples!M:M,""),IF(_xlpm.x="","",_xlpm.x))</f>
        <v>QS4A3_20230331</v>
      </c>
      <c r="R258" t="str">
        <f>_xlfn.LET(_xlpm.x,_xlfn.XLOOKUP(platemap!$I258,samples!$E:$E,samples!N:N,""),IF(_xlpm.x="","",_xlpm.x))</f>
        <v>10 uM</v>
      </c>
      <c r="S258" t="str">
        <f>_xlfn.LET(_xlpm.x,_xlfn.XLOOKUP(platemap!$I258,samples!$E:$E,samples!O:O,""),IF(_xlpm.x="","",_xlpm.x))</f>
        <v>589546</v>
      </c>
      <c r="T258">
        <f>_xlfn.LET(_xlpm.x,_xlfn.XLOOKUP(platemap!$I258,samples!$E:$E,samples!P:P,""),IF(_xlpm.x="","",_xlpm.x))</f>
        <v>3000</v>
      </c>
      <c r="U258" t="str">
        <f>_xlfn.LET(_xlpm.x,_xlfn.XLOOKUP(platemap!$I258,samples!$E:$E,samples!Q:Q,""),IF(_xlpm.x="","",_xlpm.x))</f>
        <v/>
      </c>
      <c r="V258" t="str">
        <f>_xlfn.LET(_xlpm.x,_xlfn.XLOOKUP(platemap!$I258,samples!$E:$E,samples!R:R,""),IF(_xlpm.x="","",_xlpm.x))</f>
        <v>RNA</v>
      </c>
      <c r="W258">
        <f>_xlfn.LET(_xlpm.x,_xlfn.XLOOKUP(platemap!$I258,samples!$E:$E,samples!S:S,""),IF(_xlpm.x="","",_xlpm.x))</f>
        <v>9.4</v>
      </c>
      <c r="X258">
        <f>_xlfn.LET(_xlpm.x,_xlfn.XLOOKUP(platemap!$I258,samples!$E:$E,samples!T:T,""),IF(_xlpm.x="","",_xlpm.x))</f>
        <v>2.9</v>
      </c>
      <c r="Y258">
        <f>_xlfn.LET(_xlpm.x,_xlfn.XLOOKUP(platemap!$I258,samples!$E:$E,samples!U:U,""),IF(_xlpm.x="","",_xlpm.x))</f>
        <v>88.6</v>
      </c>
      <c r="Z258">
        <f>_xlfn.LET(_xlpm.x,_xlfn.XLOOKUP(platemap!$I258,samples!$E:$E,samples!V:V,""),IF(_xlpm.x="","",_xlpm.x))</f>
        <v>54</v>
      </c>
      <c r="AA258">
        <f>_xlfn.LET(_xlpm.x,_xlfn.XLOOKUP(platemap!$I258,samples!$E:$E,samples!W:W,""),IF(_xlpm.x="","",_xlpm.x))</f>
        <v>4784.3999999999996</v>
      </c>
      <c r="AB258" t="str">
        <f>_xlfn.LET(_xlpm.x,_xlfn.XLOOKUP(platemap!$I258,samples!$E:$E,samples!X:X,""),IF(_xlpm.x="","",_xlpm.x))</f>
        <v>QS4A3_20230331</v>
      </c>
      <c r="AC258" t="str">
        <f>_xlfn.LET(_xlpm.x,_xlfn.XLOOKUP(platemap!$I258,samples!$E:$E,samples!Y:Y,""),IF(_xlpm.x="","",_xlpm.x))</f>
        <v/>
      </c>
      <c r="AD258" t="str">
        <f>_xlfn.LET(_xlpm.x,_xlfn.XLOOKUP(platemap!$I258,samples!$E:$E,samples!Z:Z,""),IF(_xlpm.x="","",_xlpm.x))</f>
        <v/>
      </c>
      <c r="AF258">
        <v>10</v>
      </c>
      <c r="AG258" s="3" t="s">
        <v>308</v>
      </c>
      <c r="AH258" s="3"/>
    </row>
    <row r="259" spans="1:34" x14ac:dyDescent="0.2">
      <c r="A259" s="3">
        <f t="shared" ref="A259:A289" si="3">A163+1</f>
        <v>3</v>
      </c>
      <c r="B259" t="str">
        <f>INDEX(filenames!B:B,MATCH(platemap!A259,filenames!A:A,0))</f>
        <v>2023-06-07_151639_2023-06-07_145858_TMrs362331_10ul_badtips_2.xls</v>
      </c>
      <c r="C259" t="s">
        <v>92</v>
      </c>
      <c r="D259" t="s">
        <v>223</v>
      </c>
      <c r="E259" t="s">
        <v>224</v>
      </c>
      <c r="F259" t="s">
        <v>303</v>
      </c>
      <c r="G259" t="s">
        <v>304</v>
      </c>
      <c r="I259" t="str">
        <f>_xlfn.XLOOKUP(C259,samples!D:D,samples!E:E,"")</f>
        <v>20230413_0249</v>
      </c>
      <c r="J259" t="str">
        <f>_xlfn.LET(_xlpm.x,_xlfn.XLOOKUP(platemap!$I259,samples!$E:$E,samples!F:F,""),IF(_xlpm.x="","",_xlpm.x))</f>
        <v>QS4A3</v>
      </c>
      <c r="K259">
        <f>_xlfn.LET(_xlpm.x,_xlfn.XLOOKUP(platemap!$I259,samples!$E:$E,samples!G:G,""),IF(_xlpm.x="","",_xlpm.x))</f>
        <v>30</v>
      </c>
      <c r="L259" t="str">
        <f>_xlfn.LET(_xlpm.x,_xlfn.XLOOKUP(platemap!$I259,samples!$E:$E,samples!H:H,""),IF(_xlpm.x="","",_xlpm.x))</f>
        <v/>
      </c>
      <c r="M259" s="7">
        <f>_xlfn.LET(_xlpm.x,_xlfn.XLOOKUP(platemap!$I259,samples!$E:$E,samples!I:I,""),IF(_xlpm.x="","",_xlpm.x))</f>
        <v>45016</v>
      </c>
      <c r="N259" t="str">
        <f>_xlfn.LET(_xlpm.x,_xlfn.XLOOKUP(platemap!$I259,samples!$E:$E,samples!J:J,""),IF(_xlpm.x="","",_xlpm.x))</f>
        <v>Control</v>
      </c>
      <c r="O259" s="7" t="str">
        <f>_xlfn.LET(_xlpm.x,_xlfn.XLOOKUP(platemap!$I259,samples!$E:$E,samples!K:K,""),IF(_xlpm.x="","",_xlpm.x))</f>
        <v/>
      </c>
      <c r="P259" t="str">
        <f>_xlfn.LET(_xlpm.x,_xlfn.XLOOKUP(platemap!$I259,samples!$E:$E,samples!L:L,""),IF(_xlpm.x="","",_xlpm.x))</f>
        <v/>
      </c>
      <c r="Q259" t="str">
        <f>_xlfn.LET(_xlpm.x,_xlfn.XLOOKUP(platemap!$I259,samples!$E:$E,samples!M:M,""),IF(_xlpm.x="","",_xlpm.x))</f>
        <v>QS4A3_20230331</v>
      </c>
      <c r="R259">
        <f>_xlfn.LET(_xlpm.x,_xlfn.XLOOKUP(platemap!$I259,samples!$E:$E,samples!N:N,""),IF(_xlpm.x="","",_xlpm.x))</f>
        <v>0</v>
      </c>
      <c r="S259" t="str">
        <f>_xlfn.LET(_xlpm.x,_xlfn.XLOOKUP(platemap!$I259,samples!$E:$E,samples!O:O,""),IF(_xlpm.x="","",_xlpm.x))</f>
        <v>Control</v>
      </c>
      <c r="T259" t="str">
        <f>_xlfn.LET(_xlpm.x,_xlfn.XLOOKUP(platemap!$I259,samples!$E:$E,samples!P:P,""),IF(_xlpm.x="","",_xlpm.x))</f>
        <v/>
      </c>
      <c r="U259" t="str">
        <f>_xlfn.LET(_xlpm.x,_xlfn.XLOOKUP(platemap!$I259,samples!$E:$E,samples!Q:Q,""),IF(_xlpm.x="","",_xlpm.x))</f>
        <v/>
      </c>
      <c r="V259" t="str">
        <f>_xlfn.LET(_xlpm.x,_xlfn.XLOOKUP(platemap!$I259,samples!$E:$E,samples!R:R,""),IF(_xlpm.x="","",_xlpm.x))</f>
        <v>RNA</v>
      </c>
      <c r="W259">
        <f>_xlfn.LET(_xlpm.x,_xlfn.XLOOKUP(platemap!$I259,samples!$E:$E,samples!S:S,""),IF(_xlpm.x="","",_xlpm.x))</f>
        <v>10</v>
      </c>
      <c r="X259">
        <f>_xlfn.LET(_xlpm.x,_xlfn.XLOOKUP(platemap!$I259,samples!$E:$E,samples!T:T,""),IF(_xlpm.x="","",_xlpm.x))</f>
        <v>2</v>
      </c>
      <c r="Y259">
        <f>_xlfn.LET(_xlpm.x,_xlfn.XLOOKUP(platemap!$I259,samples!$E:$E,samples!U:U,""),IF(_xlpm.x="","",_xlpm.x))</f>
        <v>626</v>
      </c>
      <c r="Z259">
        <f>_xlfn.LET(_xlpm.x,_xlfn.XLOOKUP(platemap!$I259,samples!$E:$E,samples!V:V,""),IF(_xlpm.x="","",_xlpm.x))</f>
        <v>54</v>
      </c>
      <c r="AA259">
        <f>_xlfn.LET(_xlpm.x,_xlfn.XLOOKUP(platemap!$I259,samples!$E:$E,samples!W:W,""),IF(_xlpm.x="","",_xlpm.x))</f>
        <v>33804</v>
      </c>
      <c r="AB259" t="str">
        <f>_xlfn.LET(_xlpm.x,_xlfn.XLOOKUP(platemap!$I259,samples!$E:$E,samples!X:X,""),IF(_xlpm.x="","",_xlpm.x))</f>
        <v>QS4A3_20230331</v>
      </c>
      <c r="AC259">
        <f>_xlfn.LET(_xlpm.x,_xlfn.XLOOKUP(platemap!$I259,samples!$E:$E,samples!Y:Y,""),IF(_xlpm.x="","",_xlpm.x))</f>
        <v>1</v>
      </c>
      <c r="AD259" t="str">
        <f>_xlfn.LET(_xlpm.x,_xlfn.XLOOKUP(platemap!$I259,samples!$E:$E,samples!Z:Z,""),IF(_xlpm.x="","",_xlpm.x))</f>
        <v/>
      </c>
      <c r="AF259">
        <v>10</v>
      </c>
      <c r="AG259" s="3" t="s">
        <v>308</v>
      </c>
      <c r="AH259" s="3"/>
    </row>
    <row r="260" spans="1:34" x14ac:dyDescent="0.2">
      <c r="A260" s="3">
        <f t="shared" si="3"/>
        <v>3</v>
      </c>
      <c r="B260" t="str">
        <f>INDEX(filenames!B:B,MATCH(platemap!A260,filenames!A:A,0))</f>
        <v>2023-06-07_151639_2023-06-07_145858_TMrs362331_10ul_badtips_2.xls</v>
      </c>
      <c r="C260" t="s">
        <v>93</v>
      </c>
      <c r="D260" t="s">
        <v>223</v>
      </c>
      <c r="E260" t="s">
        <v>224</v>
      </c>
      <c r="F260" t="s">
        <v>303</v>
      </c>
      <c r="G260" t="s">
        <v>304</v>
      </c>
      <c r="I260" t="str">
        <f>_xlfn.XLOOKUP(C260,samples!D:D,samples!E:E,"")</f>
        <v>20230413_0250</v>
      </c>
      <c r="J260" t="str">
        <f>_xlfn.LET(_xlpm.x,_xlfn.XLOOKUP(platemap!$I260,samples!$E:$E,samples!F:F,""),IF(_xlpm.x="","",_xlpm.x))</f>
        <v>QS3.1</v>
      </c>
      <c r="K260">
        <f>_xlfn.LET(_xlpm.x,_xlfn.XLOOKUP(platemap!$I260,samples!$E:$E,samples!G:G,""),IF(_xlpm.x="","",_xlpm.x))</f>
        <v>10</v>
      </c>
      <c r="L260" t="str">
        <f>_xlfn.LET(_xlpm.x,_xlfn.XLOOKUP(platemap!$I260,samples!$E:$E,samples!H:H,""),IF(_xlpm.x="","",_xlpm.x))</f>
        <v/>
      </c>
      <c r="M260" s="7">
        <f>_xlfn.LET(_xlpm.x,_xlfn.XLOOKUP(platemap!$I260,samples!$E:$E,samples!I:I,""),IF(_xlpm.x="","",_xlpm.x))</f>
        <v>45016</v>
      </c>
      <c r="N260" t="str">
        <f>_xlfn.LET(_xlpm.x,_xlfn.XLOOKUP(platemap!$I260,samples!$E:$E,samples!J:J,""),IF(_xlpm.x="","",_xlpm.x))</f>
        <v>572772 10 µM (LTX 2000)</v>
      </c>
      <c r="O260" s="7">
        <f>_xlfn.LET(_xlpm.x,_xlfn.XLOOKUP(platemap!$I260,samples!$E:$E,samples!K:K,""),IF(_xlpm.x="","",_xlpm.x))</f>
        <v>45013</v>
      </c>
      <c r="P260">
        <f>_xlfn.LET(_xlpm.x,_xlfn.XLOOKUP(platemap!$I260,samples!$E:$E,samples!L:L,""),IF(_xlpm.x="","",_xlpm.x))</f>
        <v>3</v>
      </c>
      <c r="Q260" t="str">
        <f>_xlfn.LET(_xlpm.x,_xlfn.XLOOKUP(platemap!$I260,samples!$E:$E,samples!M:M,""),IF(_xlpm.x="","",_xlpm.x))</f>
        <v>QS3.1_20230331</v>
      </c>
      <c r="R260" t="str">
        <f>_xlfn.LET(_xlpm.x,_xlfn.XLOOKUP(platemap!$I260,samples!$E:$E,samples!N:N,""),IF(_xlpm.x="","",_xlpm.x))</f>
        <v>10 uM</v>
      </c>
      <c r="S260" t="str">
        <f>_xlfn.LET(_xlpm.x,_xlfn.XLOOKUP(platemap!$I260,samples!$E:$E,samples!O:O,""),IF(_xlpm.x="","",_xlpm.x))</f>
        <v>572772</v>
      </c>
      <c r="T260">
        <f>_xlfn.LET(_xlpm.x,_xlfn.XLOOKUP(platemap!$I260,samples!$E:$E,samples!P:P,""),IF(_xlpm.x="","",_xlpm.x))</f>
        <v>2000</v>
      </c>
      <c r="U260" t="str">
        <f>_xlfn.LET(_xlpm.x,_xlfn.XLOOKUP(platemap!$I260,samples!$E:$E,samples!Q:Q,""),IF(_xlpm.x="","",_xlpm.x))</f>
        <v/>
      </c>
      <c r="V260" t="str">
        <f>_xlfn.LET(_xlpm.x,_xlfn.XLOOKUP(platemap!$I260,samples!$E:$E,samples!R:R,""),IF(_xlpm.x="","",_xlpm.x))</f>
        <v>RNA</v>
      </c>
      <c r="W260">
        <f>_xlfn.LET(_xlpm.x,_xlfn.XLOOKUP(platemap!$I260,samples!$E:$E,samples!S:S,""),IF(_xlpm.x="","",_xlpm.x))</f>
        <v>9.6999999999999993</v>
      </c>
      <c r="X260">
        <f>_xlfn.LET(_xlpm.x,_xlfn.XLOOKUP(platemap!$I260,samples!$E:$E,samples!T:T,""),IF(_xlpm.x="","",_xlpm.x))</f>
        <v>2.8</v>
      </c>
      <c r="Y260">
        <f>_xlfn.LET(_xlpm.x,_xlfn.XLOOKUP(platemap!$I260,samples!$E:$E,samples!U:U,""),IF(_xlpm.x="","",_xlpm.x))</f>
        <v>139</v>
      </c>
      <c r="Z260">
        <f>_xlfn.LET(_xlpm.x,_xlfn.XLOOKUP(platemap!$I260,samples!$E:$E,samples!V:V,""),IF(_xlpm.x="","",_xlpm.x))</f>
        <v>54</v>
      </c>
      <c r="AA260">
        <f>_xlfn.LET(_xlpm.x,_xlfn.XLOOKUP(platemap!$I260,samples!$E:$E,samples!W:W,""),IF(_xlpm.x="","",_xlpm.x))</f>
        <v>7506</v>
      </c>
      <c r="AB260" t="str">
        <f>_xlfn.LET(_xlpm.x,_xlfn.XLOOKUP(platemap!$I260,samples!$E:$E,samples!X:X,""),IF(_xlpm.x="","",_xlpm.x))</f>
        <v>QS3.1_20230331</v>
      </c>
      <c r="AC260" t="str">
        <f>_xlfn.LET(_xlpm.x,_xlfn.XLOOKUP(platemap!$I260,samples!$E:$E,samples!Y:Y,""),IF(_xlpm.x="","",_xlpm.x))</f>
        <v/>
      </c>
      <c r="AD260" t="str">
        <f>_xlfn.LET(_xlpm.x,_xlfn.XLOOKUP(platemap!$I260,samples!$E:$E,samples!Z:Z,""),IF(_xlpm.x="","",_xlpm.x))</f>
        <v/>
      </c>
      <c r="AF260">
        <v>10</v>
      </c>
      <c r="AG260" s="3" t="s">
        <v>308</v>
      </c>
      <c r="AH260" s="3"/>
    </row>
    <row r="261" spans="1:34" x14ac:dyDescent="0.2">
      <c r="A261" s="3">
        <f t="shared" si="3"/>
        <v>3</v>
      </c>
      <c r="B261" t="str">
        <f>INDEX(filenames!B:B,MATCH(platemap!A261,filenames!A:A,0))</f>
        <v>2023-06-07_151639_2023-06-07_145858_TMrs362331_10ul_badtips_2.xls</v>
      </c>
      <c r="C261" t="s">
        <v>94</v>
      </c>
      <c r="D261" t="s">
        <v>223</v>
      </c>
      <c r="E261" t="s">
        <v>224</v>
      </c>
      <c r="F261" t="s">
        <v>303</v>
      </c>
      <c r="G261" t="s">
        <v>304</v>
      </c>
      <c r="I261" t="str">
        <f>_xlfn.XLOOKUP(C261,samples!D:D,samples!E:E,"")</f>
        <v>20230413_0251</v>
      </c>
      <c r="J261" t="str">
        <f>_xlfn.LET(_xlpm.x,_xlfn.XLOOKUP(platemap!$I261,samples!$E:$E,samples!F:F,""),IF(_xlpm.x="","",_xlpm.x))</f>
        <v>QS3.1</v>
      </c>
      <c r="K261">
        <f>_xlfn.LET(_xlpm.x,_xlfn.XLOOKUP(platemap!$I261,samples!$E:$E,samples!G:G,""),IF(_xlpm.x="","",_xlpm.x))</f>
        <v>10</v>
      </c>
      <c r="L261" t="str">
        <f>_xlfn.LET(_xlpm.x,_xlfn.XLOOKUP(platemap!$I261,samples!$E:$E,samples!H:H,""),IF(_xlpm.x="","",_xlpm.x))</f>
        <v/>
      </c>
      <c r="M261" s="7">
        <f>_xlfn.LET(_xlpm.x,_xlfn.XLOOKUP(platemap!$I261,samples!$E:$E,samples!I:I,""),IF(_xlpm.x="","",_xlpm.x))</f>
        <v>45016</v>
      </c>
      <c r="N261" t="str">
        <f>_xlfn.LET(_xlpm.x,_xlfn.XLOOKUP(platemap!$I261,samples!$E:$E,samples!J:J,""),IF(_xlpm.x="","",_xlpm.x))</f>
        <v>589546 10 µM (LTX 2000)</v>
      </c>
      <c r="O261" s="7">
        <f>_xlfn.LET(_xlpm.x,_xlfn.XLOOKUP(platemap!$I261,samples!$E:$E,samples!K:K,""),IF(_xlpm.x="","",_xlpm.x))</f>
        <v>45013</v>
      </c>
      <c r="P261">
        <f>_xlfn.LET(_xlpm.x,_xlfn.XLOOKUP(platemap!$I261,samples!$E:$E,samples!L:L,""),IF(_xlpm.x="","",_xlpm.x))</f>
        <v>3</v>
      </c>
      <c r="Q261" t="str">
        <f>_xlfn.LET(_xlpm.x,_xlfn.XLOOKUP(platemap!$I261,samples!$E:$E,samples!M:M,""),IF(_xlpm.x="","",_xlpm.x))</f>
        <v>QS3.1_20230331</v>
      </c>
      <c r="R261" t="str">
        <f>_xlfn.LET(_xlpm.x,_xlfn.XLOOKUP(platemap!$I261,samples!$E:$E,samples!N:N,""),IF(_xlpm.x="","",_xlpm.x))</f>
        <v>10 uM</v>
      </c>
      <c r="S261" t="str">
        <f>_xlfn.LET(_xlpm.x,_xlfn.XLOOKUP(platemap!$I261,samples!$E:$E,samples!O:O,""),IF(_xlpm.x="","",_xlpm.x))</f>
        <v>589546</v>
      </c>
      <c r="T261">
        <f>_xlfn.LET(_xlpm.x,_xlfn.XLOOKUP(platemap!$I261,samples!$E:$E,samples!P:P,""),IF(_xlpm.x="","",_xlpm.x))</f>
        <v>2000</v>
      </c>
      <c r="U261" t="str">
        <f>_xlfn.LET(_xlpm.x,_xlfn.XLOOKUP(platemap!$I261,samples!$E:$E,samples!Q:Q,""),IF(_xlpm.x="","",_xlpm.x))</f>
        <v/>
      </c>
      <c r="V261" t="str">
        <f>_xlfn.LET(_xlpm.x,_xlfn.XLOOKUP(platemap!$I261,samples!$E:$E,samples!R:R,""),IF(_xlpm.x="","",_xlpm.x))</f>
        <v>RNA</v>
      </c>
      <c r="W261">
        <f>_xlfn.LET(_xlpm.x,_xlfn.XLOOKUP(platemap!$I261,samples!$E:$E,samples!S:S,""),IF(_xlpm.x="","",_xlpm.x))</f>
        <v>10</v>
      </c>
      <c r="X261">
        <f>_xlfn.LET(_xlpm.x,_xlfn.XLOOKUP(platemap!$I261,samples!$E:$E,samples!T:T,""),IF(_xlpm.x="","",_xlpm.x))</f>
        <v>3.1</v>
      </c>
      <c r="Y261">
        <f>_xlfn.LET(_xlpm.x,_xlfn.XLOOKUP(platemap!$I261,samples!$E:$E,samples!U:U,""),IF(_xlpm.x="","",_xlpm.x))</f>
        <v>101</v>
      </c>
      <c r="Z261">
        <f>_xlfn.LET(_xlpm.x,_xlfn.XLOOKUP(platemap!$I261,samples!$E:$E,samples!V:V,""),IF(_xlpm.x="","",_xlpm.x))</f>
        <v>54</v>
      </c>
      <c r="AA261">
        <f>_xlfn.LET(_xlpm.x,_xlfn.XLOOKUP(platemap!$I261,samples!$E:$E,samples!W:W,""),IF(_xlpm.x="","",_xlpm.x))</f>
        <v>5454</v>
      </c>
      <c r="AB261" t="str">
        <f>_xlfn.LET(_xlpm.x,_xlfn.XLOOKUP(platemap!$I261,samples!$E:$E,samples!X:X,""),IF(_xlpm.x="","",_xlpm.x))</f>
        <v>QS3.1_20230331</v>
      </c>
      <c r="AC261" t="str">
        <f>_xlfn.LET(_xlpm.x,_xlfn.XLOOKUP(platemap!$I261,samples!$E:$E,samples!Y:Y,""),IF(_xlpm.x="","",_xlpm.x))</f>
        <v/>
      </c>
      <c r="AD261" t="str">
        <f>_xlfn.LET(_xlpm.x,_xlfn.XLOOKUP(platemap!$I261,samples!$E:$E,samples!Z:Z,""),IF(_xlpm.x="","",_xlpm.x))</f>
        <v/>
      </c>
      <c r="AF261">
        <v>10</v>
      </c>
      <c r="AG261" s="3" t="s">
        <v>308</v>
      </c>
      <c r="AH261" s="3"/>
    </row>
    <row r="262" spans="1:34" x14ac:dyDescent="0.2">
      <c r="A262" s="3">
        <f t="shared" si="3"/>
        <v>3</v>
      </c>
      <c r="B262" t="str">
        <f>INDEX(filenames!B:B,MATCH(platemap!A262,filenames!A:A,0))</f>
        <v>2023-06-07_151639_2023-06-07_145858_TMrs362331_10ul_badtips_2.xls</v>
      </c>
      <c r="C262" t="s">
        <v>95</v>
      </c>
      <c r="D262" t="s">
        <v>223</v>
      </c>
      <c r="E262" t="s">
        <v>224</v>
      </c>
      <c r="F262" t="s">
        <v>303</v>
      </c>
      <c r="G262" t="s">
        <v>304</v>
      </c>
      <c r="I262" t="str">
        <f>_xlfn.XLOOKUP(C262,samples!D:D,samples!E:E,"")</f>
        <v>20230413_0252</v>
      </c>
      <c r="J262" t="str">
        <f>_xlfn.LET(_xlpm.x,_xlfn.XLOOKUP(platemap!$I262,samples!$E:$E,samples!F:F,""),IF(_xlpm.x="","",_xlpm.x))</f>
        <v>QS3.1</v>
      </c>
      <c r="K262">
        <f>_xlfn.LET(_xlpm.x,_xlfn.XLOOKUP(platemap!$I262,samples!$E:$E,samples!G:G,""),IF(_xlpm.x="","",_xlpm.x))</f>
        <v>10</v>
      </c>
      <c r="L262" t="str">
        <f>_xlfn.LET(_xlpm.x,_xlfn.XLOOKUP(platemap!$I262,samples!$E:$E,samples!H:H,""),IF(_xlpm.x="","",_xlpm.x))</f>
        <v/>
      </c>
      <c r="M262" s="7">
        <f>_xlfn.LET(_xlpm.x,_xlfn.XLOOKUP(platemap!$I262,samples!$E:$E,samples!I:I,""),IF(_xlpm.x="","",_xlpm.x))</f>
        <v>45016</v>
      </c>
      <c r="N262" t="str">
        <f>_xlfn.LET(_xlpm.x,_xlfn.XLOOKUP(platemap!$I262,samples!$E:$E,samples!J:J,""),IF(_xlpm.x="","",_xlpm.x))</f>
        <v>572772 10 µM (LTX 3000)</v>
      </c>
      <c r="O262" s="7">
        <f>_xlfn.LET(_xlpm.x,_xlfn.XLOOKUP(platemap!$I262,samples!$E:$E,samples!K:K,""),IF(_xlpm.x="","",_xlpm.x))</f>
        <v>45013</v>
      </c>
      <c r="P262">
        <f>_xlfn.LET(_xlpm.x,_xlfn.XLOOKUP(platemap!$I262,samples!$E:$E,samples!L:L,""),IF(_xlpm.x="","",_xlpm.x))</f>
        <v>3</v>
      </c>
      <c r="Q262" t="str">
        <f>_xlfn.LET(_xlpm.x,_xlfn.XLOOKUP(platemap!$I262,samples!$E:$E,samples!M:M,""),IF(_xlpm.x="","",_xlpm.x))</f>
        <v>QS3.1_20230331</v>
      </c>
      <c r="R262" t="str">
        <f>_xlfn.LET(_xlpm.x,_xlfn.XLOOKUP(platemap!$I262,samples!$E:$E,samples!N:N,""),IF(_xlpm.x="","",_xlpm.x))</f>
        <v>10 uM</v>
      </c>
      <c r="S262" t="str">
        <f>_xlfn.LET(_xlpm.x,_xlfn.XLOOKUP(platemap!$I262,samples!$E:$E,samples!O:O,""),IF(_xlpm.x="","",_xlpm.x))</f>
        <v>572772</v>
      </c>
      <c r="T262">
        <f>_xlfn.LET(_xlpm.x,_xlfn.XLOOKUP(platemap!$I262,samples!$E:$E,samples!P:P,""),IF(_xlpm.x="","",_xlpm.x))</f>
        <v>3000</v>
      </c>
      <c r="U262" t="str">
        <f>_xlfn.LET(_xlpm.x,_xlfn.XLOOKUP(platemap!$I262,samples!$E:$E,samples!Q:Q,""),IF(_xlpm.x="","",_xlpm.x))</f>
        <v/>
      </c>
      <c r="V262" t="str">
        <f>_xlfn.LET(_xlpm.x,_xlfn.XLOOKUP(platemap!$I262,samples!$E:$E,samples!R:R,""),IF(_xlpm.x="","",_xlpm.x))</f>
        <v>RNA</v>
      </c>
      <c r="W262">
        <f>_xlfn.LET(_xlpm.x,_xlfn.XLOOKUP(platemap!$I262,samples!$E:$E,samples!S:S,""),IF(_xlpm.x="","",_xlpm.x))</f>
        <v>10</v>
      </c>
      <c r="X262">
        <f>_xlfn.LET(_xlpm.x,_xlfn.XLOOKUP(platemap!$I262,samples!$E:$E,samples!T:T,""),IF(_xlpm.x="","",_xlpm.x))</f>
        <v>2.5</v>
      </c>
      <c r="Y262">
        <f>_xlfn.LET(_xlpm.x,_xlfn.XLOOKUP(platemap!$I262,samples!$E:$E,samples!U:U,""),IF(_xlpm.x="","",_xlpm.x))</f>
        <v>288</v>
      </c>
      <c r="Z262">
        <f>_xlfn.LET(_xlpm.x,_xlfn.XLOOKUP(platemap!$I262,samples!$E:$E,samples!V:V,""),IF(_xlpm.x="","",_xlpm.x))</f>
        <v>54</v>
      </c>
      <c r="AA262">
        <f>_xlfn.LET(_xlpm.x,_xlfn.XLOOKUP(platemap!$I262,samples!$E:$E,samples!W:W,""),IF(_xlpm.x="","",_xlpm.x))</f>
        <v>15552</v>
      </c>
      <c r="AB262" t="str">
        <f>_xlfn.LET(_xlpm.x,_xlfn.XLOOKUP(platemap!$I262,samples!$E:$E,samples!X:X,""),IF(_xlpm.x="","",_xlpm.x))</f>
        <v>QS3.1_20230331</v>
      </c>
      <c r="AC262" t="str">
        <f>_xlfn.LET(_xlpm.x,_xlfn.XLOOKUP(platemap!$I262,samples!$E:$E,samples!Y:Y,""),IF(_xlpm.x="","",_xlpm.x))</f>
        <v/>
      </c>
      <c r="AD262" t="str">
        <f>_xlfn.LET(_xlpm.x,_xlfn.XLOOKUP(platemap!$I262,samples!$E:$E,samples!Z:Z,""),IF(_xlpm.x="","",_xlpm.x))</f>
        <v/>
      </c>
      <c r="AF262">
        <v>10</v>
      </c>
      <c r="AG262" s="3" t="s">
        <v>308</v>
      </c>
      <c r="AH262" s="3"/>
    </row>
    <row r="263" spans="1:34" x14ac:dyDescent="0.2">
      <c r="A263" s="3">
        <f t="shared" si="3"/>
        <v>3</v>
      </c>
      <c r="B263" t="str">
        <f>INDEX(filenames!B:B,MATCH(platemap!A263,filenames!A:A,0))</f>
        <v>2023-06-07_151639_2023-06-07_145858_TMrs362331_10ul_badtips_2.xls</v>
      </c>
      <c r="C263" t="s">
        <v>96</v>
      </c>
      <c r="E263" t="s">
        <v>129</v>
      </c>
      <c r="G263" t="s">
        <v>129</v>
      </c>
      <c r="I263" t="str">
        <f>_xlfn.XLOOKUP(C263,samples!D:D,samples!E:E,"")</f>
        <v/>
      </c>
      <c r="J263" t="str">
        <f>_xlfn.LET(_xlpm.x,_xlfn.XLOOKUP(platemap!$I263,samples!$E:$E,samples!F:F,""),IF(_xlpm.x="","",_xlpm.x))</f>
        <v/>
      </c>
      <c r="K263" t="str">
        <f>_xlfn.LET(_xlpm.x,_xlfn.XLOOKUP(platemap!$I263,samples!$E:$E,samples!G:G,""),IF(_xlpm.x="","",_xlpm.x))</f>
        <v/>
      </c>
      <c r="L263" t="str">
        <f>_xlfn.LET(_xlpm.x,_xlfn.XLOOKUP(platemap!$I263,samples!$E:$E,samples!H:H,""),IF(_xlpm.x="","",_xlpm.x))</f>
        <v/>
      </c>
      <c r="M263" s="7" t="str">
        <f>_xlfn.LET(_xlpm.x,_xlfn.XLOOKUP(platemap!$I263,samples!$E:$E,samples!I:I,""),IF(_xlpm.x="","",_xlpm.x))</f>
        <v/>
      </c>
      <c r="N263" t="str">
        <f>_xlfn.LET(_xlpm.x,_xlfn.XLOOKUP(platemap!$I263,samples!$E:$E,samples!J:J,""),IF(_xlpm.x="","",_xlpm.x))</f>
        <v/>
      </c>
      <c r="O263" s="7" t="str">
        <f>_xlfn.LET(_xlpm.x,_xlfn.XLOOKUP(platemap!$I263,samples!$E:$E,samples!K:K,""),IF(_xlpm.x="","",_xlpm.x))</f>
        <v/>
      </c>
      <c r="P263" t="str">
        <f>_xlfn.LET(_xlpm.x,_xlfn.XLOOKUP(platemap!$I263,samples!$E:$E,samples!L:L,""),IF(_xlpm.x="","",_xlpm.x))</f>
        <v/>
      </c>
      <c r="Q263" t="str">
        <f>_xlfn.LET(_xlpm.x,_xlfn.XLOOKUP(platemap!$I263,samples!$E:$E,samples!M:M,""),IF(_xlpm.x="","",_xlpm.x))</f>
        <v/>
      </c>
      <c r="R263" t="str">
        <f>_xlfn.LET(_xlpm.x,_xlfn.XLOOKUP(platemap!$I263,samples!$E:$E,samples!N:N,""),IF(_xlpm.x="","",_xlpm.x))</f>
        <v/>
      </c>
      <c r="S263" t="str">
        <f>_xlfn.LET(_xlpm.x,_xlfn.XLOOKUP(platemap!$I263,samples!$E:$E,samples!O:O,""),IF(_xlpm.x="","",_xlpm.x))</f>
        <v/>
      </c>
      <c r="T263" t="str">
        <f>_xlfn.LET(_xlpm.x,_xlfn.XLOOKUP(platemap!$I263,samples!$E:$E,samples!P:P,""),IF(_xlpm.x="","",_xlpm.x))</f>
        <v/>
      </c>
      <c r="U263" t="str">
        <f>_xlfn.LET(_xlpm.x,_xlfn.XLOOKUP(platemap!$I263,samples!$E:$E,samples!Q:Q,""),IF(_xlpm.x="","",_xlpm.x))</f>
        <v/>
      </c>
      <c r="V263" t="str">
        <f>_xlfn.LET(_xlpm.x,_xlfn.XLOOKUP(platemap!$I263,samples!$E:$E,samples!R:R,""),IF(_xlpm.x="","",_xlpm.x))</f>
        <v/>
      </c>
      <c r="W263" t="str">
        <f>_xlfn.LET(_xlpm.x,_xlfn.XLOOKUP(platemap!$I263,samples!$E:$E,samples!S:S,""),IF(_xlpm.x="","",_xlpm.x))</f>
        <v/>
      </c>
      <c r="X263" t="str">
        <f>_xlfn.LET(_xlpm.x,_xlfn.XLOOKUP(platemap!$I263,samples!$E:$E,samples!T:T,""),IF(_xlpm.x="","",_xlpm.x))</f>
        <v/>
      </c>
      <c r="Y263" t="str">
        <f>_xlfn.LET(_xlpm.x,_xlfn.XLOOKUP(platemap!$I263,samples!$E:$E,samples!U:U,""),IF(_xlpm.x="","",_xlpm.x))</f>
        <v/>
      </c>
      <c r="Z263" t="str">
        <f>_xlfn.LET(_xlpm.x,_xlfn.XLOOKUP(platemap!$I263,samples!$E:$E,samples!V:V,""),IF(_xlpm.x="","",_xlpm.x))</f>
        <v/>
      </c>
      <c r="AA263" t="str">
        <f>_xlfn.LET(_xlpm.x,_xlfn.XLOOKUP(platemap!$I263,samples!$E:$E,samples!W:W,""),IF(_xlpm.x="","",_xlpm.x))</f>
        <v/>
      </c>
      <c r="AB263" t="str">
        <f>_xlfn.LET(_xlpm.x,_xlfn.XLOOKUP(platemap!$I263,samples!$E:$E,samples!X:X,""),IF(_xlpm.x="","",_xlpm.x))</f>
        <v/>
      </c>
      <c r="AC263" t="str">
        <f>_xlfn.LET(_xlpm.x,_xlfn.XLOOKUP(platemap!$I263,samples!$E:$E,samples!Y:Y,""),IF(_xlpm.x="","",_xlpm.x))</f>
        <v/>
      </c>
      <c r="AD263" t="str">
        <f>_xlfn.LET(_xlpm.x,_xlfn.XLOOKUP(platemap!$I263,samples!$E:$E,samples!Z:Z,""),IF(_xlpm.x="","",_xlpm.x))</f>
        <v/>
      </c>
      <c r="AH263" s="3"/>
    </row>
    <row r="264" spans="1:34" x14ac:dyDescent="0.2">
      <c r="A264" s="3">
        <f t="shared" si="3"/>
        <v>3</v>
      </c>
      <c r="B264" t="str">
        <f>INDEX(filenames!B:B,MATCH(platemap!A264,filenames!A:A,0))</f>
        <v>2023-06-07_151639_2023-06-07_145858_TMrs362331_10ul_badtips_2.xls</v>
      </c>
      <c r="C264" t="s">
        <v>97</v>
      </c>
      <c r="E264" t="s">
        <v>129</v>
      </c>
      <c r="G264" t="s">
        <v>129</v>
      </c>
      <c r="I264" t="str">
        <f>_xlfn.XLOOKUP(C264,samples!D:D,samples!E:E,"")</f>
        <v/>
      </c>
      <c r="J264" t="str">
        <f>_xlfn.LET(_xlpm.x,_xlfn.XLOOKUP(platemap!$I264,samples!$E:$E,samples!F:F,""),IF(_xlpm.x="","",_xlpm.x))</f>
        <v/>
      </c>
      <c r="K264" t="str">
        <f>_xlfn.LET(_xlpm.x,_xlfn.XLOOKUP(platemap!$I264,samples!$E:$E,samples!G:G,""),IF(_xlpm.x="","",_xlpm.x))</f>
        <v/>
      </c>
      <c r="L264" t="str">
        <f>_xlfn.LET(_xlpm.x,_xlfn.XLOOKUP(platemap!$I264,samples!$E:$E,samples!H:H,""),IF(_xlpm.x="","",_xlpm.x))</f>
        <v/>
      </c>
      <c r="M264" s="7" t="str">
        <f>_xlfn.LET(_xlpm.x,_xlfn.XLOOKUP(platemap!$I264,samples!$E:$E,samples!I:I,""),IF(_xlpm.x="","",_xlpm.x))</f>
        <v/>
      </c>
      <c r="N264" t="str">
        <f>_xlfn.LET(_xlpm.x,_xlfn.XLOOKUP(platemap!$I264,samples!$E:$E,samples!J:J,""),IF(_xlpm.x="","",_xlpm.x))</f>
        <v/>
      </c>
      <c r="O264" s="7" t="str">
        <f>_xlfn.LET(_xlpm.x,_xlfn.XLOOKUP(platemap!$I264,samples!$E:$E,samples!K:K,""),IF(_xlpm.x="","",_xlpm.x))</f>
        <v/>
      </c>
      <c r="P264" t="str">
        <f>_xlfn.LET(_xlpm.x,_xlfn.XLOOKUP(platemap!$I264,samples!$E:$E,samples!L:L,""),IF(_xlpm.x="","",_xlpm.x))</f>
        <v/>
      </c>
      <c r="Q264" t="str">
        <f>_xlfn.LET(_xlpm.x,_xlfn.XLOOKUP(platemap!$I264,samples!$E:$E,samples!M:M,""),IF(_xlpm.x="","",_xlpm.x))</f>
        <v/>
      </c>
      <c r="R264" t="str">
        <f>_xlfn.LET(_xlpm.x,_xlfn.XLOOKUP(platemap!$I264,samples!$E:$E,samples!N:N,""),IF(_xlpm.x="","",_xlpm.x))</f>
        <v/>
      </c>
      <c r="S264" t="str">
        <f>_xlfn.LET(_xlpm.x,_xlfn.XLOOKUP(platemap!$I264,samples!$E:$E,samples!O:O,""),IF(_xlpm.x="","",_xlpm.x))</f>
        <v/>
      </c>
      <c r="T264" t="str">
        <f>_xlfn.LET(_xlpm.x,_xlfn.XLOOKUP(platemap!$I264,samples!$E:$E,samples!P:P,""),IF(_xlpm.x="","",_xlpm.x))</f>
        <v/>
      </c>
      <c r="U264" t="str">
        <f>_xlfn.LET(_xlpm.x,_xlfn.XLOOKUP(platemap!$I264,samples!$E:$E,samples!Q:Q,""),IF(_xlpm.x="","",_xlpm.x))</f>
        <v/>
      </c>
      <c r="V264" t="str">
        <f>_xlfn.LET(_xlpm.x,_xlfn.XLOOKUP(platemap!$I264,samples!$E:$E,samples!R:R,""),IF(_xlpm.x="","",_xlpm.x))</f>
        <v/>
      </c>
      <c r="W264" t="str">
        <f>_xlfn.LET(_xlpm.x,_xlfn.XLOOKUP(platemap!$I264,samples!$E:$E,samples!S:S,""),IF(_xlpm.x="","",_xlpm.x))</f>
        <v/>
      </c>
      <c r="X264" t="str">
        <f>_xlfn.LET(_xlpm.x,_xlfn.XLOOKUP(platemap!$I264,samples!$E:$E,samples!T:T,""),IF(_xlpm.x="","",_xlpm.x))</f>
        <v/>
      </c>
      <c r="Y264" t="str">
        <f>_xlfn.LET(_xlpm.x,_xlfn.XLOOKUP(platemap!$I264,samples!$E:$E,samples!U:U,""),IF(_xlpm.x="","",_xlpm.x))</f>
        <v/>
      </c>
      <c r="Z264" t="str">
        <f>_xlfn.LET(_xlpm.x,_xlfn.XLOOKUP(platemap!$I264,samples!$E:$E,samples!V:V,""),IF(_xlpm.x="","",_xlpm.x))</f>
        <v/>
      </c>
      <c r="AA264" t="str">
        <f>_xlfn.LET(_xlpm.x,_xlfn.XLOOKUP(platemap!$I264,samples!$E:$E,samples!W:W,""),IF(_xlpm.x="","",_xlpm.x))</f>
        <v/>
      </c>
      <c r="AB264" t="str">
        <f>_xlfn.LET(_xlpm.x,_xlfn.XLOOKUP(platemap!$I264,samples!$E:$E,samples!X:X,""),IF(_xlpm.x="","",_xlpm.x))</f>
        <v/>
      </c>
      <c r="AC264" t="str">
        <f>_xlfn.LET(_xlpm.x,_xlfn.XLOOKUP(platemap!$I264,samples!$E:$E,samples!Y:Y,""),IF(_xlpm.x="","",_xlpm.x))</f>
        <v/>
      </c>
      <c r="AD264" t="str">
        <f>_xlfn.LET(_xlpm.x,_xlfn.XLOOKUP(platemap!$I264,samples!$E:$E,samples!Z:Z,""),IF(_xlpm.x="","",_xlpm.x))</f>
        <v/>
      </c>
      <c r="AH264" s="3"/>
    </row>
    <row r="265" spans="1:34" x14ac:dyDescent="0.2">
      <c r="A265" s="3">
        <f t="shared" si="3"/>
        <v>3</v>
      </c>
      <c r="B265" t="str">
        <f>INDEX(filenames!B:B,MATCH(platemap!A265,filenames!A:A,0))</f>
        <v>2023-06-07_151639_2023-06-07_145858_TMrs362331_10ul_badtips_2.xls</v>
      </c>
      <c r="C265" t="s">
        <v>98</v>
      </c>
      <c r="E265" t="s">
        <v>129</v>
      </c>
      <c r="G265" t="s">
        <v>129</v>
      </c>
      <c r="I265" t="str">
        <f>_xlfn.XLOOKUP(C265,samples!D:D,samples!E:E,"")</f>
        <v/>
      </c>
      <c r="J265" t="str">
        <f>_xlfn.LET(_xlpm.x,_xlfn.XLOOKUP(platemap!$I265,samples!$E:$E,samples!F:F,""),IF(_xlpm.x="","",_xlpm.x))</f>
        <v/>
      </c>
      <c r="K265" t="str">
        <f>_xlfn.LET(_xlpm.x,_xlfn.XLOOKUP(platemap!$I265,samples!$E:$E,samples!G:G,""),IF(_xlpm.x="","",_xlpm.x))</f>
        <v/>
      </c>
      <c r="L265" t="str">
        <f>_xlfn.LET(_xlpm.x,_xlfn.XLOOKUP(platemap!$I265,samples!$E:$E,samples!H:H,""),IF(_xlpm.x="","",_xlpm.x))</f>
        <v/>
      </c>
      <c r="M265" s="7" t="str">
        <f>_xlfn.LET(_xlpm.x,_xlfn.XLOOKUP(platemap!$I265,samples!$E:$E,samples!I:I,""),IF(_xlpm.x="","",_xlpm.x))</f>
        <v/>
      </c>
      <c r="N265" t="str">
        <f>_xlfn.LET(_xlpm.x,_xlfn.XLOOKUP(platemap!$I265,samples!$E:$E,samples!J:J,""),IF(_xlpm.x="","",_xlpm.x))</f>
        <v/>
      </c>
      <c r="O265" s="7" t="str">
        <f>_xlfn.LET(_xlpm.x,_xlfn.XLOOKUP(platemap!$I265,samples!$E:$E,samples!K:K,""),IF(_xlpm.x="","",_xlpm.x))</f>
        <v/>
      </c>
      <c r="P265" t="str">
        <f>_xlfn.LET(_xlpm.x,_xlfn.XLOOKUP(platemap!$I265,samples!$E:$E,samples!L:L,""),IF(_xlpm.x="","",_xlpm.x))</f>
        <v/>
      </c>
      <c r="Q265" t="str">
        <f>_xlfn.LET(_xlpm.x,_xlfn.XLOOKUP(platemap!$I265,samples!$E:$E,samples!M:M,""),IF(_xlpm.x="","",_xlpm.x))</f>
        <v/>
      </c>
      <c r="R265" t="str">
        <f>_xlfn.LET(_xlpm.x,_xlfn.XLOOKUP(platemap!$I265,samples!$E:$E,samples!N:N,""),IF(_xlpm.x="","",_xlpm.x))</f>
        <v/>
      </c>
      <c r="S265" t="str">
        <f>_xlfn.LET(_xlpm.x,_xlfn.XLOOKUP(platemap!$I265,samples!$E:$E,samples!O:O,""),IF(_xlpm.x="","",_xlpm.x))</f>
        <v/>
      </c>
      <c r="T265" t="str">
        <f>_xlfn.LET(_xlpm.x,_xlfn.XLOOKUP(platemap!$I265,samples!$E:$E,samples!P:P,""),IF(_xlpm.x="","",_xlpm.x))</f>
        <v/>
      </c>
      <c r="U265" t="str">
        <f>_xlfn.LET(_xlpm.x,_xlfn.XLOOKUP(platemap!$I265,samples!$E:$E,samples!Q:Q,""),IF(_xlpm.x="","",_xlpm.x))</f>
        <v/>
      </c>
      <c r="V265" t="str">
        <f>_xlfn.LET(_xlpm.x,_xlfn.XLOOKUP(platemap!$I265,samples!$E:$E,samples!R:R,""),IF(_xlpm.x="","",_xlpm.x))</f>
        <v/>
      </c>
      <c r="W265" t="str">
        <f>_xlfn.LET(_xlpm.x,_xlfn.XLOOKUP(platemap!$I265,samples!$E:$E,samples!S:S,""),IF(_xlpm.x="","",_xlpm.x))</f>
        <v/>
      </c>
      <c r="X265" t="str">
        <f>_xlfn.LET(_xlpm.x,_xlfn.XLOOKUP(platemap!$I265,samples!$E:$E,samples!T:T,""),IF(_xlpm.x="","",_xlpm.x))</f>
        <v/>
      </c>
      <c r="Y265" t="str">
        <f>_xlfn.LET(_xlpm.x,_xlfn.XLOOKUP(platemap!$I265,samples!$E:$E,samples!U:U,""),IF(_xlpm.x="","",_xlpm.x))</f>
        <v/>
      </c>
      <c r="Z265" t="str">
        <f>_xlfn.LET(_xlpm.x,_xlfn.XLOOKUP(platemap!$I265,samples!$E:$E,samples!V:V,""),IF(_xlpm.x="","",_xlpm.x))</f>
        <v/>
      </c>
      <c r="AA265" t="str">
        <f>_xlfn.LET(_xlpm.x,_xlfn.XLOOKUP(platemap!$I265,samples!$E:$E,samples!W:W,""),IF(_xlpm.x="","",_xlpm.x))</f>
        <v/>
      </c>
      <c r="AB265" t="str">
        <f>_xlfn.LET(_xlpm.x,_xlfn.XLOOKUP(platemap!$I265,samples!$E:$E,samples!X:X,""),IF(_xlpm.x="","",_xlpm.x))</f>
        <v/>
      </c>
      <c r="AC265" t="str">
        <f>_xlfn.LET(_xlpm.x,_xlfn.XLOOKUP(platemap!$I265,samples!$E:$E,samples!Y:Y,""),IF(_xlpm.x="","",_xlpm.x))</f>
        <v/>
      </c>
      <c r="AD265" t="str">
        <f>_xlfn.LET(_xlpm.x,_xlfn.XLOOKUP(platemap!$I265,samples!$E:$E,samples!Z:Z,""),IF(_xlpm.x="","",_xlpm.x))</f>
        <v/>
      </c>
      <c r="AH265" s="3"/>
    </row>
    <row r="266" spans="1:34" x14ac:dyDescent="0.2">
      <c r="A266" s="3">
        <f t="shared" si="3"/>
        <v>3</v>
      </c>
      <c r="B266" t="str">
        <f>INDEX(filenames!B:B,MATCH(platemap!A266,filenames!A:A,0))</f>
        <v>2023-06-07_151639_2023-06-07_145858_TMrs362331_10ul_badtips_2.xls</v>
      </c>
      <c r="C266" t="s">
        <v>99</v>
      </c>
      <c r="D266" t="s">
        <v>223</v>
      </c>
      <c r="E266" t="s">
        <v>224</v>
      </c>
      <c r="F266" t="s">
        <v>303</v>
      </c>
      <c r="G266" t="s">
        <v>304</v>
      </c>
      <c r="I266" t="str">
        <f>_xlfn.XLOOKUP(C266,samples!D:D,samples!E:E,"")</f>
        <v>20230413_0253</v>
      </c>
      <c r="J266" t="str">
        <f>_xlfn.LET(_xlpm.x,_xlfn.XLOOKUP(platemap!$I266,samples!$E:$E,samples!F:F,""),IF(_xlpm.x="","",_xlpm.x))</f>
        <v>QS3.1</v>
      </c>
      <c r="K266">
        <f>_xlfn.LET(_xlpm.x,_xlfn.XLOOKUP(platemap!$I266,samples!$E:$E,samples!G:G,""),IF(_xlpm.x="","",_xlpm.x))</f>
        <v>10</v>
      </c>
      <c r="L266" t="str">
        <f>_xlfn.LET(_xlpm.x,_xlfn.XLOOKUP(platemap!$I266,samples!$E:$E,samples!H:H,""),IF(_xlpm.x="","",_xlpm.x))</f>
        <v/>
      </c>
      <c r="M266" s="7">
        <f>_xlfn.LET(_xlpm.x,_xlfn.XLOOKUP(platemap!$I266,samples!$E:$E,samples!I:I,""),IF(_xlpm.x="","",_xlpm.x))</f>
        <v>45016</v>
      </c>
      <c r="N266" t="str">
        <f>_xlfn.LET(_xlpm.x,_xlfn.XLOOKUP(platemap!$I266,samples!$E:$E,samples!J:J,""),IF(_xlpm.x="","",_xlpm.x))</f>
        <v>589546 10 µM (LTX 3000)</v>
      </c>
      <c r="O266" s="7">
        <f>_xlfn.LET(_xlpm.x,_xlfn.XLOOKUP(platemap!$I266,samples!$E:$E,samples!K:K,""),IF(_xlpm.x="","",_xlpm.x))</f>
        <v>45013</v>
      </c>
      <c r="P266">
        <f>_xlfn.LET(_xlpm.x,_xlfn.XLOOKUP(platemap!$I266,samples!$E:$E,samples!L:L,""),IF(_xlpm.x="","",_xlpm.x))</f>
        <v>3</v>
      </c>
      <c r="Q266" t="str">
        <f>_xlfn.LET(_xlpm.x,_xlfn.XLOOKUP(platemap!$I266,samples!$E:$E,samples!M:M,""),IF(_xlpm.x="","",_xlpm.x))</f>
        <v>QS3.1_20230331</v>
      </c>
      <c r="R266" t="str">
        <f>_xlfn.LET(_xlpm.x,_xlfn.XLOOKUP(platemap!$I266,samples!$E:$E,samples!N:N,""),IF(_xlpm.x="","",_xlpm.x))</f>
        <v>10 uM</v>
      </c>
      <c r="S266" t="str">
        <f>_xlfn.LET(_xlpm.x,_xlfn.XLOOKUP(platemap!$I266,samples!$E:$E,samples!O:O,""),IF(_xlpm.x="","",_xlpm.x))</f>
        <v>589546</v>
      </c>
      <c r="T266">
        <f>_xlfn.LET(_xlpm.x,_xlfn.XLOOKUP(platemap!$I266,samples!$E:$E,samples!P:P,""),IF(_xlpm.x="","",_xlpm.x))</f>
        <v>3000</v>
      </c>
      <c r="U266" t="str">
        <f>_xlfn.LET(_xlpm.x,_xlfn.XLOOKUP(platemap!$I266,samples!$E:$E,samples!Q:Q,""),IF(_xlpm.x="","",_xlpm.x))</f>
        <v/>
      </c>
      <c r="V266" t="str">
        <f>_xlfn.LET(_xlpm.x,_xlfn.XLOOKUP(platemap!$I266,samples!$E:$E,samples!R:R,""),IF(_xlpm.x="","",_xlpm.x))</f>
        <v>RNA</v>
      </c>
      <c r="W266">
        <f>_xlfn.LET(_xlpm.x,_xlfn.XLOOKUP(platemap!$I266,samples!$E:$E,samples!S:S,""),IF(_xlpm.x="","",_xlpm.x))</f>
        <v>10</v>
      </c>
      <c r="X266">
        <f>_xlfn.LET(_xlpm.x,_xlfn.XLOOKUP(platemap!$I266,samples!$E:$E,samples!T:T,""),IF(_xlpm.x="","",_xlpm.x))</f>
        <v>2.5</v>
      </c>
      <c r="Y266">
        <f>_xlfn.LET(_xlpm.x,_xlfn.XLOOKUP(platemap!$I266,samples!$E:$E,samples!U:U,""),IF(_xlpm.x="","",_xlpm.x))</f>
        <v>30.8</v>
      </c>
      <c r="Z266">
        <f>_xlfn.LET(_xlpm.x,_xlfn.XLOOKUP(platemap!$I266,samples!$E:$E,samples!V:V,""),IF(_xlpm.x="","",_xlpm.x))</f>
        <v>54</v>
      </c>
      <c r="AA266">
        <f>_xlfn.LET(_xlpm.x,_xlfn.XLOOKUP(platemap!$I266,samples!$E:$E,samples!W:W,""),IF(_xlpm.x="","",_xlpm.x))</f>
        <v>1663.2</v>
      </c>
      <c r="AB266" t="str">
        <f>_xlfn.LET(_xlpm.x,_xlfn.XLOOKUP(platemap!$I266,samples!$E:$E,samples!X:X,""),IF(_xlpm.x="","",_xlpm.x))</f>
        <v>QS3.1_20230331</v>
      </c>
      <c r="AC266" t="str">
        <f>_xlfn.LET(_xlpm.x,_xlfn.XLOOKUP(platemap!$I266,samples!$E:$E,samples!Y:Y,""),IF(_xlpm.x="","",_xlpm.x))</f>
        <v/>
      </c>
      <c r="AD266" t="str">
        <f>_xlfn.LET(_xlpm.x,_xlfn.XLOOKUP(platemap!$I266,samples!$E:$E,samples!Z:Z,""),IF(_xlpm.x="","",_xlpm.x))</f>
        <v/>
      </c>
      <c r="AF266">
        <v>10</v>
      </c>
      <c r="AG266" s="3" t="s">
        <v>308</v>
      </c>
      <c r="AH266" s="3"/>
    </row>
    <row r="267" spans="1:34" x14ac:dyDescent="0.2">
      <c r="A267" s="3">
        <f t="shared" si="3"/>
        <v>3</v>
      </c>
      <c r="B267" t="str">
        <f>INDEX(filenames!B:B,MATCH(platemap!A267,filenames!A:A,0))</f>
        <v>2023-06-07_151639_2023-06-07_145858_TMrs362331_10ul_badtips_2.xls</v>
      </c>
      <c r="C267" t="s">
        <v>100</v>
      </c>
      <c r="D267" t="s">
        <v>223</v>
      </c>
      <c r="E267" t="s">
        <v>224</v>
      </c>
      <c r="F267" t="s">
        <v>303</v>
      </c>
      <c r="G267" t="s">
        <v>304</v>
      </c>
      <c r="I267" t="str">
        <f>_xlfn.XLOOKUP(C267,samples!D:D,samples!E:E,"")</f>
        <v>20230413_0254</v>
      </c>
      <c r="J267" t="str">
        <f>_xlfn.LET(_xlpm.x,_xlfn.XLOOKUP(platemap!$I267,samples!$E:$E,samples!F:F,""),IF(_xlpm.x="","",_xlpm.x))</f>
        <v>QS3.1</v>
      </c>
      <c r="K267">
        <f>_xlfn.LET(_xlpm.x,_xlfn.XLOOKUP(platemap!$I267,samples!$E:$E,samples!G:G,""),IF(_xlpm.x="","",_xlpm.x))</f>
        <v>10</v>
      </c>
      <c r="L267" t="str">
        <f>_xlfn.LET(_xlpm.x,_xlfn.XLOOKUP(platemap!$I267,samples!$E:$E,samples!H:H,""),IF(_xlpm.x="","",_xlpm.x))</f>
        <v/>
      </c>
      <c r="M267" s="7">
        <f>_xlfn.LET(_xlpm.x,_xlfn.XLOOKUP(platemap!$I267,samples!$E:$E,samples!I:I,""),IF(_xlpm.x="","",_xlpm.x))</f>
        <v>45016</v>
      </c>
      <c r="N267" t="str">
        <f>_xlfn.LET(_xlpm.x,_xlfn.XLOOKUP(platemap!$I267,samples!$E:$E,samples!J:J,""),IF(_xlpm.x="","",_xlpm.x))</f>
        <v>Control</v>
      </c>
      <c r="O267" s="7" t="str">
        <f>_xlfn.LET(_xlpm.x,_xlfn.XLOOKUP(platemap!$I267,samples!$E:$E,samples!K:K,""),IF(_xlpm.x="","",_xlpm.x))</f>
        <v/>
      </c>
      <c r="P267" t="str">
        <f>_xlfn.LET(_xlpm.x,_xlfn.XLOOKUP(platemap!$I267,samples!$E:$E,samples!L:L,""),IF(_xlpm.x="","",_xlpm.x))</f>
        <v/>
      </c>
      <c r="Q267" t="str">
        <f>_xlfn.LET(_xlpm.x,_xlfn.XLOOKUP(platemap!$I267,samples!$E:$E,samples!M:M,""),IF(_xlpm.x="","",_xlpm.x))</f>
        <v>QS3.1_20230331</v>
      </c>
      <c r="R267">
        <f>_xlfn.LET(_xlpm.x,_xlfn.XLOOKUP(platemap!$I267,samples!$E:$E,samples!N:N,""),IF(_xlpm.x="","",_xlpm.x))</f>
        <v>0</v>
      </c>
      <c r="S267" t="str">
        <f>_xlfn.LET(_xlpm.x,_xlfn.XLOOKUP(platemap!$I267,samples!$E:$E,samples!O:O,""),IF(_xlpm.x="","",_xlpm.x))</f>
        <v>Control</v>
      </c>
      <c r="T267" t="str">
        <f>_xlfn.LET(_xlpm.x,_xlfn.XLOOKUP(platemap!$I267,samples!$E:$E,samples!P:P,""),IF(_xlpm.x="","",_xlpm.x))</f>
        <v/>
      </c>
      <c r="U267" t="str">
        <f>_xlfn.LET(_xlpm.x,_xlfn.XLOOKUP(platemap!$I267,samples!$E:$E,samples!Q:Q,""),IF(_xlpm.x="","",_xlpm.x))</f>
        <v/>
      </c>
      <c r="V267" t="str">
        <f>_xlfn.LET(_xlpm.x,_xlfn.XLOOKUP(platemap!$I267,samples!$E:$E,samples!R:R,""),IF(_xlpm.x="","",_xlpm.x))</f>
        <v>RNA</v>
      </c>
      <c r="W267">
        <f>_xlfn.LET(_xlpm.x,_xlfn.XLOOKUP(platemap!$I267,samples!$E:$E,samples!S:S,""),IF(_xlpm.x="","",_xlpm.x))</f>
        <v>9.8000000000000007</v>
      </c>
      <c r="X267">
        <f>_xlfn.LET(_xlpm.x,_xlfn.XLOOKUP(platemap!$I267,samples!$E:$E,samples!T:T,""),IF(_xlpm.x="","",_xlpm.x))</f>
        <v>2.2000000000000002</v>
      </c>
      <c r="Y267">
        <f>_xlfn.LET(_xlpm.x,_xlfn.XLOOKUP(platemap!$I267,samples!$E:$E,samples!U:U,""),IF(_xlpm.x="","",_xlpm.x))</f>
        <v>475</v>
      </c>
      <c r="Z267">
        <f>_xlfn.LET(_xlpm.x,_xlfn.XLOOKUP(platemap!$I267,samples!$E:$E,samples!V:V,""),IF(_xlpm.x="","",_xlpm.x))</f>
        <v>54</v>
      </c>
      <c r="AA267">
        <f>_xlfn.LET(_xlpm.x,_xlfn.XLOOKUP(platemap!$I267,samples!$E:$E,samples!W:W,""),IF(_xlpm.x="","",_xlpm.x))</f>
        <v>25650</v>
      </c>
      <c r="AB267" t="str">
        <f>_xlfn.LET(_xlpm.x,_xlfn.XLOOKUP(platemap!$I267,samples!$E:$E,samples!X:X,""),IF(_xlpm.x="","",_xlpm.x))</f>
        <v>QS3.1_20230331</v>
      </c>
      <c r="AC267">
        <f>_xlfn.LET(_xlpm.x,_xlfn.XLOOKUP(platemap!$I267,samples!$E:$E,samples!Y:Y,""),IF(_xlpm.x="","",_xlpm.x))</f>
        <v>1</v>
      </c>
      <c r="AD267" t="str">
        <f>_xlfn.LET(_xlpm.x,_xlfn.XLOOKUP(platemap!$I267,samples!$E:$E,samples!Z:Z,""),IF(_xlpm.x="","",_xlpm.x))</f>
        <v/>
      </c>
      <c r="AF267">
        <v>10</v>
      </c>
      <c r="AG267" s="3" t="s">
        <v>308</v>
      </c>
      <c r="AH267" s="3"/>
    </row>
    <row r="268" spans="1:34" x14ac:dyDescent="0.2">
      <c r="A268" s="3">
        <f t="shared" si="3"/>
        <v>3</v>
      </c>
      <c r="B268" t="str">
        <f>INDEX(filenames!B:B,MATCH(platemap!A268,filenames!A:A,0))</f>
        <v>2023-06-07_151639_2023-06-07_145858_TMrs362331_10ul_badtips_2.xls</v>
      </c>
      <c r="C268" t="s">
        <v>101</v>
      </c>
      <c r="D268" t="s">
        <v>223</v>
      </c>
      <c r="E268" t="s">
        <v>224</v>
      </c>
      <c r="F268" t="s">
        <v>303</v>
      </c>
      <c r="G268" t="s">
        <v>304</v>
      </c>
      <c r="I268" t="str">
        <f>_xlfn.XLOOKUP(C268,samples!D:D,samples!E:E,"")</f>
        <v>20230413_0255</v>
      </c>
      <c r="J268" t="str">
        <f>_xlfn.LET(_xlpm.x,_xlfn.XLOOKUP(platemap!$I268,samples!$E:$E,samples!F:F,""),IF(_xlpm.x="","",_xlpm.x))</f>
        <v>QS3.2</v>
      </c>
      <c r="K268" t="str">
        <f>_xlfn.LET(_xlpm.x,_xlfn.XLOOKUP(platemap!$I268,samples!$E:$E,samples!G:G,""),IF(_xlpm.x="","",_xlpm.x))</f>
        <v/>
      </c>
      <c r="L268" t="str">
        <f>_xlfn.LET(_xlpm.x,_xlfn.XLOOKUP(platemap!$I268,samples!$E:$E,samples!H:H,""),IF(_xlpm.x="","",_xlpm.x))</f>
        <v/>
      </c>
      <c r="M268" s="7">
        <f>_xlfn.LET(_xlpm.x,_xlfn.XLOOKUP(platemap!$I268,samples!$E:$E,samples!I:I,""),IF(_xlpm.x="","",_xlpm.x))</f>
        <v>45016</v>
      </c>
      <c r="N268" t="str">
        <f>_xlfn.LET(_xlpm.x,_xlfn.XLOOKUP(platemap!$I268,samples!$E:$E,samples!J:J,""),IF(_xlpm.x="","",_xlpm.x))</f>
        <v>572772 10 µM (LTX 2000)</v>
      </c>
      <c r="O268" s="7">
        <f>_xlfn.LET(_xlpm.x,_xlfn.XLOOKUP(platemap!$I268,samples!$E:$E,samples!K:K,""),IF(_xlpm.x="","",_xlpm.x))</f>
        <v>45013</v>
      </c>
      <c r="P268">
        <f>_xlfn.LET(_xlpm.x,_xlfn.XLOOKUP(platemap!$I268,samples!$E:$E,samples!L:L,""),IF(_xlpm.x="","",_xlpm.x))</f>
        <v>3</v>
      </c>
      <c r="Q268" t="str">
        <f>_xlfn.LET(_xlpm.x,_xlfn.XLOOKUP(platemap!$I268,samples!$E:$E,samples!M:M,""),IF(_xlpm.x="","",_xlpm.x))</f>
        <v>QS3.2_20230331</v>
      </c>
      <c r="R268" t="str">
        <f>_xlfn.LET(_xlpm.x,_xlfn.XLOOKUP(platemap!$I268,samples!$E:$E,samples!N:N,""),IF(_xlpm.x="","",_xlpm.x))</f>
        <v>10 uM</v>
      </c>
      <c r="S268" t="str">
        <f>_xlfn.LET(_xlpm.x,_xlfn.XLOOKUP(platemap!$I268,samples!$E:$E,samples!O:O,""),IF(_xlpm.x="","",_xlpm.x))</f>
        <v>572772</v>
      </c>
      <c r="T268">
        <f>_xlfn.LET(_xlpm.x,_xlfn.XLOOKUP(platemap!$I268,samples!$E:$E,samples!P:P,""),IF(_xlpm.x="","",_xlpm.x))</f>
        <v>2000</v>
      </c>
      <c r="U268" t="str">
        <f>_xlfn.LET(_xlpm.x,_xlfn.XLOOKUP(platemap!$I268,samples!$E:$E,samples!Q:Q,""),IF(_xlpm.x="","",_xlpm.x))</f>
        <v>No control</v>
      </c>
      <c r="V268" t="str">
        <f>_xlfn.LET(_xlpm.x,_xlfn.XLOOKUP(platemap!$I268,samples!$E:$E,samples!R:R,""),IF(_xlpm.x="","",_xlpm.x))</f>
        <v>RNA</v>
      </c>
      <c r="W268">
        <f>_xlfn.LET(_xlpm.x,_xlfn.XLOOKUP(platemap!$I268,samples!$E:$E,samples!S:S,""),IF(_xlpm.x="","",_xlpm.x))</f>
        <v>9.8000000000000007</v>
      </c>
      <c r="X268">
        <f>_xlfn.LET(_xlpm.x,_xlfn.XLOOKUP(platemap!$I268,samples!$E:$E,samples!T:T,""),IF(_xlpm.x="","",_xlpm.x))</f>
        <v>2.9</v>
      </c>
      <c r="Y268">
        <f>_xlfn.LET(_xlpm.x,_xlfn.XLOOKUP(platemap!$I268,samples!$E:$E,samples!U:U,""),IF(_xlpm.x="","",_xlpm.x))</f>
        <v>183</v>
      </c>
      <c r="Z268">
        <f>_xlfn.LET(_xlpm.x,_xlfn.XLOOKUP(platemap!$I268,samples!$E:$E,samples!V:V,""),IF(_xlpm.x="","",_xlpm.x))</f>
        <v>54</v>
      </c>
      <c r="AA268">
        <f>_xlfn.LET(_xlpm.x,_xlfn.XLOOKUP(platemap!$I268,samples!$E:$E,samples!W:W,""),IF(_xlpm.x="","",_xlpm.x))</f>
        <v>9882</v>
      </c>
      <c r="AB268" t="str">
        <f>_xlfn.LET(_xlpm.x,_xlfn.XLOOKUP(platemap!$I268,samples!$E:$E,samples!X:X,""),IF(_xlpm.x="","",_xlpm.x))</f>
        <v>QS3.2_20230331</v>
      </c>
      <c r="AC268" t="str">
        <f>_xlfn.LET(_xlpm.x,_xlfn.XLOOKUP(platemap!$I268,samples!$E:$E,samples!Y:Y,""),IF(_xlpm.x="","",_xlpm.x))</f>
        <v/>
      </c>
      <c r="AD268" t="str">
        <f>_xlfn.LET(_xlpm.x,_xlfn.XLOOKUP(platemap!$I268,samples!$E:$E,samples!Z:Z,""),IF(_xlpm.x="","",_xlpm.x))</f>
        <v/>
      </c>
      <c r="AF268">
        <v>10</v>
      </c>
      <c r="AG268" s="3" t="s">
        <v>308</v>
      </c>
      <c r="AH268" s="3"/>
    </row>
    <row r="269" spans="1:34" x14ac:dyDescent="0.2">
      <c r="A269" s="3">
        <f t="shared" si="3"/>
        <v>3</v>
      </c>
      <c r="B269" t="str">
        <f>INDEX(filenames!B:B,MATCH(platemap!A269,filenames!A:A,0))</f>
        <v>2023-06-07_151639_2023-06-07_145858_TMrs362331_10ul_badtips_2.xls</v>
      </c>
      <c r="C269" t="s">
        <v>102</v>
      </c>
      <c r="D269" t="s">
        <v>223</v>
      </c>
      <c r="E269" t="s">
        <v>224</v>
      </c>
      <c r="F269" t="s">
        <v>303</v>
      </c>
      <c r="G269" t="s">
        <v>304</v>
      </c>
      <c r="I269" t="str">
        <f>_xlfn.XLOOKUP(C269,samples!D:D,samples!E:E,"")</f>
        <v>20230413_0256</v>
      </c>
      <c r="J269" t="str">
        <f>_xlfn.LET(_xlpm.x,_xlfn.XLOOKUP(platemap!$I269,samples!$E:$E,samples!F:F,""),IF(_xlpm.x="","",_xlpm.x))</f>
        <v>QS3.2</v>
      </c>
      <c r="K269" t="str">
        <f>_xlfn.LET(_xlpm.x,_xlfn.XLOOKUP(platemap!$I269,samples!$E:$E,samples!G:G,""),IF(_xlpm.x="","",_xlpm.x))</f>
        <v/>
      </c>
      <c r="L269" t="str">
        <f>_xlfn.LET(_xlpm.x,_xlfn.XLOOKUP(platemap!$I269,samples!$E:$E,samples!H:H,""),IF(_xlpm.x="","",_xlpm.x))</f>
        <v/>
      </c>
      <c r="M269" s="7">
        <f>_xlfn.LET(_xlpm.x,_xlfn.XLOOKUP(platemap!$I269,samples!$E:$E,samples!I:I,""),IF(_xlpm.x="","",_xlpm.x))</f>
        <v>45016</v>
      </c>
      <c r="N269" t="str">
        <f>_xlfn.LET(_xlpm.x,_xlfn.XLOOKUP(platemap!$I269,samples!$E:$E,samples!J:J,""),IF(_xlpm.x="","",_xlpm.x))</f>
        <v>589546 10 µM (LTX 2000)</v>
      </c>
      <c r="O269" s="7">
        <f>_xlfn.LET(_xlpm.x,_xlfn.XLOOKUP(platemap!$I269,samples!$E:$E,samples!K:K,""),IF(_xlpm.x="","",_xlpm.x))</f>
        <v>45013</v>
      </c>
      <c r="P269">
        <f>_xlfn.LET(_xlpm.x,_xlfn.XLOOKUP(platemap!$I269,samples!$E:$E,samples!L:L,""),IF(_xlpm.x="","",_xlpm.x))</f>
        <v>3</v>
      </c>
      <c r="Q269" t="str">
        <f>_xlfn.LET(_xlpm.x,_xlfn.XLOOKUP(platemap!$I269,samples!$E:$E,samples!M:M,""),IF(_xlpm.x="","",_xlpm.x))</f>
        <v>QS3.2_20230331</v>
      </c>
      <c r="R269" t="str">
        <f>_xlfn.LET(_xlpm.x,_xlfn.XLOOKUP(platemap!$I269,samples!$E:$E,samples!N:N,""),IF(_xlpm.x="","",_xlpm.x))</f>
        <v>10 uM</v>
      </c>
      <c r="S269" t="str">
        <f>_xlfn.LET(_xlpm.x,_xlfn.XLOOKUP(platemap!$I269,samples!$E:$E,samples!O:O,""),IF(_xlpm.x="","",_xlpm.x))</f>
        <v>589546</v>
      </c>
      <c r="T269">
        <f>_xlfn.LET(_xlpm.x,_xlfn.XLOOKUP(platemap!$I269,samples!$E:$E,samples!P:P,""),IF(_xlpm.x="","",_xlpm.x))</f>
        <v>2000</v>
      </c>
      <c r="U269" t="str">
        <f>_xlfn.LET(_xlpm.x,_xlfn.XLOOKUP(platemap!$I269,samples!$E:$E,samples!Q:Q,""),IF(_xlpm.x="","",_xlpm.x))</f>
        <v>No control</v>
      </c>
      <c r="V269" t="str">
        <f>_xlfn.LET(_xlpm.x,_xlfn.XLOOKUP(platemap!$I269,samples!$E:$E,samples!R:R,""),IF(_xlpm.x="","",_xlpm.x))</f>
        <v>RNA</v>
      </c>
      <c r="W269">
        <f>_xlfn.LET(_xlpm.x,_xlfn.XLOOKUP(platemap!$I269,samples!$E:$E,samples!S:S,""),IF(_xlpm.x="","",_xlpm.x))</f>
        <v>9.6</v>
      </c>
      <c r="X269">
        <f>_xlfn.LET(_xlpm.x,_xlfn.XLOOKUP(platemap!$I269,samples!$E:$E,samples!T:T,""),IF(_xlpm.x="","",_xlpm.x))</f>
        <v>1.9</v>
      </c>
      <c r="Y269">
        <f>_xlfn.LET(_xlpm.x,_xlfn.XLOOKUP(platemap!$I269,samples!$E:$E,samples!U:U,""),IF(_xlpm.x="","",_xlpm.x))</f>
        <v>330</v>
      </c>
      <c r="Z269">
        <f>_xlfn.LET(_xlpm.x,_xlfn.XLOOKUP(platemap!$I269,samples!$E:$E,samples!V:V,""),IF(_xlpm.x="","",_xlpm.x))</f>
        <v>54</v>
      </c>
      <c r="AA269">
        <f>_xlfn.LET(_xlpm.x,_xlfn.XLOOKUP(platemap!$I269,samples!$E:$E,samples!W:W,""),IF(_xlpm.x="","",_xlpm.x))</f>
        <v>17820</v>
      </c>
      <c r="AB269" t="str">
        <f>_xlfn.LET(_xlpm.x,_xlfn.XLOOKUP(platemap!$I269,samples!$E:$E,samples!X:X,""),IF(_xlpm.x="","",_xlpm.x))</f>
        <v>QS3.2_20230331</v>
      </c>
      <c r="AC269" t="str">
        <f>_xlfn.LET(_xlpm.x,_xlfn.XLOOKUP(platemap!$I269,samples!$E:$E,samples!Y:Y,""),IF(_xlpm.x="","",_xlpm.x))</f>
        <v/>
      </c>
      <c r="AD269" t="str">
        <f>_xlfn.LET(_xlpm.x,_xlfn.XLOOKUP(platemap!$I269,samples!$E:$E,samples!Z:Z,""),IF(_xlpm.x="","",_xlpm.x))</f>
        <v/>
      </c>
      <c r="AF269">
        <v>10</v>
      </c>
      <c r="AG269" s="3" t="s">
        <v>308</v>
      </c>
      <c r="AH269" s="3"/>
    </row>
    <row r="270" spans="1:34" x14ac:dyDescent="0.2">
      <c r="A270" s="3">
        <f t="shared" si="3"/>
        <v>3</v>
      </c>
      <c r="B270" t="str">
        <f>INDEX(filenames!B:B,MATCH(platemap!A270,filenames!A:A,0))</f>
        <v>2023-06-07_151639_2023-06-07_145858_TMrs362331_10ul_badtips_2.xls</v>
      </c>
      <c r="C270" t="s">
        <v>103</v>
      </c>
      <c r="D270" t="s">
        <v>223</v>
      </c>
      <c r="E270" t="s">
        <v>224</v>
      </c>
      <c r="F270" t="s">
        <v>303</v>
      </c>
      <c r="G270" t="s">
        <v>304</v>
      </c>
      <c r="I270" t="str">
        <f>_xlfn.XLOOKUP(C270,samples!D:D,samples!E:E,"")</f>
        <v>20230413_0257</v>
      </c>
      <c r="J270" t="str">
        <f>_xlfn.LET(_xlpm.x,_xlfn.XLOOKUP(platemap!$I270,samples!$E:$E,samples!F:F,""),IF(_xlpm.x="","",_xlpm.x))</f>
        <v>QS3.2</v>
      </c>
      <c r="K270" t="str">
        <f>_xlfn.LET(_xlpm.x,_xlfn.XLOOKUP(platemap!$I270,samples!$E:$E,samples!G:G,""),IF(_xlpm.x="","",_xlpm.x))</f>
        <v/>
      </c>
      <c r="L270" t="str">
        <f>_xlfn.LET(_xlpm.x,_xlfn.XLOOKUP(platemap!$I270,samples!$E:$E,samples!H:H,""),IF(_xlpm.x="","",_xlpm.x))</f>
        <v/>
      </c>
      <c r="M270" s="7">
        <f>_xlfn.LET(_xlpm.x,_xlfn.XLOOKUP(platemap!$I270,samples!$E:$E,samples!I:I,""),IF(_xlpm.x="","",_xlpm.x))</f>
        <v>45016</v>
      </c>
      <c r="N270" t="str">
        <f>_xlfn.LET(_xlpm.x,_xlfn.XLOOKUP(platemap!$I270,samples!$E:$E,samples!J:J,""),IF(_xlpm.x="","",_xlpm.x))</f>
        <v>572772 10 µM (LTX 3000)</v>
      </c>
      <c r="O270" s="7">
        <f>_xlfn.LET(_xlpm.x,_xlfn.XLOOKUP(platemap!$I270,samples!$E:$E,samples!K:K,""),IF(_xlpm.x="","",_xlpm.x))</f>
        <v>45013</v>
      </c>
      <c r="P270">
        <f>_xlfn.LET(_xlpm.x,_xlfn.XLOOKUP(platemap!$I270,samples!$E:$E,samples!L:L,""),IF(_xlpm.x="","",_xlpm.x))</f>
        <v>3</v>
      </c>
      <c r="Q270" t="str">
        <f>_xlfn.LET(_xlpm.x,_xlfn.XLOOKUP(platemap!$I270,samples!$E:$E,samples!M:M,""),IF(_xlpm.x="","",_xlpm.x))</f>
        <v>QS3.2_20230331</v>
      </c>
      <c r="R270" t="str">
        <f>_xlfn.LET(_xlpm.x,_xlfn.XLOOKUP(platemap!$I270,samples!$E:$E,samples!N:N,""),IF(_xlpm.x="","",_xlpm.x))</f>
        <v>10 uM</v>
      </c>
      <c r="S270" t="str">
        <f>_xlfn.LET(_xlpm.x,_xlfn.XLOOKUP(platemap!$I270,samples!$E:$E,samples!O:O,""),IF(_xlpm.x="","",_xlpm.x))</f>
        <v>572772</v>
      </c>
      <c r="T270">
        <f>_xlfn.LET(_xlpm.x,_xlfn.XLOOKUP(platemap!$I270,samples!$E:$E,samples!P:P,""),IF(_xlpm.x="","",_xlpm.x))</f>
        <v>3000</v>
      </c>
      <c r="U270" t="str">
        <f>_xlfn.LET(_xlpm.x,_xlfn.XLOOKUP(platemap!$I270,samples!$E:$E,samples!Q:Q,""),IF(_xlpm.x="","",_xlpm.x))</f>
        <v>No control</v>
      </c>
      <c r="V270" t="str">
        <f>_xlfn.LET(_xlpm.x,_xlfn.XLOOKUP(platemap!$I270,samples!$E:$E,samples!R:R,""),IF(_xlpm.x="","",_xlpm.x))</f>
        <v>RNA</v>
      </c>
      <c r="W270" t="str">
        <f>_xlfn.LET(_xlpm.x,_xlfn.XLOOKUP(platemap!$I270,samples!$E:$E,samples!S:S,""),IF(_xlpm.x="","",_xlpm.x))</f>
        <v>-</v>
      </c>
      <c r="X270" t="str">
        <f>_xlfn.LET(_xlpm.x,_xlfn.XLOOKUP(platemap!$I270,samples!$E:$E,samples!T:T,""),IF(_xlpm.x="","",_xlpm.x))</f>
        <v>-</v>
      </c>
      <c r="Y270">
        <f>_xlfn.LET(_xlpm.x,_xlfn.XLOOKUP(platemap!$I270,samples!$E:$E,samples!U:U,""),IF(_xlpm.x="","",_xlpm.x))</f>
        <v>8.0299999999999994</v>
      </c>
      <c r="Z270">
        <f>_xlfn.LET(_xlpm.x,_xlfn.XLOOKUP(platemap!$I270,samples!$E:$E,samples!V:V,""),IF(_xlpm.x="","",_xlpm.x))</f>
        <v>54</v>
      </c>
      <c r="AA270">
        <f>_xlfn.LET(_xlpm.x,_xlfn.XLOOKUP(platemap!$I270,samples!$E:$E,samples!W:W,""),IF(_xlpm.x="","",_xlpm.x))</f>
        <v>433.61999999999995</v>
      </c>
      <c r="AB270" t="str">
        <f>_xlfn.LET(_xlpm.x,_xlfn.XLOOKUP(platemap!$I270,samples!$E:$E,samples!X:X,""),IF(_xlpm.x="","",_xlpm.x))</f>
        <v>QS3.2_20230331</v>
      </c>
      <c r="AC270" t="str">
        <f>_xlfn.LET(_xlpm.x,_xlfn.XLOOKUP(platemap!$I270,samples!$E:$E,samples!Y:Y,""),IF(_xlpm.x="","",_xlpm.x))</f>
        <v/>
      </c>
      <c r="AD270" t="str">
        <f>_xlfn.LET(_xlpm.x,_xlfn.XLOOKUP(platemap!$I270,samples!$E:$E,samples!Z:Z,""),IF(_xlpm.x="","",_xlpm.x))</f>
        <v/>
      </c>
      <c r="AF270">
        <v>10</v>
      </c>
      <c r="AG270" s="3" t="s">
        <v>308</v>
      </c>
      <c r="AH270" s="3"/>
    </row>
    <row r="271" spans="1:34" x14ac:dyDescent="0.2">
      <c r="A271" s="3">
        <f t="shared" si="3"/>
        <v>3</v>
      </c>
      <c r="B271" t="str">
        <f>INDEX(filenames!B:B,MATCH(platemap!A271,filenames!A:A,0))</f>
        <v>2023-06-07_151639_2023-06-07_145858_TMrs362331_10ul_badtips_2.xls</v>
      </c>
      <c r="C271" t="s">
        <v>104</v>
      </c>
      <c r="D271" t="s">
        <v>223</v>
      </c>
      <c r="E271" t="s">
        <v>224</v>
      </c>
      <c r="F271" t="s">
        <v>303</v>
      </c>
      <c r="G271" t="s">
        <v>304</v>
      </c>
      <c r="I271" t="str">
        <f>_xlfn.XLOOKUP(C271,samples!D:D,samples!E:E,"")</f>
        <v>20230413_0258</v>
      </c>
      <c r="J271" t="str">
        <f>_xlfn.LET(_xlpm.x,_xlfn.XLOOKUP(platemap!$I271,samples!$E:$E,samples!F:F,""),IF(_xlpm.x="","",_xlpm.x))</f>
        <v>QS3.2</v>
      </c>
      <c r="K271" t="str">
        <f>_xlfn.LET(_xlpm.x,_xlfn.XLOOKUP(platemap!$I271,samples!$E:$E,samples!G:G,""),IF(_xlpm.x="","",_xlpm.x))</f>
        <v/>
      </c>
      <c r="L271" t="str">
        <f>_xlfn.LET(_xlpm.x,_xlfn.XLOOKUP(platemap!$I271,samples!$E:$E,samples!H:H,""),IF(_xlpm.x="","",_xlpm.x))</f>
        <v/>
      </c>
      <c r="M271" s="7">
        <f>_xlfn.LET(_xlpm.x,_xlfn.XLOOKUP(platemap!$I271,samples!$E:$E,samples!I:I,""),IF(_xlpm.x="","",_xlpm.x))</f>
        <v>45016</v>
      </c>
      <c r="N271" t="str">
        <f>_xlfn.LET(_xlpm.x,_xlfn.XLOOKUP(platemap!$I271,samples!$E:$E,samples!J:J,""),IF(_xlpm.x="","",_xlpm.x))</f>
        <v>589546 10 µM (LTX 3000)</v>
      </c>
      <c r="O271" s="7">
        <f>_xlfn.LET(_xlpm.x,_xlfn.XLOOKUP(platemap!$I271,samples!$E:$E,samples!K:K,""),IF(_xlpm.x="","",_xlpm.x))</f>
        <v>45013</v>
      </c>
      <c r="P271">
        <f>_xlfn.LET(_xlpm.x,_xlfn.XLOOKUP(platemap!$I271,samples!$E:$E,samples!L:L,""),IF(_xlpm.x="","",_xlpm.x))</f>
        <v>3</v>
      </c>
      <c r="Q271" t="str">
        <f>_xlfn.LET(_xlpm.x,_xlfn.XLOOKUP(platemap!$I271,samples!$E:$E,samples!M:M,""),IF(_xlpm.x="","",_xlpm.x))</f>
        <v>QS3.2_20230331</v>
      </c>
      <c r="R271" t="str">
        <f>_xlfn.LET(_xlpm.x,_xlfn.XLOOKUP(platemap!$I271,samples!$E:$E,samples!N:N,""),IF(_xlpm.x="","",_xlpm.x))</f>
        <v>10 uM</v>
      </c>
      <c r="S271" t="str">
        <f>_xlfn.LET(_xlpm.x,_xlfn.XLOOKUP(platemap!$I271,samples!$E:$E,samples!O:O,""),IF(_xlpm.x="","",_xlpm.x))</f>
        <v>589546</v>
      </c>
      <c r="T271">
        <f>_xlfn.LET(_xlpm.x,_xlfn.XLOOKUP(platemap!$I271,samples!$E:$E,samples!P:P,""),IF(_xlpm.x="","",_xlpm.x))</f>
        <v>3000</v>
      </c>
      <c r="U271" t="str">
        <f>_xlfn.LET(_xlpm.x,_xlfn.XLOOKUP(platemap!$I271,samples!$E:$E,samples!Q:Q,""),IF(_xlpm.x="","",_xlpm.x))</f>
        <v>No control</v>
      </c>
      <c r="V271" t="str">
        <f>_xlfn.LET(_xlpm.x,_xlfn.XLOOKUP(platemap!$I271,samples!$E:$E,samples!R:R,""),IF(_xlpm.x="","",_xlpm.x))</f>
        <v>RNA</v>
      </c>
      <c r="W271">
        <f>_xlfn.LET(_xlpm.x,_xlfn.XLOOKUP(platemap!$I271,samples!$E:$E,samples!S:S,""),IF(_xlpm.x="","",_xlpm.x))</f>
        <v>9.5</v>
      </c>
      <c r="X271">
        <f>_xlfn.LET(_xlpm.x,_xlfn.XLOOKUP(platemap!$I271,samples!$E:$E,samples!T:T,""),IF(_xlpm.x="","",_xlpm.x))</f>
        <v>2.1</v>
      </c>
      <c r="Y271">
        <f>_xlfn.LET(_xlpm.x,_xlfn.XLOOKUP(platemap!$I271,samples!$E:$E,samples!U:U,""),IF(_xlpm.x="","",_xlpm.x))</f>
        <v>288</v>
      </c>
      <c r="Z271">
        <f>_xlfn.LET(_xlpm.x,_xlfn.XLOOKUP(platemap!$I271,samples!$E:$E,samples!V:V,""),IF(_xlpm.x="","",_xlpm.x))</f>
        <v>54</v>
      </c>
      <c r="AA271">
        <f>_xlfn.LET(_xlpm.x,_xlfn.XLOOKUP(platemap!$I271,samples!$E:$E,samples!W:W,""),IF(_xlpm.x="","",_xlpm.x))</f>
        <v>15552</v>
      </c>
      <c r="AB271" t="str">
        <f>_xlfn.LET(_xlpm.x,_xlfn.XLOOKUP(platemap!$I271,samples!$E:$E,samples!X:X,""),IF(_xlpm.x="","",_xlpm.x))</f>
        <v>QS3.2_20230331</v>
      </c>
      <c r="AC271" t="str">
        <f>_xlfn.LET(_xlpm.x,_xlfn.XLOOKUP(platemap!$I271,samples!$E:$E,samples!Y:Y,""),IF(_xlpm.x="","",_xlpm.x))</f>
        <v/>
      </c>
      <c r="AD271" t="str">
        <f>_xlfn.LET(_xlpm.x,_xlfn.XLOOKUP(platemap!$I271,samples!$E:$E,samples!Z:Z,""),IF(_xlpm.x="","",_xlpm.x))</f>
        <v/>
      </c>
      <c r="AF271">
        <v>10</v>
      </c>
      <c r="AG271" s="3" t="s">
        <v>308</v>
      </c>
      <c r="AH271" s="3"/>
    </row>
    <row r="272" spans="1:34" x14ac:dyDescent="0.2">
      <c r="A272" s="3">
        <f t="shared" si="3"/>
        <v>3</v>
      </c>
      <c r="B272" t="str">
        <f>INDEX(filenames!B:B,MATCH(platemap!A272,filenames!A:A,0))</f>
        <v>2023-06-07_151639_2023-06-07_145858_TMrs362331_10ul_badtips_2.xls</v>
      </c>
      <c r="C272" t="s">
        <v>105</v>
      </c>
      <c r="D272" t="s">
        <v>223</v>
      </c>
      <c r="E272" t="s">
        <v>224</v>
      </c>
      <c r="F272" t="s">
        <v>303</v>
      </c>
      <c r="G272" t="s">
        <v>304</v>
      </c>
      <c r="I272" t="str">
        <f>_xlfn.XLOOKUP(C272,samples!D:D,samples!E:E,"")</f>
        <v>20230413_0259</v>
      </c>
      <c r="J272" t="str">
        <f>_xlfn.LET(_xlpm.x,_xlfn.XLOOKUP(platemap!$I272,samples!$E:$E,samples!F:F,""),IF(_xlpm.x="","",_xlpm.x))</f>
        <v>QS2A</v>
      </c>
      <c r="K272" t="str">
        <f>_xlfn.LET(_xlpm.x,_xlfn.XLOOKUP(platemap!$I272,samples!$E:$E,samples!G:G,""),IF(_xlpm.x="","",_xlpm.x))</f>
        <v>P+11</v>
      </c>
      <c r="L272" t="str">
        <f>_xlfn.LET(_xlpm.x,_xlfn.XLOOKUP(platemap!$I272,samples!$E:$E,samples!H:H,""),IF(_xlpm.x="","",_xlpm.x))</f>
        <v/>
      </c>
      <c r="M272" s="7">
        <f>_xlfn.LET(_xlpm.x,_xlfn.XLOOKUP(platemap!$I272,samples!$E:$E,samples!I:I,""),IF(_xlpm.x="","",_xlpm.x))</f>
        <v>45016</v>
      </c>
      <c r="N272" t="str">
        <f>_xlfn.LET(_xlpm.x,_xlfn.XLOOKUP(platemap!$I272,samples!$E:$E,samples!J:J,""),IF(_xlpm.x="","",_xlpm.x))</f>
        <v>572772 10 µM (LTX 2000)</v>
      </c>
      <c r="O272" s="7">
        <f>_xlfn.LET(_xlpm.x,_xlfn.XLOOKUP(platemap!$I272,samples!$E:$E,samples!K:K,""),IF(_xlpm.x="","",_xlpm.x))</f>
        <v>45013</v>
      </c>
      <c r="P272">
        <f>_xlfn.LET(_xlpm.x,_xlfn.XLOOKUP(platemap!$I272,samples!$E:$E,samples!L:L,""),IF(_xlpm.x="","",_xlpm.x))</f>
        <v>3</v>
      </c>
      <c r="Q272" t="str">
        <f>_xlfn.LET(_xlpm.x,_xlfn.XLOOKUP(platemap!$I272,samples!$E:$E,samples!M:M,""),IF(_xlpm.x="","",_xlpm.x))</f>
        <v>QS2A_20230331</v>
      </c>
      <c r="R272" t="str">
        <f>_xlfn.LET(_xlpm.x,_xlfn.XLOOKUP(platemap!$I272,samples!$E:$E,samples!N:N,""),IF(_xlpm.x="","",_xlpm.x))</f>
        <v>10 uM</v>
      </c>
      <c r="S272" t="str">
        <f>_xlfn.LET(_xlpm.x,_xlfn.XLOOKUP(platemap!$I272,samples!$E:$E,samples!O:O,""),IF(_xlpm.x="","",_xlpm.x))</f>
        <v>572772</v>
      </c>
      <c r="T272">
        <f>_xlfn.LET(_xlpm.x,_xlfn.XLOOKUP(platemap!$I272,samples!$E:$E,samples!P:P,""),IF(_xlpm.x="","",_xlpm.x))</f>
        <v>2000</v>
      </c>
      <c r="U272" t="str">
        <f>_xlfn.LET(_xlpm.x,_xlfn.XLOOKUP(platemap!$I272,samples!$E:$E,samples!Q:Q,""),IF(_xlpm.x="","",_xlpm.x))</f>
        <v>Ridiculous ct</v>
      </c>
      <c r="V272" t="str">
        <f>_xlfn.LET(_xlpm.x,_xlfn.XLOOKUP(platemap!$I272,samples!$E:$E,samples!R:R,""),IF(_xlpm.x="","",_xlpm.x))</f>
        <v>RNA</v>
      </c>
      <c r="W272">
        <f>_xlfn.LET(_xlpm.x,_xlfn.XLOOKUP(platemap!$I272,samples!$E:$E,samples!S:S,""),IF(_xlpm.x="","",_xlpm.x))</f>
        <v>10</v>
      </c>
      <c r="X272">
        <f>_xlfn.LET(_xlpm.x,_xlfn.XLOOKUP(platemap!$I272,samples!$E:$E,samples!T:T,""),IF(_xlpm.x="","",_xlpm.x))</f>
        <v>4.5</v>
      </c>
      <c r="Y272">
        <f>_xlfn.LET(_xlpm.x,_xlfn.XLOOKUP(platemap!$I272,samples!$E:$E,samples!U:U,""),IF(_xlpm.x="","",_xlpm.x))</f>
        <v>138</v>
      </c>
      <c r="Z272">
        <f>_xlfn.LET(_xlpm.x,_xlfn.XLOOKUP(platemap!$I272,samples!$E:$E,samples!V:V,""),IF(_xlpm.x="","",_xlpm.x))</f>
        <v>54</v>
      </c>
      <c r="AA272">
        <f>_xlfn.LET(_xlpm.x,_xlfn.XLOOKUP(platemap!$I272,samples!$E:$E,samples!W:W,""),IF(_xlpm.x="","",_xlpm.x))</f>
        <v>7452</v>
      </c>
      <c r="AB272" t="str">
        <f>_xlfn.LET(_xlpm.x,_xlfn.XLOOKUP(platemap!$I272,samples!$E:$E,samples!X:X,""),IF(_xlpm.x="","",_xlpm.x))</f>
        <v>QS2A_20230331</v>
      </c>
      <c r="AC272" t="str">
        <f>_xlfn.LET(_xlpm.x,_xlfn.XLOOKUP(platemap!$I272,samples!$E:$E,samples!Y:Y,""),IF(_xlpm.x="","",_xlpm.x))</f>
        <v/>
      </c>
      <c r="AD272">
        <f>_xlfn.LET(_xlpm.x,_xlfn.XLOOKUP(platemap!$I272,samples!$E:$E,samples!Z:Z,""),IF(_xlpm.x="","",_xlpm.x))</f>
        <v>1</v>
      </c>
      <c r="AF272">
        <v>10</v>
      </c>
      <c r="AG272" s="3" t="s">
        <v>308</v>
      </c>
      <c r="AH272" s="3"/>
    </row>
    <row r="273" spans="1:34" x14ac:dyDescent="0.2">
      <c r="A273" s="3">
        <f t="shared" si="3"/>
        <v>3</v>
      </c>
      <c r="B273" t="str">
        <f>INDEX(filenames!B:B,MATCH(platemap!A273,filenames!A:A,0))</f>
        <v>2023-06-07_151639_2023-06-07_145858_TMrs362331_10ul_badtips_2.xls</v>
      </c>
      <c r="C273" t="s">
        <v>106</v>
      </c>
      <c r="D273" t="s">
        <v>223</v>
      </c>
      <c r="E273" t="s">
        <v>224</v>
      </c>
      <c r="F273" t="s">
        <v>303</v>
      </c>
      <c r="G273" t="s">
        <v>304</v>
      </c>
      <c r="I273" t="str">
        <f>_xlfn.XLOOKUP(C273,samples!D:D,samples!E:E,"")</f>
        <v>20230413_0260</v>
      </c>
      <c r="J273" t="str">
        <f>_xlfn.LET(_xlpm.x,_xlfn.XLOOKUP(platemap!$I273,samples!$E:$E,samples!F:F,""),IF(_xlpm.x="","",_xlpm.x))</f>
        <v>QS2A</v>
      </c>
      <c r="K273" t="str">
        <f>_xlfn.LET(_xlpm.x,_xlfn.XLOOKUP(platemap!$I273,samples!$E:$E,samples!G:G,""),IF(_xlpm.x="","",_xlpm.x))</f>
        <v>P+11</v>
      </c>
      <c r="L273" t="str">
        <f>_xlfn.LET(_xlpm.x,_xlfn.XLOOKUP(platemap!$I273,samples!$E:$E,samples!H:H,""),IF(_xlpm.x="","",_xlpm.x))</f>
        <v/>
      </c>
      <c r="M273" s="7">
        <f>_xlfn.LET(_xlpm.x,_xlfn.XLOOKUP(platemap!$I273,samples!$E:$E,samples!I:I,""),IF(_xlpm.x="","",_xlpm.x))</f>
        <v>45016</v>
      </c>
      <c r="N273" t="str">
        <f>_xlfn.LET(_xlpm.x,_xlfn.XLOOKUP(platemap!$I273,samples!$E:$E,samples!J:J,""),IF(_xlpm.x="","",_xlpm.x))</f>
        <v>589546 10 µM (LTX 2000)</v>
      </c>
      <c r="O273" s="7">
        <f>_xlfn.LET(_xlpm.x,_xlfn.XLOOKUP(platemap!$I273,samples!$E:$E,samples!K:K,""),IF(_xlpm.x="","",_xlpm.x))</f>
        <v>45013</v>
      </c>
      <c r="P273">
        <f>_xlfn.LET(_xlpm.x,_xlfn.XLOOKUP(platemap!$I273,samples!$E:$E,samples!L:L,""),IF(_xlpm.x="","",_xlpm.x))</f>
        <v>3</v>
      </c>
      <c r="Q273" t="str">
        <f>_xlfn.LET(_xlpm.x,_xlfn.XLOOKUP(platemap!$I273,samples!$E:$E,samples!M:M,""),IF(_xlpm.x="","",_xlpm.x))</f>
        <v>QS2A_20230331</v>
      </c>
      <c r="R273" t="str">
        <f>_xlfn.LET(_xlpm.x,_xlfn.XLOOKUP(platemap!$I273,samples!$E:$E,samples!N:N,""),IF(_xlpm.x="","",_xlpm.x))</f>
        <v>10 uM</v>
      </c>
      <c r="S273" t="str">
        <f>_xlfn.LET(_xlpm.x,_xlfn.XLOOKUP(platemap!$I273,samples!$E:$E,samples!O:O,""),IF(_xlpm.x="","",_xlpm.x))</f>
        <v>589546</v>
      </c>
      <c r="T273">
        <f>_xlfn.LET(_xlpm.x,_xlfn.XLOOKUP(platemap!$I273,samples!$E:$E,samples!P:P,""),IF(_xlpm.x="","",_xlpm.x))</f>
        <v>2000</v>
      </c>
      <c r="U273" t="str">
        <f>_xlfn.LET(_xlpm.x,_xlfn.XLOOKUP(platemap!$I273,samples!$E:$E,samples!Q:Q,""),IF(_xlpm.x="","",_xlpm.x))</f>
        <v>Ridiculous ct</v>
      </c>
      <c r="V273" t="str">
        <f>_xlfn.LET(_xlpm.x,_xlfn.XLOOKUP(platemap!$I273,samples!$E:$E,samples!R:R,""),IF(_xlpm.x="","",_xlpm.x))</f>
        <v>RNA</v>
      </c>
      <c r="W273">
        <f>_xlfn.LET(_xlpm.x,_xlfn.XLOOKUP(platemap!$I273,samples!$E:$E,samples!S:S,""),IF(_xlpm.x="","",_xlpm.x))</f>
        <v>10</v>
      </c>
      <c r="X273">
        <f>_xlfn.LET(_xlpm.x,_xlfn.XLOOKUP(platemap!$I273,samples!$E:$E,samples!T:T,""),IF(_xlpm.x="","",_xlpm.x))</f>
        <v>2.8</v>
      </c>
      <c r="Y273">
        <f>_xlfn.LET(_xlpm.x,_xlfn.XLOOKUP(platemap!$I273,samples!$E:$E,samples!U:U,""),IF(_xlpm.x="","",_xlpm.x))</f>
        <v>51.3</v>
      </c>
      <c r="Z273">
        <f>_xlfn.LET(_xlpm.x,_xlfn.XLOOKUP(platemap!$I273,samples!$E:$E,samples!V:V,""),IF(_xlpm.x="","",_xlpm.x))</f>
        <v>54</v>
      </c>
      <c r="AA273">
        <f>_xlfn.LET(_xlpm.x,_xlfn.XLOOKUP(platemap!$I273,samples!$E:$E,samples!W:W,""),IF(_xlpm.x="","",_xlpm.x))</f>
        <v>2770.2</v>
      </c>
      <c r="AB273" t="str">
        <f>_xlfn.LET(_xlpm.x,_xlfn.XLOOKUP(platemap!$I273,samples!$E:$E,samples!X:X,""),IF(_xlpm.x="","",_xlpm.x))</f>
        <v>QS2A_20230331</v>
      </c>
      <c r="AC273" t="str">
        <f>_xlfn.LET(_xlpm.x,_xlfn.XLOOKUP(platemap!$I273,samples!$E:$E,samples!Y:Y,""),IF(_xlpm.x="","",_xlpm.x))</f>
        <v/>
      </c>
      <c r="AD273">
        <f>_xlfn.LET(_xlpm.x,_xlfn.XLOOKUP(platemap!$I273,samples!$E:$E,samples!Z:Z,""),IF(_xlpm.x="","",_xlpm.x))</f>
        <v>1</v>
      </c>
      <c r="AF273">
        <v>10</v>
      </c>
      <c r="AG273" s="3" t="s">
        <v>308</v>
      </c>
      <c r="AH273" s="3"/>
    </row>
    <row r="274" spans="1:34" x14ac:dyDescent="0.2">
      <c r="A274" s="3">
        <f t="shared" si="3"/>
        <v>3</v>
      </c>
      <c r="B274" t="str">
        <f>INDEX(filenames!B:B,MATCH(platemap!A274,filenames!A:A,0))</f>
        <v>2023-06-07_151639_2023-06-07_145858_TMrs362331_10ul_badtips_2.xls</v>
      </c>
      <c r="C274" t="s">
        <v>107</v>
      </c>
      <c r="D274" t="s">
        <v>223</v>
      </c>
      <c r="E274" t="s">
        <v>224</v>
      </c>
      <c r="F274" t="s">
        <v>303</v>
      </c>
      <c r="G274" t="s">
        <v>304</v>
      </c>
      <c r="I274" t="str">
        <f>_xlfn.XLOOKUP(C274,samples!D:D,samples!E:E,"")</f>
        <v>20230413_0261</v>
      </c>
      <c r="J274" t="str">
        <f>_xlfn.LET(_xlpm.x,_xlfn.XLOOKUP(platemap!$I274,samples!$E:$E,samples!F:F,""),IF(_xlpm.x="","",_xlpm.x))</f>
        <v>QS2A</v>
      </c>
      <c r="K274" t="str">
        <f>_xlfn.LET(_xlpm.x,_xlfn.XLOOKUP(platemap!$I274,samples!$E:$E,samples!G:G,""),IF(_xlpm.x="","",_xlpm.x))</f>
        <v>P+11</v>
      </c>
      <c r="L274" t="str">
        <f>_xlfn.LET(_xlpm.x,_xlfn.XLOOKUP(platemap!$I274,samples!$E:$E,samples!H:H,""),IF(_xlpm.x="","",_xlpm.x))</f>
        <v/>
      </c>
      <c r="M274" s="7">
        <f>_xlfn.LET(_xlpm.x,_xlfn.XLOOKUP(platemap!$I274,samples!$E:$E,samples!I:I,""),IF(_xlpm.x="","",_xlpm.x))</f>
        <v>45016</v>
      </c>
      <c r="N274" t="str">
        <f>_xlfn.LET(_xlpm.x,_xlfn.XLOOKUP(platemap!$I274,samples!$E:$E,samples!J:J,""),IF(_xlpm.x="","",_xlpm.x))</f>
        <v>572772 10 µM (LTX 3000)</v>
      </c>
      <c r="O274" s="7">
        <f>_xlfn.LET(_xlpm.x,_xlfn.XLOOKUP(platemap!$I274,samples!$E:$E,samples!K:K,""),IF(_xlpm.x="","",_xlpm.x))</f>
        <v>45013</v>
      </c>
      <c r="P274">
        <f>_xlfn.LET(_xlpm.x,_xlfn.XLOOKUP(platemap!$I274,samples!$E:$E,samples!L:L,""),IF(_xlpm.x="","",_xlpm.x))</f>
        <v>3</v>
      </c>
      <c r="Q274" t="str">
        <f>_xlfn.LET(_xlpm.x,_xlfn.XLOOKUP(platemap!$I274,samples!$E:$E,samples!M:M,""),IF(_xlpm.x="","",_xlpm.x))</f>
        <v>QS2A_20230331</v>
      </c>
      <c r="R274" t="str">
        <f>_xlfn.LET(_xlpm.x,_xlfn.XLOOKUP(platemap!$I274,samples!$E:$E,samples!N:N,""),IF(_xlpm.x="","",_xlpm.x))</f>
        <v>10 uM</v>
      </c>
      <c r="S274" t="str">
        <f>_xlfn.LET(_xlpm.x,_xlfn.XLOOKUP(platemap!$I274,samples!$E:$E,samples!O:O,""),IF(_xlpm.x="","",_xlpm.x))</f>
        <v>572772</v>
      </c>
      <c r="T274">
        <f>_xlfn.LET(_xlpm.x,_xlfn.XLOOKUP(platemap!$I274,samples!$E:$E,samples!P:P,""),IF(_xlpm.x="","",_xlpm.x))</f>
        <v>3000</v>
      </c>
      <c r="U274" t="str">
        <f>_xlfn.LET(_xlpm.x,_xlfn.XLOOKUP(platemap!$I274,samples!$E:$E,samples!Q:Q,""),IF(_xlpm.x="","",_xlpm.x))</f>
        <v>Ridiculous ct</v>
      </c>
      <c r="V274" t="str">
        <f>_xlfn.LET(_xlpm.x,_xlfn.XLOOKUP(platemap!$I274,samples!$E:$E,samples!R:R,""),IF(_xlpm.x="","",_xlpm.x))</f>
        <v>RNA</v>
      </c>
      <c r="W274">
        <f>_xlfn.LET(_xlpm.x,_xlfn.XLOOKUP(platemap!$I274,samples!$E:$E,samples!S:S,""),IF(_xlpm.x="","",_xlpm.x))</f>
        <v>10</v>
      </c>
      <c r="X274">
        <f>_xlfn.LET(_xlpm.x,_xlfn.XLOOKUP(platemap!$I274,samples!$E:$E,samples!T:T,""),IF(_xlpm.x="","",_xlpm.x))</f>
        <v>2.6</v>
      </c>
      <c r="Y274">
        <f>_xlfn.LET(_xlpm.x,_xlfn.XLOOKUP(platemap!$I274,samples!$E:$E,samples!U:U,""),IF(_xlpm.x="","",_xlpm.x))</f>
        <v>36.4</v>
      </c>
      <c r="Z274">
        <f>_xlfn.LET(_xlpm.x,_xlfn.XLOOKUP(platemap!$I274,samples!$E:$E,samples!V:V,""),IF(_xlpm.x="","",_xlpm.x))</f>
        <v>54</v>
      </c>
      <c r="AA274">
        <f>_xlfn.LET(_xlpm.x,_xlfn.XLOOKUP(platemap!$I274,samples!$E:$E,samples!W:W,""),IF(_xlpm.x="","",_xlpm.x))</f>
        <v>1965.6</v>
      </c>
      <c r="AB274" t="str">
        <f>_xlfn.LET(_xlpm.x,_xlfn.XLOOKUP(platemap!$I274,samples!$E:$E,samples!X:X,""),IF(_xlpm.x="","",_xlpm.x))</f>
        <v>QS2A_20230331</v>
      </c>
      <c r="AC274" t="str">
        <f>_xlfn.LET(_xlpm.x,_xlfn.XLOOKUP(platemap!$I274,samples!$E:$E,samples!Y:Y,""),IF(_xlpm.x="","",_xlpm.x))</f>
        <v/>
      </c>
      <c r="AD274">
        <f>_xlfn.LET(_xlpm.x,_xlfn.XLOOKUP(platemap!$I274,samples!$E:$E,samples!Z:Z,""),IF(_xlpm.x="","",_xlpm.x))</f>
        <v>1</v>
      </c>
      <c r="AF274">
        <v>10</v>
      </c>
      <c r="AG274" s="3" t="s">
        <v>308</v>
      </c>
      <c r="AH274" s="3"/>
    </row>
    <row r="275" spans="1:34" x14ac:dyDescent="0.2">
      <c r="A275" s="3">
        <f t="shared" si="3"/>
        <v>3</v>
      </c>
      <c r="B275" t="str">
        <f>INDEX(filenames!B:B,MATCH(platemap!A275,filenames!A:A,0))</f>
        <v>2023-06-07_151639_2023-06-07_145858_TMrs362331_10ul_badtips_2.xls</v>
      </c>
      <c r="C275" t="s">
        <v>108</v>
      </c>
      <c r="E275" t="s">
        <v>129</v>
      </c>
      <c r="G275" t="s">
        <v>129</v>
      </c>
      <c r="I275" t="str">
        <f>_xlfn.XLOOKUP(C275,samples!D:D,samples!E:E,"")</f>
        <v/>
      </c>
      <c r="J275" t="str">
        <f>_xlfn.LET(_xlpm.x,_xlfn.XLOOKUP(platemap!$I275,samples!$E:$E,samples!F:F,""),IF(_xlpm.x="","",_xlpm.x))</f>
        <v/>
      </c>
      <c r="K275" t="str">
        <f>_xlfn.LET(_xlpm.x,_xlfn.XLOOKUP(platemap!$I275,samples!$E:$E,samples!G:G,""),IF(_xlpm.x="","",_xlpm.x))</f>
        <v/>
      </c>
      <c r="L275" t="str">
        <f>_xlfn.LET(_xlpm.x,_xlfn.XLOOKUP(platemap!$I275,samples!$E:$E,samples!H:H,""),IF(_xlpm.x="","",_xlpm.x))</f>
        <v/>
      </c>
      <c r="M275" s="7" t="str">
        <f>_xlfn.LET(_xlpm.x,_xlfn.XLOOKUP(platemap!$I275,samples!$E:$E,samples!I:I,""),IF(_xlpm.x="","",_xlpm.x))</f>
        <v/>
      </c>
      <c r="N275" t="str">
        <f>_xlfn.LET(_xlpm.x,_xlfn.XLOOKUP(platemap!$I275,samples!$E:$E,samples!J:J,""),IF(_xlpm.x="","",_xlpm.x))</f>
        <v/>
      </c>
      <c r="O275" s="7" t="str">
        <f>_xlfn.LET(_xlpm.x,_xlfn.XLOOKUP(platemap!$I275,samples!$E:$E,samples!K:K,""),IF(_xlpm.x="","",_xlpm.x))</f>
        <v/>
      </c>
      <c r="P275" t="str">
        <f>_xlfn.LET(_xlpm.x,_xlfn.XLOOKUP(platemap!$I275,samples!$E:$E,samples!L:L,""),IF(_xlpm.x="","",_xlpm.x))</f>
        <v/>
      </c>
      <c r="Q275" t="str">
        <f>_xlfn.LET(_xlpm.x,_xlfn.XLOOKUP(platemap!$I275,samples!$E:$E,samples!M:M,""),IF(_xlpm.x="","",_xlpm.x))</f>
        <v/>
      </c>
      <c r="R275" t="str">
        <f>_xlfn.LET(_xlpm.x,_xlfn.XLOOKUP(platemap!$I275,samples!$E:$E,samples!N:N,""),IF(_xlpm.x="","",_xlpm.x))</f>
        <v/>
      </c>
      <c r="S275" t="str">
        <f>_xlfn.LET(_xlpm.x,_xlfn.XLOOKUP(platemap!$I275,samples!$E:$E,samples!O:O,""),IF(_xlpm.x="","",_xlpm.x))</f>
        <v/>
      </c>
      <c r="T275" t="str">
        <f>_xlfn.LET(_xlpm.x,_xlfn.XLOOKUP(platemap!$I275,samples!$E:$E,samples!P:P,""),IF(_xlpm.x="","",_xlpm.x))</f>
        <v/>
      </c>
      <c r="U275" t="str">
        <f>_xlfn.LET(_xlpm.x,_xlfn.XLOOKUP(platemap!$I275,samples!$E:$E,samples!Q:Q,""),IF(_xlpm.x="","",_xlpm.x))</f>
        <v/>
      </c>
      <c r="V275" t="str">
        <f>_xlfn.LET(_xlpm.x,_xlfn.XLOOKUP(platemap!$I275,samples!$E:$E,samples!R:R,""),IF(_xlpm.x="","",_xlpm.x))</f>
        <v/>
      </c>
      <c r="W275" t="str">
        <f>_xlfn.LET(_xlpm.x,_xlfn.XLOOKUP(platemap!$I275,samples!$E:$E,samples!S:S,""),IF(_xlpm.x="","",_xlpm.x))</f>
        <v/>
      </c>
      <c r="X275" t="str">
        <f>_xlfn.LET(_xlpm.x,_xlfn.XLOOKUP(platemap!$I275,samples!$E:$E,samples!T:T,""),IF(_xlpm.x="","",_xlpm.x))</f>
        <v/>
      </c>
      <c r="Y275" t="str">
        <f>_xlfn.LET(_xlpm.x,_xlfn.XLOOKUP(platemap!$I275,samples!$E:$E,samples!U:U,""),IF(_xlpm.x="","",_xlpm.x))</f>
        <v/>
      </c>
      <c r="Z275" t="str">
        <f>_xlfn.LET(_xlpm.x,_xlfn.XLOOKUP(platemap!$I275,samples!$E:$E,samples!V:V,""),IF(_xlpm.x="","",_xlpm.x))</f>
        <v/>
      </c>
      <c r="AA275" t="str">
        <f>_xlfn.LET(_xlpm.x,_xlfn.XLOOKUP(platemap!$I275,samples!$E:$E,samples!W:W,""),IF(_xlpm.x="","",_xlpm.x))</f>
        <v/>
      </c>
      <c r="AB275" t="str">
        <f>_xlfn.LET(_xlpm.x,_xlfn.XLOOKUP(platemap!$I275,samples!$E:$E,samples!X:X,""),IF(_xlpm.x="","",_xlpm.x))</f>
        <v/>
      </c>
      <c r="AC275" t="str">
        <f>_xlfn.LET(_xlpm.x,_xlfn.XLOOKUP(platemap!$I275,samples!$E:$E,samples!Y:Y,""),IF(_xlpm.x="","",_xlpm.x))</f>
        <v/>
      </c>
      <c r="AD275" t="str">
        <f>_xlfn.LET(_xlpm.x,_xlfn.XLOOKUP(platemap!$I275,samples!$E:$E,samples!Z:Z,""),IF(_xlpm.x="","",_xlpm.x))</f>
        <v/>
      </c>
      <c r="AH275" s="3"/>
    </row>
    <row r="276" spans="1:34" x14ac:dyDescent="0.2">
      <c r="A276" s="3">
        <f t="shared" si="3"/>
        <v>3</v>
      </c>
      <c r="B276" t="str">
        <f>INDEX(filenames!B:B,MATCH(platemap!A276,filenames!A:A,0))</f>
        <v>2023-06-07_151639_2023-06-07_145858_TMrs362331_10ul_badtips_2.xls</v>
      </c>
      <c r="C276" t="s">
        <v>109</v>
      </c>
      <c r="E276" t="s">
        <v>129</v>
      </c>
      <c r="G276" t="s">
        <v>129</v>
      </c>
      <c r="I276" t="str">
        <f>_xlfn.XLOOKUP(C276,samples!D:D,samples!E:E,"")</f>
        <v/>
      </c>
      <c r="J276" t="str">
        <f>_xlfn.LET(_xlpm.x,_xlfn.XLOOKUP(platemap!$I276,samples!$E:$E,samples!F:F,""),IF(_xlpm.x="","",_xlpm.x))</f>
        <v/>
      </c>
      <c r="K276" t="str">
        <f>_xlfn.LET(_xlpm.x,_xlfn.XLOOKUP(platemap!$I276,samples!$E:$E,samples!G:G,""),IF(_xlpm.x="","",_xlpm.x))</f>
        <v/>
      </c>
      <c r="L276" t="str">
        <f>_xlfn.LET(_xlpm.x,_xlfn.XLOOKUP(platemap!$I276,samples!$E:$E,samples!H:H,""),IF(_xlpm.x="","",_xlpm.x))</f>
        <v/>
      </c>
      <c r="M276" s="7" t="str">
        <f>_xlfn.LET(_xlpm.x,_xlfn.XLOOKUP(platemap!$I276,samples!$E:$E,samples!I:I,""),IF(_xlpm.x="","",_xlpm.x))</f>
        <v/>
      </c>
      <c r="N276" t="str">
        <f>_xlfn.LET(_xlpm.x,_xlfn.XLOOKUP(platemap!$I276,samples!$E:$E,samples!J:J,""),IF(_xlpm.x="","",_xlpm.x))</f>
        <v/>
      </c>
      <c r="O276" s="7" t="str">
        <f>_xlfn.LET(_xlpm.x,_xlfn.XLOOKUP(platemap!$I276,samples!$E:$E,samples!K:K,""),IF(_xlpm.x="","",_xlpm.x))</f>
        <v/>
      </c>
      <c r="P276" t="str">
        <f>_xlfn.LET(_xlpm.x,_xlfn.XLOOKUP(platemap!$I276,samples!$E:$E,samples!L:L,""),IF(_xlpm.x="","",_xlpm.x))</f>
        <v/>
      </c>
      <c r="Q276" t="str">
        <f>_xlfn.LET(_xlpm.x,_xlfn.XLOOKUP(platemap!$I276,samples!$E:$E,samples!M:M,""),IF(_xlpm.x="","",_xlpm.x))</f>
        <v/>
      </c>
      <c r="R276" t="str">
        <f>_xlfn.LET(_xlpm.x,_xlfn.XLOOKUP(platemap!$I276,samples!$E:$E,samples!N:N,""),IF(_xlpm.x="","",_xlpm.x))</f>
        <v/>
      </c>
      <c r="S276" t="str">
        <f>_xlfn.LET(_xlpm.x,_xlfn.XLOOKUP(platemap!$I276,samples!$E:$E,samples!O:O,""),IF(_xlpm.x="","",_xlpm.x))</f>
        <v/>
      </c>
      <c r="T276" t="str">
        <f>_xlfn.LET(_xlpm.x,_xlfn.XLOOKUP(platemap!$I276,samples!$E:$E,samples!P:P,""),IF(_xlpm.x="","",_xlpm.x))</f>
        <v/>
      </c>
      <c r="U276" t="str">
        <f>_xlfn.LET(_xlpm.x,_xlfn.XLOOKUP(platemap!$I276,samples!$E:$E,samples!Q:Q,""),IF(_xlpm.x="","",_xlpm.x))</f>
        <v/>
      </c>
      <c r="V276" t="str">
        <f>_xlfn.LET(_xlpm.x,_xlfn.XLOOKUP(platemap!$I276,samples!$E:$E,samples!R:R,""),IF(_xlpm.x="","",_xlpm.x))</f>
        <v/>
      </c>
      <c r="W276" t="str">
        <f>_xlfn.LET(_xlpm.x,_xlfn.XLOOKUP(platemap!$I276,samples!$E:$E,samples!S:S,""),IF(_xlpm.x="","",_xlpm.x))</f>
        <v/>
      </c>
      <c r="X276" t="str">
        <f>_xlfn.LET(_xlpm.x,_xlfn.XLOOKUP(platemap!$I276,samples!$E:$E,samples!T:T,""),IF(_xlpm.x="","",_xlpm.x))</f>
        <v/>
      </c>
      <c r="Y276" t="str">
        <f>_xlfn.LET(_xlpm.x,_xlfn.XLOOKUP(platemap!$I276,samples!$E:$E,samples!U:U,""),IF(_xlpm.x="","",_xlpm.x))</f>
        <v/>
      </c>
      <c r="Z276" t="str">
        <f>_xlfn.LET(_xlpm.x,_xlfn.XLOOKUP(platemap!$I276,samples!$E:$E,samples!V:V,""),IF(_xlpm.x="","",_xlpm.x))</f>
        <v/>
      </c>
      <c r="AA276" t="str">
        <f>_xlfn.LET(_xlpm.x,_xlfn.XLOOKUP(platemap!$I276,samples!$E:$E,samples!W:W,""),IF(_xlpm.x="","",_xlpm.x))</f>
        <v/>
      </c>
      <c r="AB276" t="str">
        <f>_xlfn.LET(_xlpm.x,_xlfn.XLOOKUP(platemap!$I276,samples!$E:$E,samples!X:X,""),IF(_xlpm.x="","",_xlpm.x))</f>
        <v/>
      </c>
      <c r="AC276" t="str">
        <f>_xlfn.LET(_xlpm.x,_xlfn.XLOOKUP(platemap!$I276,samples!$E:$E,samples!Y:Y,""),IF(_xlpm.x="","",_xlpm.x))</f>
        <v/>
      </c>
      <c r="AD276" t="str">
        <f>_xlfn.LET(_xlpm.x,_xlfn.XLOOKUP(platemap!$I276,samples!$E:$E,samples!Z:Z,""),IF(_xlpm.x="","",_xlpm.x))</f>
        <v/>
      </c>
      <c r="AH276" s="3"/>
    </row>
    <row r="277" spans="1:34" x14ac:dyDescent="0.2">
      <c r="A277" s="3">
        <f t="shared" si="3"/>
        <v>3</v>
      </c>
      <c r="B277" t="str">
        <f>INDEX(filenames!B:B,MATCH(platemap!A277,filenames!A:A,0))</f>
        <v>2023-06-07_151639_2023-06-07_145858_TMrs362331_10ul_badtips_2.xls</v>
      </c>
      <c r="C277" t="s">
        <v>110</v>
      </c>
      <c r="E277" t="s">
        <v>129</v>
      </c>
      <c r="G277" t="s">
        <v>129</v>
      </c>
      <c r="I277" t="str">
        <f>_xlfn.XLOOKUP(C277,samples!D:D,samples!E:E,"")</f>
        <v/>
      </c>
      <c r="J277" t="str">
        <f>_xlfn.LET(_xlpm.x,_xlfn.XLOOKUP(platemap!$I277,samples!$E:$E,samples!F:F,""),IF(_xlpm.x="","",_xlpm.x))</f>
        <v/>
      </c>
      <c r="K277" t="str">
        <f>_xlfn.LET(_xlpm.x,_xlfn.XLOOKUP(platemap!$I277,samples!$E:$E,samples!G:G,""),IF(_xlpm.x="","",_xlpm.x))</f>
        <v/>
      </c>
      <c r="L277" t="str">
        <f>_xlfn.LET(_xlpm.x,_xlfn.XLOOKUP(platemap!$I277,samples!$E:$E,samples!H:H,""),IF(_xlpm.x="","",_xlpm.x))</f>
        <v/>
      </c>
      <c r="M277" s="7" t="str">
        <f>_xlfn.LET(_xlpm.x,_xlfn.XLOOKUP(platemap!$I277,samples!$E:$E,samples!I:I,""),IF(_xlpm.x="","",_xlpm.x))</f>
        <v/>
      </c>
      <c r="N277" t="str">
        <f>_xlfn.LET(_xlpm.x,_xlfn.XLOOKUP(platemap!$I277,samples!$E:$E,samples!J:J,""),IF(_xlpm.x="","",_xlpm.x))</f>
        <v/>
      </c>
      <c r="O277" s="7" t="str">
        <f>_xlfn.LET(_xlpm.x,_xlfn.XLOOKUP(platemap!$I277,samples!$E:$E,samples!K:K,""),IF(_xlpm.x="","",_xlpm.x))</f>
        <v/>
      </c>
      <c r="P277" t="str">
        <f>_xlfn.LET(_xlpm.x,_xlfn.XLOOKUP(platemap!$I277,samples!$E:$E,samples!L:L,""),IF(_xlpm.x="","",_xlpm.x))</f>
        <v/>
      </c>
      <c r="Q277" t="str">
        <f>_xlfn.LET(_xlpm.x,_xlfn.XLOOKUP(platemap!$I277,samples!$E:$E,samples!M:M,""),IF(_xlpm.x="","",_xlpm.x))</f>
        <v/>
      </c>
      <c r="R277" t="str">
        <f>_xlfn.LET(_xlpm.x,_xlfn.XLOOKUP(platemap!$I277,samples!$E:$E,samples!N:N,""),IF(_xlpm.x="","",_xlpm.x))</f>
        <v/>
      </c>
      <c r="S277" t="str">
        <f>_xlfn.LET(_xlpm.x,_xlfn.XLOOKUP(platemap!$I277,samples!$E:$E,samples!O:O,""),IF(_xlpm.x="","",_xlpm.x))</f>
        <v/>
      </c>
      <c r="T277" t="str">
        <f>_xlfn.LET(_xlpm.x,_xlfn.XLOOKUP(platemap!$I277,samples!$E:$E,samples!P:P,""),IF(_xlpm.x="","",_xlpm.x))</f>
        <v/>
      </c>
      <c r="U277" t="str">
        <f>_xlfn.LET(_xlpm.x,_xlfn.XLOOKUP(platemap!$I277,samples!$E:$E,samples!Q:Q,""),IF(_xlpm.x="","",_xlpm.x))</f>
        <v/>
      </c>
      <c r="V277" t="str">
        <f>_xlfn.LET(_xlpm.x,_xlfn.XLOOKUP(platemap!$I277,samples!$E:$E,samples!R:R,""),IF(_xlpm.x="","",_xlpm.x))</f>
        <v/>
      </c>
      <c r="W277" t="str">
        <f>_xlfn.LET(_xlpm.x,_xlfn.XLOOKUP(platemap!$I277,samples!$E:$E,samples!S:S,""),IF(_xlpm.x="","",_xlpm.x))</f>
        <v/>
      </c>
      <c r="X277" t="str">
        <f>_xlfn.LET(_xlpm.x,_xlfn.XLOOKUP(platemap!$I277,samples!$E:$E,samples!T:T,""),IF(_xlpm.x="","",_xlpm.x))</f>
        <v/>
      </c>
      <c r="Y277" t="str">
        <f>_xlfn.LET(_xlpm.x,_xlfn.XLOOKUP(platemap!$I277,samples!$E:$E,samples!U:U,""),IF(_xlpm.x="","",_xlpm.x))</f>
        <v/>
      </c>
      <c r="Z277" t="str">
        <f>_xlfn.LET(_xlpm.x,_xlfn.XLOOKUP(platemap!$I277,samples!$E:$E,samples!V:V,""),IF(_xlpm.x="","",_xlpm.x))</f>
        <v/>
      </c>
      <c r="AA277" t="str">
        <f>_xlfn.LET(_xlpm.x,_xlfn.XLOOKUP(platemap!$I277,samples!$E:$E,samples!W:W,""),IF(_xlpm.x="","",_xlpm.x))</f>
        <v/>
      </c>
      <c r="AB277" t="str">
        <f>_xlfn.LET(_xlpm.x,_xlfn.XLOOKUP(platemap!$I277,samples!$E:$E,samples!X:X,""),IF(_xlpm.x="","",_xlpm.x))</f>
        <v/>
      </c>
      <c r="AC277" t="str">
        <f>_xlfn.LET(_xlpm.x,_xlfn.XLOOKUP(platemap!$I277,samples!$E:$E,samples!Y:Y,""),IF(_xlpm.x="","",_xlpm.x))</f>
        <v/>
      </c>
      <c r="AD277" t="str">
        <f>_xlfn.LET(_xlpm.x,_xlfn.XLOOKUP(platemap!$I277,samples!$E:$E,samples!Z:Z,""),IF(_xlpm.x="","",_xlpm.x))</f>
        <v/>
      </c>
      <c r="AH277" s="3"/>
    </row>
    <row r="278" spans="1:34" x14ac:dyDescent="0.2">
      <c r="A278" s="3">
        <f t="shared" si="3"/>
        <v>3</v>
      </c>
      <c r="B278" t="str">
        <f>INDEX(filenames!B:B,MATCH(platemap!A278,filenames!A:A,0))</f>
        <v>2023-06-07_151639_2023-06-07_145858_TMrs362331_10ul_badtips_2.xls</v>
      </c>
      <c r="C278" t="s">
        <v>111</v>
      </c>
      <c r="D278" t="s">
        <v>223</v>
      </c>
      <c r="E278" t="s">
        <v>224</v>
      </c>
      <c r="F278" t="s">
        <v>303</v>
      </c>
      <c r="G278" t="s">
        <v>304</v>
      </c>
      <c r="I278" t="str">
        <f>_xlfn.XLOOKUP(C278,samples!D:D,samples!E:E,"")</f>
        <v>20230413_0262</v>
      </c>
      <c r="J278" t="str">
        <f>_xlfn.LET(_xlpm.x,_xlfn.XLOOKUP(platemap!$I278,samples!$E:$E,samples!F:F,""),IF(_xlpm.x="","",_xlpm.x))</f>
        <v>QS2A</v>
      </c>
      <c r="K278" t="str">
        <f>_xlfn.LET(_xlpm.x,_xlfn.XLOOKUP(platemap!$I278,samples!$E:$E,samples!G:G,""),IF(_xlpm.x="","",_xlpm.x))</f>
        <v>P+11</v>
      </c>
      <c r="L278" t="str">
        <f>_xlfn.LET(_xlpm.x,_xlfn.XLOOKUP(platemap!$I278,samples!$E:$E,samples!H:H,""),IF(_xlpm.x="","",_xlpm.x))</f>
        <v/>
      </c>
      <c r="M278" s="7">
        <f>_xlfn.LET(_xlpm.x,_xlfn.XLOOKUP(platemap!$I278,samples!$E:$E,samples!I:I,""),IF(_xlpm.x="","",_xlpm.x))</f>
        <v>45016</v>
      </c>
      <c r="N278" t="str">
        <f>_xlfn.LET(_xlpm.x,_xlfn.XLOOKUP(platemap!$I278,samples!$E:$E,samples!J:J,""),IF(_xlpm.x="","",_xlpm.x))</f>
        <v>589546 10 µM (LTX 3000)</v>
      </c>
      <c r="O278" s="7">
        <f>_xlfn.LET(_xlpm.x,_xlfn.XLOOKUP(platemap!$I278,samples!$E:$E,samples!K:K,""),IF(_xlpm.x="","",_xlpm.x))</f>
        <v>45013</v>
      </c>
      <c r="P278">
        <f>_xlfn.LET(_xlpm.x,_xlfn.XLOOKUP(platemap!$I278,samples!$E:$E,samples!L:L,""),IF(_xlpm.x="","",_xlpm.x))</f>
        <v>3</v>
      </c>
      <c r="Q278" t="str">
        <f>_xlfn.LET(_xlpm.x,_xlfn.XLOOKUP(platemap!$I278,samples!$E:$E,samples!M:M,""),IF(_xlpm.x="","",_xlpm.x))</f>
        <v>QS2A_20230331</v>
      </c>
      <c r="R278" t="str">
        <f>_xlfn.LET(_xlpm.x,_xlfn.XLOOKUP(platemap!$I278,samples!$E:$E,samples!N:N,""),IF(_xlpm.x="","",_xlpm.x))</f>
        <v>10 uM</v>
      </c>
      <c r="S278" t="str">
        <f>_xlfn.LET(_xlpm.x,_xlfn.XLOOKUP(platemap!$I278,samples!$E:$E,samples!O:O,""),IF(_xlpm.x="","",_xlpm.x))</f>
        <v>589546</v>
      </c>
      <c r="T278">
        <f>_xlfn.LET(_xlpm.x,_xlfn.XLOOKUP(platemap!$I278,samples!$E:$E,samples!P:P,""),IF(_xlpm.x="","",_xlpm.x))</f>
        <v>3000</v>
      </c>
      <c r="U278" t="str">
        <f>_xlfn.LET(_xlpm.x,_xlfn.XLOOKUP(platemap!$I278,samples!$E:$E,samples!Q:Q,""),IF(_xlpm.x="","",_xlpm.x))</f>
        <v>Ridiculous ct</v>
      </c>
      <c r="V278" t="str">
        <f>_xlfn.LET(_xlpm.x,_xlfn.XLOOKUP(platemap!$I278,samples!$E:$E,samples!R:R,""),IF(_xlpm.x="","",_xlpm.x))</f>
        <v>RNA</v>
      </c>
      <c r="W278">
        <f>_xlfn.LET(_xlpm.x,_xlfn.XLOOKUP(platemap!$I278,samples!$E:$E,samples!S:S,""),IF(_xlpm.x="","",_xlpm.x))</f>
        <v>10</v>
      </c>
      <c r="X278">
        <f>_xlfn.LET(_xlpm.x,_xlfn.XLOOKUP(platemap!$I278,samples!$E:$E,samples!T:T,""),IF(_xlpm.x="","",_xlpm.x))</f>
        <v>2.2000000000000002</v>
      </c>
      <c r="Y278">
        <f>_xlfn.LET(_xlpm.x,_xlfn.XLOOKUP(platemap!$I278,samples!$E:$E,samples!U:U,""),IF(_xlpm.x="","",_xlpm.x))</f>
        <v>14.3</v>
      </c>
      <c r="Z278">
        <f>_xlfn.LET(_xlpm.x,_xlfn.XLOOKUP(platemap!$I278,samples!$E:$E,samples!V:V,""),IF(_xlpm.x="","",_xlpm.x))</f>
        <v>54</v>
      </c>
      <c r="AA278">
        <f>_xlfn.LET(_xlpm.x,_xlfn.XLOOKUP(platemap!$I278,samples!$E:$E,samples!W:W,""),IF(_xlpm.x="","",_xlpm.x))</f>
        <v>772.2</v>
      </c>
      <c r="AB278" t="str">
        <f>_xlfn.LET(_xlpm.x,_xlfn.XLOOKUP(platemap!$I278,samples!$E:$E,samples!X:X,""),IF(_xlpm.x="","",_xlpm.x))</f>
        <v>QS2A_20230331</v>
      </c>
      <c r="AC278" t="str">
        <f>_xlfn.LET(_xlpm.x,_xlfn.XLOOKUP(platemap!$I278,samples!$E:$E,samples!Y:Y,""),IF(_xlpm.x="","",_xlpm.x))</f>
        <v/>
      </c>
      <c r="AD278">
        <f>_xlfn.LET(_xlpm.x,_xlfn.XLOOKUP(platemap!$I278,samples!$E:$E,samples!Z:Z,""),IF(_xlpm.x="","",_xlpm.x))</f>
        <v>1</v>
      </c>
      <c r="AF278">
        <v>10</v>
      </c>
      <c r="AG278" s="3" t="s">
        <v>308</v>
      </c>
      <c r="AH278" s="3"/>
    </row>
    <row r="279" spans="1:34" x14ac:dyDescent="0.2">
      <c r="A279" s="3">
        <f t="shared" si="3"/>
        <v>3</v>
      </c>
      <c r="B279" t="str">
        <f>INDEX(filenames!B:B,MATCH(platemap!A279,filenames!A:A,0))</f>
        <v>2023-06-07_151639_2023-06-07_145858_TMrs362331_10ul_badtips_2.xls</v>
      </c>
      <c r="C279" t="s">
        <v>112</v>
      </c>
      <c r="D279" t="s">
        <v>223</v>
      </c>
      <c r="E279" t="s">
        <v>224</v>
      </c>
      <c r="F279" t="s">
        <v>303</v>
      </c>
      <c r="G279" t="s">
        <v>304</v>
      </c>
      <c r="I279" t="str">
        <f>_xlfn.XLOOKUP(C279,samples!D:D,samples!E:E,"")</f>
        <v>20230413_0263</v>
      </c>
      <c r="J279" t="str">
        <f>_xlfn.LET(_xlpm.x,_xlfn.XLOOKUP(platemap!$I279,samples!$E:$E,samples!F:F,""),IF(_xlpm.x="","",_xlpm.x))</f>
        <v>QS2A</v>
      </c>
      <c r="K279" t="str">
        <f>_xlfn.LET(_xlpm.x,_xlfn.XLOOKUP(platemap!$I279,samples!$E:$E,samples!G:G,""),IF(_xlpm.x="","",_xlpm.x))</f>
        <v>P+11</v>
      </c>
      <c r="L279" t="str">
        <f>_xlfn.LET(_xlpm.x,_xlfn.XLOOKUP(platemap!$I279,samples!$E:$E,samples!H:H,""),IF(_xlpm.x="","",_xlpm.x))</f>
        <v/>
      </c>
      <c r="M279" s="7">
        <f>_xlfn.LET(_xlpm.x,_xlfn.XLOOKUP(platemap!$I279,samples!$E:$E,samples!I:I,""),IF(_xlpm.x="","",_xlpm.x))</f>
        <v>45016</v>
      </c>
      <c r="N279" t="str">
        <f>_xlfn.LET(_xlpm.x,_xlfn.XLOOKUP(platemap!$I279,samples!$E:$E,samples!J:J,""),IF(_xlpm.x="","",_xlpm.x))</f>
        <v>Control</v>
      </c>
      <c r="O279" s="7" t="str">
        <f>_xlfn.LET(_xlpm.x,_xlfn.XLOOKUP(platemap!$I279,samples!$E:$E,samples!K:K,""),IF(_xlpm.x="","",_xlpm.x))</f>
        <v/>
      </c>
      <c r="P279" t="str">
        <f>_xlfn.LET(_xlpm.x,_xlfn.XLOOKUP(platemap!$I279,samples!$E:$E,samples!L:L,""),IF(_xlpm.x="","",_xlpm.x))</f>
        <v/>
      </c>
      <c r="Q279" t="str">
        <f>_xlfn.LET(_xlpm.x,_xlfn.XLOOKUP(platemap!$I279,samples!$E:$E,samples!M:M,""),IF(_xlpm.x="","",_xlpm.x))</f>
        <v>QS2A_20230331</v>
      </c>
      <c r="R279">
        <f>_xlfn.LET(_xlpm.x,_xlfn.XLOOKUP(platemap!$I279,samples!$E:$E,samples!N:N,""),IF(_xlpm.x="","",_xlpm.x))</f>
        <v>0</v>
      </c>
      <c r="S279" t="str">
        <f>_xlfn.LET(_xlpm.x,_xlfn.XLOOKUP(platemap!$I279,samples!$E:$E,samples!O:O,""),IF(_xlpm.x="","",_xlpm.x))</f>
        <v>Control</v>
      </c>
      <c r="T279" t="str">
        <f>_xlfn.LET(_xlpm.x,_xlfn.XLOOKUP(platemap!$I279,samples!$E:$E,samples!P:P,""),IF(_xlpm.x="","",_xlpm.x))</f>
        <v/>
      </c>
      <c r="U279" t="str">
        <f>_xlfn.LET(_xlpm.x,_xlfn.XLOOKUP(platemap!$I279,samples!$E:$E,samples!Q:Q,""),IF(_xlpm.x="","",_xlpm.x))</f>
        <v>Ridiculous ct</v>
      </c>
      <c r="V279" t="str">
        <f>_xlfn.LET(_xlpm.x,_xlfn.XLOOKUP(platemap!$I279,samples!$E:$E,samples!R:R,""),IF(_xlpm.x="","",_xlpm.x))</f>
        <v>RNA</v>
      </c>
      <c r="W279">
        <f>_xlfn.LET(_xlpm.x,_xlfn.XLOOKUP(platemap!$I279,samples!$E:$E,samples!S:S,""),IF(_xlpm.x="","",_xlpm.x))</f>
        <v>10</v>
      </c>
      <c r="X279">
        <f>_xlfn.LET(_xlpm.x,_xlfn.XLOOKUP(platemap!$I279,samples!$E:$E,samples!T:T,""),IF(_xlpm.x="","",_xlpm.x))</f>
        <v>3.5</v>
      </c>
      <c r="Y279">
        <f>_xlfn.LET(_xlpm.x,_xlfn.XLOOKUP(platemap!$I279,samples!$E:$E,samples!U:U,""),IF(_xlpm.x="","",_xlpm.x))</f>
        <v>157</v>
      </c>
      <c r="Z279">
        <f>_xlfn.LET(_xlpm.x,_xlfn.XLOOKUP(platemap!$I279,samples!$E:$E,samples!V:V,""),IF(_xlpm.x="","",_xlpm.x))</f>
        <v>54</v>
      </c>
      <c r="AA279">
        <f>_xlfn.LET(_xlpm.x,_xlfn.XLOOKUP(platemap!$I279,samples!$E:$E,samples!W:W,""),IF(_xlpm.x="","",_xlpm.x))</f>
        <v>8478</v>
      </c>
      <c r="AB279" t="str">
        <f>_xlfn.LET(_xlpm.x,_xlfn.XLOOKUP(platemap!$I279,samples!$E:$E,samples!X:X,""),IF(_xlpm.x="","",_xlpm.x))</f>
        <v>QS2A_20230331</v>
      </c>
      <c r="AC279">
        <f>_xlfn.LET(_xlpm.x,_xlfn.XLOOKUP(platemap!$I279,samples!$E:$E,samples!Y:Y,""),IF(_xlpm.x="","",_xlpm.x))</f>
        <v>1</v>
      </c>
      <c r="AD279">
        <f>_xlfn.LET(_xlpm.x,_xlfn.XLOOKUP(platemap!$I279,samples!$E:$E,samples!Z:Z,""),IF(_xlpm.x="","",_xlpm.x))</f>
        <v>1</v>
      </c>
      <c r="AF279">
        <v>10</v>
      </c>
      <c r="AG279" s="3" t="s">
        <v>308</v>
      </c>
      <c r="AH279" s="3"/>
    </row>
    <row r="280" spans="1:34" x14ac:dyDescent="0.2">
      <c r="A280" s="3">
        <f t="shared" si="3"/>
        <v>3</v>
      </c>
      <c r="B280" t="str">
        <f>INDEX(filenames!B:B,MATCH(platemap!A280,filenames!A:A,0))</f>
        <v>2023-06-07_151639_2023-06-07_145858_TMrs362331_10ul_badtips_2.xls</v>
      </c>
      <c r="C280" t="s">
        <v>113</v>
      </c>
      <c r="D280" t="s">
        <v>223</v>
      </c>
      <c r="E280" t="s">
        <v>224</v>
      </c>
      <c r="F280" t="s">
        <v>303</v>
      </c>
      <c r="G280" t="s">
        <v>304</v>
      </c>
      <c r="I280" t="str">
        <f>_xlfn.XLOOKUP(C280,samples!D:D,samples!E:E,"")</f>
        <v>20230413_0264</v>
      </c>
      <c r="J280" t="str">
        <f>_xlfn.LET(_xlpm.x,_xlfn.XLOOKUP(platemap!$I280,samples!$E:$E,samples!F:F,""),IF(_xlpm.x="","",_xlpm.x))</f>
        <v>QS3.3</v>
      </c>
      <c r="K280">
        <f>_xlfn.LET(_xlpm.x,_xlfn.XLOOKUP(platemap!$I280,samples!$E:$E,samples!G:G,""),IF(_xlpm.x="","",_xlpm.x))</f>
        <v>21</v>
      </c>
      <c r="L280" t="str">
        <f>_xlfn.LET(_xlpm.x,_xlfn.XLOOKUP(platemap!$I280,samples!$E:$E,samples!H:H,""),IF(_xlpm.x="","",_xlpm.x))</f>
        <v/>
      </c>
      <c r="M280" s="7">
        <f>_xlfn.LET(_xlpm.x,_xlfn.XLOOKUP(platemap!$I280,samples!$E:$E,samples!I:I,""),IF(_xlpm.x="","",_xlpm.x))</f>
        <v>45016</v>
      </c>
      <c r="N280" t="str">
        <f>_xlfn.LET(_xlpm.x,_xlfn.XLOOKUP(platemap!$I280,samples!$E:$E,samples!J:J,""),IF(_xlpm.x="","",_xlpm.x))</f>
        <v>572772 10 µM (LTX 2000)</v>
      </c>
      <c r="O280" s="7">
        <f>_xlfn.LET(_xlpm.x,_xlfn.XLOOKUP(platemap!$I280,samples!$E:$E,samples!K:K,""),IF(_xlpm.x="","",_xlpm.x))</f>
        <v>45013</v>
      </c>
      <c r="P280">
        <f>_xlfn.LET(_xlpm.x,_xlfn.XLOOKUP(platemap!$I280,samples!$E:$E,samples!L:L,""),IF(_xlpm.x="","",_xlpm.x))</f>
        <v>3</v>
      </c>
      <c r="Q280" t="str">
        <f>_xlfn.LET(_xlpm.x,_xlfn.XLOOKUP(platemap!$I280,samples!$E:$E,samples!M:M,""),IF(_xlpm.x="","",_xlpm.x))</f>
        <v>QS3.3_20230331</v>
      </c>
      <c r="R280" t="str">
        <f>_xlfn.LET(_xlpm.x,_xlfn.XLOOKUP(platemap!$I280,samples!$E:$E,samples!N:N,""),IF(_xlpm.x="","",_xlpm.x))</f>
        <v>10 uM</v>
      </c>
      <c r="S280" t="str">
        <f>_xlfn.LET(_xlpm.x,_xlfn.XLOOKUP(platemap!$I280,samples!$E:$E,samples!O:O,""),IF(_xlpm.x="","",_xlpm.x))</f>
        <v>572772</v>
      </c>
      <c r="T280">
        <f>_xlfn.LET(_xlpm.x,_xlfn.XLOOKUP(platemap!$I280,samples!$E:$E,samples!P:P,""),IF(_xlpm.x="","",_xlpm.x))</f>
        <v>2000</v>
      </c>
      <c r="U280" t="str">
        <f>_xlfn.LET(_xlpm.x,_xlfn.XLOOKUP(platemap!$I280,samples!$E:$E,samples!Q:Q,""),IF(_xlpm.x="","",_xlpm.x))</f>
        <v/>
      </c>
      <c r="V280" t="str">
        <f>_xlfn.LET(_xlpm.x,_xlfn.XLOOKUP(platemap!$I280,samples!$E:$E,samples!R:R,""),IF(_xlpm.x="","",_xlpm.x))</f>
        <v>RNA</v>
      </c>
      <c r="W280" t="str">
        <f>_xlfn.LET(_xlpm.x,_xlfn.XLOOKUP(platemap!$I280,samples!$E:$E,samples!S:S,""),IF(_xlpm.x="","",_xlpm.x))</f>
        <v>-</v>
      </c>
      <c r="X280" t="str">
        <f>_xlfn.LET(_xlpm.x,_xlfn.XLOOKUP(platemap!$I280,samples!$E:$E,samples!T:T,""),IF(_xlpm.x="","",_xlpm.x))</f>
        <v>-</v>
      </c>
      <c r="Y280">
        <f>_xlfn.LET(_xlpm.x,_xlfn.XLOOKUP(platemap!$I280,samples!$E:$E,samples!U:U,""),IF(_xlpm.x="","",_xlpm.x))</f>
        <v>8.6</v>
      </c>
      <c r="Z280">
        <f>_xlfn.LET(_xlpm.x,_xlfn.XLOOKUP(platemap!$I280,samples!$E:$E,samples!V:V,""),IF(_xlpm.x="","",_xlpm.x))</f>
        <v>54</v>
      </c>
      <c r="AA280">
        <f>_xlfn.LET(_xlpm.x,_xlfn.XLOOKUP(platemap!$I280,samples!$E:$E,samples!W:W,""),IF(_xlpm.x="","",_xlpm.x))</f>
        <v>464.4</v>
      </c>
      <c r="AB280" t="str">
        <f>_xlfn.LET(_xlpm.x,_xlfn.XLOOKUP(platemap!$I280,samples!$E:$E,samples!X:X,""),IF(_xlpm.x="","",_xlpm.x))</f>
        <v>QS3.3_20230331</v>
      </c>
      <c r="AC280" t="str">
        <f>_xlfn.LET(_xlpm.x,_xlfn.XLOOKUP(platemap!$I280,samples!$E:$E,samples!Y:Y,""),IF(_xlpm.x="","",_xlpm.x))</f>
        <v/>
      </c>
      <c r="AD280" t="str">
        <f>_xlfn.LET(_xlpm.x,_xlfn.XLOOKUP(platemap!$I280,samples!$E:$E,samples!Z:Z,""),IF(_xlpm.x="","",_xlpm.x))</f>
        <v/>
      </c>
      <c r="AF280">
        <v>10</v>
      </c>
      <c r="AG280" s="3" t="s">
        <v>308</v>
      </c>
      <c r="AH280" s="3"/>
    </row>
    <row r="281" spans="1:34" x14ac:dyDescent="0.2">
      <c r="A281" s="3">
        <f t="shared" si="3"/>
        <v>3</v>
      </c>
      <c r="B281" t="str">
        <f>INDEX(filenames!B:B,MATCH(platemap!A281,filenames!A:A,0))</f>
        <v>2023-06-07_151639_2023-06-07_145858_TMrs362331_10ul_badtips_2.xls</v>
      </c>
      <c r="C281" t="s">
        <v>114</v>
      </c>
      <c r="D281" t="s">
        <v>223</v>
      </c>
      <c r="E281" t="s">
        <v>224</v>
      </c>
      <c r="F281" t="s">
        <v>303</v>
      </c>
      <c r="G281" t="s">
        <v>304</v>
      </c>
      <c r="I281" t="str">
        <f>_xlfn.XLOOKUP(C281,samples!D:D,samples!E:E,"")</f>
        <v>20230413_0265</v>
      </c>
      <c r="J281" t="str">
        <f>_xlfn.LET(_xlpm.x,_xlfn.XLOOKUP(platemap!$I281,samples!$E:$E,samples!F:F,""),IF(_xlpm.x="","",_xlpm.x))</f>
        <v>QS3.3</v>
      </c>
      <c r="K281">
        <f>_xlfn.LET(_xlpm.x,_xlfn.XLOOKUP(platemap!$I281,samples!$E:$E,samples!G:G,""),IF(_xlpm.x="","",_xlpm.x))</f>
        <v>21</v>
      </c>
      <c r="L281" t="str">
        <f>_xlfn.LET(_xlpm.x,_xlfn.XLOOKUP(platemap!$I281,samples!$E:$E,samples!H:H,""),IF(_xlpm.x="","",_xlpm.x))</f>
        <v/>
      </c>
      <c r="M281" s="7">
        <f>_xlfn.LET(_xlpm.x,_xlfn.XLOOKUP(platemap!$I281,samples!$E:$E,samples!I:I,""),IF(_xlpm.x="","",_xlpm.x))</f>
        <v>45016</v>
      </c>
      <c r="N281" t="str">
        <f>_xlfn.LET(_xlpm.x,_xlfn.XLOOKUP(platemap!$I281,samples!$E:$E,samples!J:J,""),IF(_xlpm.x="","",_xlpm.x))</f>
        <v>589546 10 µM (LTX 2000)</v>
      </c>
      <c r="O281" s="7">
        <f>_xlfn.LET(_xlpm.x,_xlfn.XLOOKUP(platemap!$I281,samples!$E:$E,samples!K:K,""),IF(_xlpm.x="","",_xlpm.x))</f>
        <v>45013</v>
      </c>
      <c r="P281">
        <f>_xlfn.LET(_xlpm.x,_xlfn.XLOOKUP(platemap!$I281,samples!$E:$E,samples!L:L,""),IF(_xlpm.x="","",_xlpm.x))</f>
        <v>3</v>
      </c>
      <c r="Q281" t="str">
        <f>_xlfn.LET(_xlpm.x,_xlfn.XLOOKUP(platemap!$I281,samples!$E:$E,samples!M:M,""),IF(_xlpm.x="","",_xlpm.x))</f>
        <v>QS3.3_20230331</v>
      </c>
      <c r="R281" t="str">
        <f>_xlfn.LET(_xlpm.x,_xlfn.XLOOKUP(platemap!$I281,samples!$E:$E,samples!N:N,""),IF(_xlpm.x="","",_xlpm.x))</f>
        <v>10 uM</v>
      </c>
      <c r="S281" t="str">
        <f>_xlfn.LET(_xlpm.x,_xlfn.XLOOKUP(platemap!$I281,samples!$E:$E,samples!O:O,""),IF(_xlpm.x="","",_xlpm.x))</f>
        <v>589546</v>
      </c>
      <c r="T281">
        <f>_xlfn.LET(_xlpm.x,_xlfn.XLOOKUP(platemap!$I281,samples!$E:$E,samples!P:P,""),IF(_xlpm.x="","",_xlpm.x))</f>
        <v>2000</v>
      </c>
      <c r="U281" t="str">
        <f>_xlfn.LET(_xlpm.x,_xlfn.XLOOKUP(platemap!$I281,samples!$E:$E,samples!Q:Q,""),IF(_xlpm.x="","",_xlpm.x))</f>
        <v/>
      </c>
      <c r="V281" t="str">
        <f>_xlfn.LET(_xlpm.x,_xlfn.XLOOKUP(platemap!$I281,samples!$E:$E,samples!R:R,""),IF(_xlpm.x="","",_xlpm.x))</f>
        <v>RNA</v>
      </c>
      <c r="W281" t="str">
        <f>_xlfn.LET(_xlpm.x,_xlfn.XLOOKUP(platemap!$I281,samples!$E:$E,samples!S:S,""),IF(_xlpm.x="","",_xlpm.x))</f>
        <v>-</v>
      </c>
      <c r="X281" t="str">
        <f>_xlfn.LET(_xlpm.x,_xlfn.XLOOKUP(platemap!$I281,samples!$E:$E,samples!T:T,""),IF(_xlpm.x="","",_xlpm.x))</f>
        <v>-</v>
      </c>
      <c r="Y281">
        <f>_xlfn.LET(_xlpm.x,_xlfn.XLOOKUP(platemap!$I281,samples!$E:$E,samples!U:U,""),IF(_xlpm.x="","",_xlpm.x))</f>
        <v>2.99</v>
      </c>
      <c r="Z281">
        <f>_xlfn.LET(_xlpm.x,_xlfn.XLOOKUP(platemap!$I281,samples!$E:$E,samples!V:V,""),IF(_xlpm.x="","",_xlpm.x))</f>
        <v>54</v>
      </c>
      <c r="AA281">
        <f>_xlfn.LET(_xlpm.x,_xlfn.XLOOKUP(platemap!$I281,samples!$E:$E,samples!W:W,""),IF(_xlpm.x="","",_xlpm.x))</f>
        <v>161.46</v>
      </c>
      <c r="AB281" t="str">
        <f>_xlfn.LET(_xlpm.x,_xlfn.XLOOKUP(platemap!$I281,samples!$E:$E,samples!X:X,""),IF(_xlpm.x="","",_xlpm.x))</f>
        <v>QS3.3_20230331</v>
      </c>
      <c r="AC281" t="str">
        <f>_xlfn.LET(_xlpm.x,_xlfn.XLOOKUP(platemap!$I281,samples!$E:$E,samples!Y:Y,""),IF(_xlpm.x="","",_xlpm.x))</f>
        <v/>
      </c>
      <c r="AD281" t="str">
        <f>_xlfn.LET(_xlpm.x,_xlfn.XLOOKUP(platemap!$I281,samples!$E:$E,samples!Z:Z,""),IF(_xlpm.x="","",_xlpm.x))</f>
        <v/>
      </c>
      <c r="AF281">
        <v>10</v>
      </c>
      <c r="AG281" s="3" t="s">
        <v>308</v>
      </c>
      <c r="AH281" s="3"/>
    </row>
    <row r="282" spans="1:34" x14ac:dyDescent="0.2">
      <c r="A282" s="3">
        <f t="shared" si="3"/>
        <v>3</v>
      </c>
      <c r="B282" t="str">
        <f>INDEX(filenames!B:B,MATCH(platemap!A282,filenames!A:A,0))</f>
        <v>2023-06-07_151639_2023-06-07_145858_TMrs362331_10ul_badtips_2.xls</v>
      </c>
      <c r="C282" t="s">
        <v>115</v>
      </c>
      <c r="D282" t="s">
        <v>223</v>
      </c>
      <c r="E282" t="s">
        <v>224</v>
      </c>
      <c r="F282" t="s">
        <v>303</v>
      </c>
      <c r="G282" t="s">
        <v>304</v>
      </c>
      <c r="I282" t="str">
        <f>_xlfn.XLOOKUP(C282,samples!D:D,samples!E:E,"")</f>
        <v>20230413_0266</v>
      </c>
      <c r="J282" t="str">
        <f>_xlfn.LET(_xlpm.x,_xlfn.XLOOKUP(platemap!$I282,samples!$E:$E,samples!F:F,""),IF(_xlpm.x="","",_xlpm.x))</f>
        <v>QS3.3</v>
      </c>
      <c r="K282">
        <f>_xlfn.LET(_xlpm.x,_xlfn.XLOOKUP(platemap!$I282,samples!$E:$E,samples!G:G,""),IF(_xlpm.x="","",_xlpm.x))</f>
        <v>21</v>
      </c>
      <c r="L282" t="str">
        <f>_xlfn.LET(_xlpm.x,_xlfn.XLOOKUP(platemap!$I282,samples!$E:$E,samples!H:H,""),IF(_xlpm.x="","",_xlpm.x))</f>
        <v/>
      </c>
      <c r="M282" s="7">
        <f>_xlfn.LET(_xlpm.x,_xlfn.XLOOKUP(platemap!$I282,samples!$E:$E,samples!I:I,""),IF(_xlpm.x="","",_xlpm.x))</f>
        <v>45016</v>
      </c>
      <c r="N282" t="str">
        <f>_xlfn.LET(_xlpm.x,_xlfn.XLOOKUP(platemap!$I282,samples!$E:$E,samples!J:J,""),IF(_xlpm.x="","",_xlpm.x))</f>
        <v>572772 10 µM (LTX 3000)</v>
      </c>
      <c r="O282" s="7">
        <f>_xlfn.LET(_xlpm.x,_xlfn.XLOOKUP(platemap!$I282,samples!$E:$E,samples!K:K,""),IF(_xlpm.x="","",_xlpm.x))</f>
        <v>45013</v>
      </c>
      <c r="P282">
        <f>_xlfn.LET(_xlpm.x,_xlfn.XLOOKUP(platemap!$I282,samples!$E:$E,samples!L:L,""),IF(_xlpm.x="","",_xlpm.x))</f>
        <v>3</v>
      </c>
      <c r="Q282" t="str">
        <f>_xlfn.LET(_xlpm.x,_xlfn.XLOOKUP(platemap!$I282,samples!$E:$E,samples!M:M,""),IF(_xlpm.x="","",_xlpm.x))</f>
        <v>QS3.3_20230331</v>
      </c>
      <c r="R282" t="str">
        <f>_xlfn.LET(_xlpm.x,_xlfn.XLOOKUP(platemap!$I282,samples!$E:$E,samples!N:N,""),IF(_xlpm.x="","",_xlpm.x))</f>
        <v>10 uM</v>
      </c>
      <c r="S282" t="str">
        <f>_xlfn.LET(_xlpm.x,_xlfn.XLOOKUP(platemap!$I282,samples!$E:$E,samples!O:O,""),IF(_xlpm.x="","",_xlpm.x))</f>
        <v>572772</v>
      </c>
      <c r="T282">
        <f>_xlfn.LET(_xlpm.x,_xlfn.XLOOKUP(platemap!$I282,samples!$E:$E,samples!P:P,""),IF(_xlpm.x="","",_xlpm.x))</f>
        <v>3000</v>
      </c>
      <c r="U282" t="str">
        <f>_xlfn.LET(_xlpm.x,_xlfn.XLOOKUP(platemap!$I282,samples!$E:$E,samples!Q:Q,""),IF(_xlpm.x="","",_xlpm.x))</f>
        <v/>
      </c>
      <c r="V282" t="str">
        <f>_xlfn.LET(_xlpm.x,_xlfn.XLOOKUP(platemap!$I282,samples!$E:$E,samples!R:R,""),IF(_xlpm.x="","",_xlpm.x))</f>
        <v>RNA</v>
      </c>
      <c r="W282" t="str">
        <f>_xlfn.LET(_xlpm.x,_xlfn.XLOOKUP(platemap!$I282,samples!$E:$E,samples!S:S,""),IF(_xlpm.x="","",_xlpm.x))</f>
        <v>-</v>
      </c>
      <c r="X282" t="str">
        <f>_xlfn.LET(_xlpm.x,_xlfn.XLOOKUP(platemap!$I282,samples!$E:$E,samples!T:T,""),IF(_xlpm.x="","",_xlpm.x))</f>
        <v>-</v>
      </c>
      <c r="Y282">
        <f>_xlfn.LET(_xlpm.x,_xlfn.XLOOKUP(platemap!$I282,samples!$E:$E,samples!U:U,""),IF(_xlpm.x="","",_xlpm.x))</f>
        <v>3.91</v>
      </c>
      <c r="Z282">
        <f>_xlfn.LET(_xlpm.x,_xlfn.XLOOKUP(platemap!$I282,samples!$E:$E,samples!V:V,""),IF(_xlpm.x="","",_xlpm.x))</f>
        <v>54</v>
      </c>
      <c r="AA282">
        <f>_xlfn.LET(_xlpm.x,_xlfn.XLOOKUP(platemap!$I282,samples!$E:$E,samples!W:W,""),IF(_xlpm.x="","",_xlpm.x))</f>
        <v>211.14000000000001</v>
      </c>
      <c r="AB282" t="str">
        <f>_xlfn.LET(_xlpm.x,_xlfn.XLOOKUP(platemap!$I282,samples!$E:$E,samples!X:X,""),IF(_xlpm.x="","",_xlpm.x))</f>
        <v>QS3.3_20230331</v>
      </c>
      <c r="AC282" t="str">
        <f>_xlfn.LET(_xlpm.x,_xlfn.XLOOKUP(platemap!$I282,samples!$E:$E,samples!Y:Y,""),IF(_xlpm.x="","",_xlpm.x))</f>
        <v/>
      </c>
      <c r="AD282" t="str">
        <f>_xlfn.LET(_xlpm.x,_xlfn.XLOOKUP(platemap!$I282,samples!$E:$E,samples!Z:Z,""),IF(_xlpm.x="","",_xlpm.x))</f>
        <v/>
      </c>
      <c r="AF282">
        <v>10</v>
      </c>
      <c r="AG282" s="3" t="s">
        <v>308</v>
      </c>
      <c r="AH282" s="3"/>
    </row>
    <row r="283" spans="1:34" x14ac:dyDescent="0.2">
      <c r="A283" s="3">
        <f t="shared" si="3"/>
        <v>3</v>
      </c>
      <c r="B283" t="str">
        <f>INDEX(filenames!B:B,MATCH(platemap!A283,filenames!A:A,0))</f>
        <v>2023-06-07_151639_2023-06-07_145858_TMrs362331_10ul_badtips_2.xls</v>
      </c>
      <c r="C283" t="s">
        <v>116</v>
      </c>
      <c r="D283" t="s">
        <v>223</v>
      </c>
      <c r="E283" t="s">
        <v>224</v>
      </c>
      <c r="F283" t="s">
        <v>303</v>
      </c>
      <c r="G283" t="s">
        <v>304</v>
      </c>
      <c r="I283" t="str">
        <f>_xlfn.XLOOKUP(C283,samples!D:D,samples!E:E,"")</f>
        <v>20230413_0267</v>
      </c>
      <c r="J283" t="str">
        <f>_xlfn.LET(_xlpm.x,_xlfn.XLOOKUP(platemap!$I283,samples!$E:$E,samples!F:F,""),IF(_xlpm.x="","",_xlpm.x))</f>
        <v>QS3.3</v>
      </c>
      <c r="K283">
        <f>_xlfn.LET(_xlpm.x,_xlfn.XLOOKUP(platemap!$I283,samples!$E:$E,samples!G:G,""),IF(_xlpm.x="","",_xlpm.x))</f>
        <v>21</v>
      </c>
      <c r="L283" t="str">
        <f>_xlfn.LET(_xlpm.x,_xlfn.XLOOKUP(platemap!$I283,samples!$E:$E,samples!H:H,""),IF(_xlpm.x="","",_xlpm.x))</f>
        <v/>
      </c>
      <c r="M283" s="7">
        <f>_xlfn.LET(_xlpm.x,_xlfn.XLOOKUP(platemap!$I283,samples!$E:$E,samples!I:I,""),IF(_xlpm.x="","",_xlpm.x))</f>
        <v>45016</v>
      </c>
      <c r="N283" t="str">
        <f>_xlfn.LET(_xlpm.x,_xlfn.XLOOKUP(platemap!$I283,samples!$E:$E,samples!J:J,""),IF(_xlpm.x="","",_xlpm.x))</f>
        <v>589546 10 µM (LTX 3000)</v>
      </c>
      <c r="O283" s="7">
        <f>_xlfn.LET(_xlpm.x,_xlfn.XLOOKUP(platemap!$I283,samples!$E:$E,samples!K:K,""),IF(_xlpm.x="","",_xlpm.x))</f>
        <v>45013</v>
      </c>
      <c r="P283">
        <f>_xlfn.LET(_xlpm.x,_xlfn.XLOOKUP(platemap!$I283,samples!$E:$E,samples!L:L,""),IF(_xlpm.x="","",_xlpm.x))</f>
        <v>3</v>
      </c>
      <c r="Q283" t="str">
        <f>_xlfn.LET(_xlpm.x,_xlfn.XLOOKUP(platemap!$I283,samples!$E:$E,samples!M:M,""),IF(_xlpm.x="","",_xlpm.x))</f>
        <v>QS3.3_20230331</v>
      </c>
      <c r="R283" t="str">
        <f>_xlfn.LET(_xlpm.x,_xlfn.XLOOKUP(platemap!$I283,samples!$E:$E,samples!N:N,""),IF(_xlpm.x="","",_xlpm.x))</f>
        <v>10 uM</v>
      </c>
      <c r="S283" t="str">
        <f>_xlfn.LET(_xlpm.x,_xlfn.XLOOKUP(platemap!$I283,samples!$E:$E,samples!O:O,""),IF(_xlpm.x="","",_xlpm.x))</f>
        <v>589546</v>
      </c>
      <c r="T283">
        <f>_xlfn.LET(_xlpm.x,_xlfn.XLOOKUP(platemap!$I283,samples!$E:$E,samples!P:P,""),IF(_xlpm.x="","",_xlpm.x))</f>
        <v>3000</v>
      </c>
      <c r="U283" t="str">
        <f>_xlfn.LET(_xlpm.x,_xlfn.XLOOKUP(platemap!$I283,samples!$E:$E,samples!Q:Q,""),IF(_xlpm.x="","",_xlpm.x))</f>
        <v/>
      </c>
      <c r="V283" t="str">
        <f>_xlfn.LET(_xlpm.x,_xlfn.XLOOKUP(platemap!$I283,samples!$E:$E,samples!R:R,""),IF(_xlpm.x="","",_xlpm.x))</f>
        <v>RNA</v>
      </c>
      <c r="W283" t="str">
        <f>_xlfn.LET(_xlpm.x,_xlfn.XLOOKUP(platemap!$I283,samples!$E:$E,samples!S:S,""),IF(_xlpm.x="","",_xlpm.x))</f>
        <v>-</v>
      </c>
      <c r="X283" t="str">
        <f>_xlfn.LET(_xlpm.x,_xlfn.XLOOKUP(platemap!$I283,samples!$E:$E,samples!T:T,""),IF(_xlpm.x="","",_xlpm.x))</f>
        <v>-</v>
      </c>
      <c r="Y283">
        <f>_xlfn.LET(_xlpm.x,_xlfn.XLOOKUP(platemap!$I283,samples!$E:$E,samples!U:U,""),IF(_xlpm.x="","",_xlpm.x))</f>
        <v>0.91500000000000004</v>
      </c>
      <c r="Z283">
        <f>_xlfn.LET(_xlpm.x,_xlfn.XLOOKUP(platemap!$I283,samples!$E:$E,samples!V:V,""),IF(_xlpm.x="","",_xlpm.x))</f>
        <v>54</v>
      </c>
      <c r="AA283">
        <f>_xlfn.LET(_xlpm.x,_xlfn.XLOOKUP(platemap!$I283,samples!$E:$E,samples!W:W,""),IF(_xlpm.x="","",_xlpm.x))</f>
        <v>49.410000000000004</v>
      </c>
      <c r="AB283" t="str">
        <f>_xlfn.LET(_xlpm.x,_xlfn.XLOOKUP(platemap!$I283,samples!$E:$E,samples!X:X,""),IF(_xlpm.x="","",_xlpm.x))</f>
        <v>QS3.3_20230331</v>
      </c>
      <c r="AC283" t="str">
        <f>_xlfn.LET(_xlpm.x,_xlfn.XLOOKUP(platemap!$I283,samples!$E:$E,samples!Y:Y,""),IF(_xlpm.x="","",_xlpm.x))</f>
        <v/>
      </c>
      <c r="AD283" t="str">
        <f>_xlfn.LET(_xlpm.x,_xlfn.XLOOKUP(platemap!$I283,samples!$E:$E,samples!Z:Z,""),IF(_xlpm.x="","",_xlpm.x))</f>
        <v/>
      </c>
      <c r="AF283">
        <v>10</v>
      </c>
      <c r="AG283" s="3" t="s">
        <v>308</v>
      </c>
      <c r="AH283" s="3"/>
    </row>
    <row r="284" spans="1:34" x14ac:dyDescent="0.2">
      <c r="A284" s="3">
        <f t="shared" si="3"/>
        <v>3</v>
      </c>
      <c r="B284" t="str">
        <f>INDEX(filenames!B:B,MATCH(platemap!A284,filenames!A:A,0))</f>
        <v>2023-06-07_151639_2023-06-07_145858_TMrs362331_10ul_badtips_2.xls</v>
      </c>
      <c r="C284" t="s">
        <v>117</v>
      </c>
      <c r="D284" t="s">
        <v>223</v>
      </c>
      <c r="E284" t="s">
        <v>224</v>
      </c>
      <c r="F284" t="s">
        <v>303</v>
      </c>
      <c r="G284" t="s">
        <v>304</v>
      </c>
      <c r="I284" t="str">
        <f>_xlfn.XLOOKUP(C284,samples!D:D,samples!E:E,"")</f>
        <v>20230413_0268</v>
      </c>
      <c r="J284" t="str">
        <f>_xlfn.LET(_xlpm.x,_xlfn.XLOOKUP(platemap!$I284,samples!$E:$E,samples!F:F,""),IF(_xlpm.x="","",_xlpm.x))</f>
        <v>QS3.3</v>
      </c>
      <c r="K284">
        <f>_xlfn.LET(_xlpm.x,_xlfn.XLOOKUP(platemap!$I284,samples!$E:$E,samples!G:G,""),IF(_xlpm.x="","",_xlpm.x))</f>
        <v>21</v>
      </c>
      <c r="L284" t="str">
        <f>_xlfn.LET(_xlpm.x,_xlfn.XLOOKUP(platemap!$I284,samples!$E:$E,samples!H:H,""),IF(_xlpm.x="","",_xlpm.x))</f>
        <v/>
      </c>
      <c r="M284" s="7">
        <f>_xlfn.LET(_xlpm.x,_xlfn.XLOOKUP(platemap!$I284,samples!$E:$E,samples!I:I,""),IF(_xlpm.x="","",_xlpm.x))</f>
        <v>45016</v>
      </c>
      <c r="N284" t="str">
        <f>_xlfn.LET(_xlpm.x,_xlfn.XLOOKUP(platemap!$I284,samples!$E:$E,samples!J:J,""),IF(_xlpm.x="","",_xlpm.x))</f>
        <v>Control</v>
      </c>
      <c r="O284" s="7" t="str">
        <f>_xlfn.LET(_xlpm.x,_xlfn.XLOOKUP(platemap!$I284,samples!$E:$E,samples!K:K,""),IF(_xlpm.x="","",_xlpm.x))</f>
        <v/>
      </c>
      <c r="P284" t="str">
        <f>_xlfn.LET(_xlpm.x,_xlfn.XLOOKUP(platemap!$I284,samples!$E:$E,samples!L:L,""),IF(_xlpm.x="","",_xlpm.x))</f>
        <v/>
      </c>
      <c r="Q284" t="str">
        <f>_xlfn.LET(_xlpm.x,_xlfn.XLOOKUP(platemap!$I284,samples!$E:$E,samples!M:M,""),IF(_xlpm.x="","",_xlpm.x))</f>
        <v>QS3.3_20230331</v>
      </c>
      <c r="R284">
        <f>_xlfn.LET(_xlpm.x,_xlfn.XLOOKUP(platemap!$I284,samples!$E:$E,samples!N:N,""),IF(_xlpm.x="","",_xlpm.x))</f>
        <v>0</v>
      </c>
      <c r="S284" t="str">
        <f>_xlfn.LET(_xlpm.x,_xlfn.XLOOKUP(platemap!$I284,samples!$E:$E,samples!O:O,""),IF(_xlpm.x="","",_xlpm.x))</f>
        <v>Control</v>
      </c>
      <c r="T284" t="str">
        <f>_xlfn.LET(_xlpm.x,_xlfn.XLOOKUP(platemap!$I284,samples!$E:$E,samples!P:P,""),IF(_xlpm.x="","",_xlpm.x))</f>
        <v/>
      </c>
      <c r="U284" t="str">
        <f>_xlfn.LET(_xlpm.x,_xlfn.XLOOKUP(platemap!$I284,samples!$E:$E,samples!Q:Q,""),IF(_xlpm.x="","",_xlpm.x))</f>
        <v/>
      </c>
      <c r="V284" t="str">
        <f>_xlfn.LET(_xlpm.x,_xlfn.XLOOKUP(platemap!$I284,samples!$E:$E,samples!R:R,""),IF(_xlpm.x="","",_xlpm.x))</f>
        <v>RNA</v>
      </c>
      <c r="W284" t="str">
        <f>_xlfn.LET(_xlpm.x,_xlfn.XLOOKUP(platemap!$I284,samples!$E:$E,samples!S:S,""),IF(_xlpm.x="","",_xlpm.x))</f>
        <v>-</v>
      </c>
      <c r="X284" t="str">
        <f>_xlfn.LET(_xlpm.x,_xlfn.XLOOKUP(platemap!$I284,samples!$E:$E,samples!T:T,""),IF(_xlpm.x="","",_xlpm.x))</f>
        <v>-</v>
      </c>
      <c r="Y284">
        <f>_xlfn.LET(_xlpm.x,_xlfn.XLOOKUP(platemap!$I284,samples!$E:$E,samples!U:U,""),IF(_xlpm.x="","",_xlpm.x))</f>
        <v>5.21</v>
      </c>
      <c r="Z284">
        <f>_xlfn.LET(_xlpm.x,_xlfn.XLOOKUP(platemap!$I284,samples!$E:$E,samples!V:V,""),IF(_xlpm.x="","",_xlpm.x))</f>
        <v>54</v>
      </c>
      <c r="AA284">
        <f>_xlfn.LET(_xlpm.x,_xlfn.XLOOKUP(platemap!$I284,samples!$E:$E,samples!W:W,""),IF(_xlpm.x="","",_xlpm.x))</f>
        <v>281.33999999999997</v>
      </c>
      <c r="AB284" t="str">
        <f>_xlfn.LET(_xlpm.x,_xlfn.XLOOKUP(platemap!$I284,samples!$E:$E,samples!X:X,""),IF(_xlpm.x="","",_xlpm.x))</f>
        <v>QS3.3_20230331</v>
      </c>
      <c r="AC284">
        <f>_xlfn.LET(_xlpm.x,_xlfn.XLOOKUP(platemap!$I284,samples!$E:$E,samples!Y:Y,""),IF(_xlpm.x="","",_xlpm.x))</f>
        <v>1</v>
      </c>
      <c r="AD284" t="str">
        <f>_xlfn.LET(_xlpm.x,_xlfn.XLOOKUP(platemap!$I284,samples!$E:$E,samples!Z:Z,""),IF(_xlpm.x="","",_xlpm.x))</f>
        <v/>
      </c>
      <c r="AF284">
        <v>10</v>
      </c>
      <c r="AG284" s="3" t="s">
        <v>308</v>
      </c>
      <c r="AH284" s="3"/>
    </row>
    <row r="285" spans="1:34" x14ac:dyDescent="0.2">
      <c r="A285" s="3">
        <f t="shared" si="3"/>
        <v>3</v>
      </c>
      <c r="B285" t="str">
        <f>INDEX(filenames!B:B,MATCH(platemap!A285,filenames!A:A,0))</f>
        <v>2023-06-07_151639_2023-06-07_145858_TMrs362331_10ul_badtips_2.xls</v>
      </c>
      <c r="C285" t="s">
        <v>118</v>
      </c>
      <c r="D285" t="s">
        <v>223</v>
      </c>
      <c r="E285" t="s">
        <v>224</v>
      </c>
      <c r="F285" t="s">
        <v>303</v>
      </c>
      <c r="G285" t="s">
        <v>304</v>
      </c>
      <c r="I285" t="str">
        <f>_xlfn.XLOOKUP(C285,samples!D:D,samples!E:E,"")</f>
        <v>20230413_0269</v>
      </c>
      <c r="J285" t="str">
        <f>_xlfn.LET(_xlpm.x,_xlfn.XLOOKUP(platemap!$I285,samples!$E:$E,samples!F:F,""),IF(_xlpm.x="","",_xlpm.x))</f>
        <v>QS4A3</v>
      </c>
      <c r="K285">
        <f>_xlfn.LET(_xlpm.x,_xlfn.XLOOKUP(platemap!$I285,samples!$E:$E,samples!G:G,""),IF(_xlpm.x="","",_xlpm.x))</f>
        <v>30</v>
      </c>
      <c r="L285" t="str">
        <f>_xlfn.LET(_xlpm.x,_xlfn.XLOOKUP(platemap!$I285,samples!$E:$E,samples!H:H,""),IF(_xlpm.x="","",_xlpm.x))</f>
        <v/>
      </c>
      <c r="M285" s="7">
        <f>_xlfn.LET(_xlpm.x,_xlfn.XLOOKUP(platemap!$I285,samples!$E:$E,samples!I:I,""),IF(_xlpm.x="","",_xlpm.x))</f>
        <v>45019</v>
      </c>
      <c r="N285" t="str">
        <f>_xlfn.LET(_xlpm.x,_xlfn.XLOOKUP(platemap!$I285,samples!$E:$E,samples!J:J,""),IF(_xlpm.x="","",_xlpm.x))</f>
        <v>Control</v>
      </c>
      <c r="O285" s="7" t="str">
        <f>_xlfn.LET(_xlpm.x,_xlfn.XLOOKUP(platemap!$I285,samples!$E:$E,samples!K:K,""),IF(_xlpm.x="","",_xlpm.x))</f>
        <v/>
      </c>
      <c r="P285" t="str">
        <f>_xlfn.LET(_xlpm.x,_xlfn.XLOOKUP(platemap!$I285,samples!$E:$E,samples!L:L,""),IF(_xlpm.x="","",_xlpm.x))</f>
        <v/>
      </c>
      <c r="Q285" t="str">
        <f>_xlfn.LET(_xlpm.x,_xlfn.XLOOKUP(platemap!$I285,samples!$E:$E,samples!M:M,""),IF(_xlpm.x="","",_xlpm.x))</f>
        <v>QS4A3_20230403</v>
      </c>
      <c r="R285">
        <f>_xlfn.LET(_xlpm.x,_xlfn.XLOOKUP(platemap!$I285,samples!$E:$E,samples!N:N,""),IF(_xlpm.x="","",_xlpm.x))</f>
        <v>0</v>
      </c>
      <c r="S285" t="str">
        <f>_xlfn.LET(_xlpm.x,_xlfn.XLOOKUP(platemap!$I285,samples!$E:$E,samples!O:O,""),IF(_xlpm.x="","",_xlpm.x))</f>
        <v>Control</v>
      </c>
      <c r="T285" t="str">
        <f>_xlfn.LET(_xlpm.x,_xlfn.XLOOKUP(platemap!$I285,samples!$E:$E,samples!P:P,""),IF(_xlpm.x="","",_xlpm.x))</f>
        <v/>
      </c>
      <c r="U285" t="str">
        <f>_xlfn.LET(_xlpm.x,_xlfn.XLOOKUP(platemap!$I285,samples!$E:$E,samples!Q:Q,""),IF(_xlpm.x="","",_xlpm.x))</f>
        <v/>
      </c>
      <c r="V285" t="str">
        <f>_xlfn.LET(_xlpm.x,_xlfn.XLOOKUP(platemap!$I285,samples!$E:$E,samples!R:R,""),IF(_xlpm.x="","",_xlpm.x))</f>
        <v>RNA</v>
      </c>
      <c r="W285">
        <f>_xlfn.LET(_xlpm.x,_xlfn.XLOOKUP(platemap!$I285,samples!$E:$E,samples!S:S,""),IF(_xlpm.x="","",_xlpm.x))</f>
        <v>8.9</v>
      </c>
      <c r="X285">
        <f>_xlfn.LET(_xlpm.x,_xlfn.XLOOKUP(platemap!$I285,samples!$E:$E,samples!T:T,""),IF(_xlpm.x="","",_xlpm.x))</f>
        <v>3.2</v>
      </c>
      <c r="Y285">
        <f>_xlfn.LET(_xlpm.x,_xlfn.XLOOKUP(platemap!$I285,samples!$E:$E,samples!U:U,""),IF(_xlpm.x="","",_xlpm.x))</f>
        <v>798</v>
      </c>
      <c r="Z285">
        <f>_xlfn.LET(_xlpm.x,_xlfn.XLOOKUP(platemap!$I285,samples!$E:$E,samples!V:V,""),IF(_xlpm.x="","",_xlpm.x))</f>
        <v>54</v>
      </c>
      <c r="AA285">
        <f>_xlfn.LET(_xlpm.x,_xlfn.XLOOKUP(platemap!$I285,samples!$E:$E,samples!W:W,""),IF(_xlpm.x="","",_xlpm.x))</f>
        <v>43092</v>
      </c>
      <c r="AB285" t="str">
        <f>_xlfn.LET(_xlpm.x,_xlfn.XLOOKUP(platemap!$I285,samples!$E:$E,samples!X:X,""),IF(_xlpm.x="","",_xlpm.x))</f>
        <v>QS4A3_20230403</v>
      </c>
      <c r="AC285">
        <f>_xlfn.LET(_xlpm.x,_xlfn.XLOOKUP(platemap!$I285,samples!$E:$E,samples!Y:Y,""),IF(_xlpm.x="","",_xlpm.x))</f>
        <v>1</v>
      </c>
      <c r="AD285" t="str">
        <f>_xlfn.LET(_xlpm.x,_xlfn.XLOOKUP(platemap!$I285,samples!$E:$E,samples!Z:Z,""),IF(_xlpm.x="","",_xlpm.x))</f>
        <v/>
      </c>
      <c r="AF285">
        <v>10</v>
      </c>
      <c r="AG285" s="3" t="s">
        <v>308</v>
      </c>
      <c r="AH285" s="3"/>
    </row>
    <row r="286" spans="1:34" x14ac:dyDescent="0.2">
      <c r="A286" s="3">
        <f t="shared" si="3"/>
        <v>3</v>
      </c>
      <c r="B286" t="str">
        <f>INDEX(filenames!B:B,MATCH(platemap!A286,filenames!A:A,0))</f>
        <v>2023-06-07_151639_2023-06-07_145858_TMrs362331_10ul_badtips_2.xls</v>
      </c>
      <c r="C286" t="s">
        <v>119</v>
      </c>
      <c r="D286" t="s">
        <v>223</v>
      </c>
      <c r="E286" t="s">
        <v>224</v>
      </c>
      <c r="F286" t="s">
        <v>303</v>
      </c>
      <c r="G286" t="s">
        <v>304</v>
      </c>
      <c r="I286" t="str">
        <f>_xlfn.XLOOKUP(C286,samples!D:D,samples!E:E,"")</f>
        <v>20230413_0270</v>
      </c>
      <c r="J286" t="str">
        <f>_xlfn.LET(_xlpm.x,_xlfn.XLOOKUP(platemap!$I286,samples!$E:$E,samples!F:F,""),IF(_xlpm.x="","",_xlpm.x))</f>
        <v>QS1.23</v>
      </c>
      <c r="K286">
        <f>_xlfn.LET(_xlpm.x,_xlfn.XLOOKUP(platemap!$I286,samples!$E:$E,samples!G:G,""),IF(_xlpm.x="","",_xlpm.x))</f>
        <v>30</v>
      </c>
      <c r="L286" t="str">
        <f>_xlfn.LET(_xlpm.x,_xlfn.XLOOKUP(platemap!$I286,samples!$E:$E,samples!H:H,""),IF(_xlpm.x="","",_xlpm.x))</f>
        <v/>
      </c>
      <c r="M286" s="7">
        <f>_xlfn.LET(_xlpm.x,_xlfn.XLOOKUP(platemap!$I286,samples!$E:$E,samples!I:I,""),IF(_xlpm.x="","",_xlpm.x))</f>
        <v>45019</v>
      </c>
      <c r="N286" t="str">
        <f>_xlfn.LET(_xlpm.x,_xlfn.XLOOKUP(platemap!$I286,samples!$E:$E,samples!J:J,""),IF(_xlpm.x="","",_xlpm.x))</f>
        <v>Control</v>
      </c>
      <c r="O286" s="7" t="str">
        <f>_xlfn.LET(_xlpm.x,_xlfn.XLOOKUP(platemap!$I286,samples!$E:$E,samples!K:K,""),IF(_xlpm.x="","",_xlpm.x))</f>
        <v/>
      </c>
      <c r="P286" t="str">
        <f>_xlfn.LET(_xlpm.x,_xlfn.XLOOKUP(platemap!$I286,samples!$E:$E,samples!L:L,""),IF(_xlpm.x="","",_xlpm.x))</f>
        <v/>
      </c>
      <c r="Q286" t="str">
        <f>_xlfn.LET(_xlpm.x,_xlfn.XLOOKUP(platemap!$I286,samples!$E:$E,samples!M:M,""),IF(_xlpm.x="","",_xlpm.x))</f>
        <v>QS1.23_20230403</v>
      </c>
      <c r="R286">
        <f>_xlfn.LET(_xlpm.x,_xlfn.XLOOKUP(platemap!$I286,samples!$E:$E,samples!N:N,""),IF(_xlpm.x="","",_xlpm.x))</f>
        <v>0</v>
      </c>
      <c r="S286" t="str">
        <f>_xlfn.LET(_xlpm.x,_xlfn.XLOOKUP(platemap!$I286,samples!$E:$E,samples!O:O,""),IF(_xlpm.x="","",_xlpm.x))</f>
        <v>Control</v>
      </c>
      <c r="T286" t="str">
        <f>_xlfn.LET(_xlpm.x,_xlfn.XLOOKUP(platemap!$I286,samples!$E:$E,samples!P:P,""),IF(_xlpm.x="","",_xlpm.x))</f>
        <v/>
      </c>
      <c r="U286" t="str">
        <f>_xlfn.LET(_xlpm.x,_xlfn.XLOOKUP(platemap!$I286,samples!$E:$E,samples!Q:Q,""),IF(_xlpm.x="","",_xlpm.x))</f>
        <v/>
      </c>
      <c r="V286" t="str">
        <f>_xlfn.LET(_xlpm.x,_xlfn.XLOOKUP(platemap!$I286,samples!$E:$E,samples!R:R,""),IF(_xlpm.x="","",_xlpm.x))</f>
        <v>RNA</v>
      </c>
      <c r="W286">
        <f>_xlfn.LET(_xlpm.x,_xlfn.XLOOKUP(platemap!$I286,samples!$E:$E,samples!S:S,""),IF(_xlpm.x="","",_xlpm.x))</f>
        <v>9</v>
      </c>
      <c r="X286">
        <f>_xlfn.LET(_xlpm.x,_xlfn.XLOOKUP(platemap!$I286,samples!$E:$E,samples!T:T,""),IF(_xlpm.x="","",_xlpm.x))</f>
        <v>2</v>
      </c>
      <c r="Y286">
        <f>_xlfn.LET(_xlpm.x,_xlfn.XLOOKUP(platemap!$I286,samples!$E:$E,samples!U:U,""),IF(_xlpm.x="","",_xlpm.x))</f>
        <v>441</v>
      </c>
      <c r="Z286">
        <f>_xlfn.LET(_xlpm.x,_xlfn.XLOOKUP(platemap!$I286,samples!$E:$E,samples!V:V,""),IF(_xlpm.x="","",_xlpm.x))</f>
        <v>54</v>
      </c>
      <c r="AA286">
        <f>_xlfn.LET(_xlpm.x,_xlfn.XLOOKUP(platemap!$I286,samples!$E:$E,samples!W:W,""),IF(_xlpm.x="","",_xlpm.x))</f>
        <v>23814</v>
      </c>
      <c r="AB286" t="str">
        <f>_xlfn.LET(_xlpm.x,_xlfn.XLOOKUP(platemap!$I286,samples!$E:$E,samples!X:X,""),IF(_xlpm.x="","",_xlpm.x))</f>
        <v>QS1.23_20230403</v>
      </c>
      <c r="AC286">
        <f>_xlfn.LET(_xlpm.x,_xlfn.XLOOKUP(platemap!$I286,samples!$E:$E,samples!Y:Y,""),IF(_xlpm.x="","",_xlpm.x))</f>
        <v>1</v>
      </c>
      <c r="AD286" t="str">
        <f>_xlfn.LET(_xlpm.x,_xlfn.XLOOKUP(platemap!$I286,samples!$E:$E,samples!Z:Z,""),IF(_xlpm.x="","",_xlpm.x))</f>
        <v/>
      </c>
      <c r="AF286">
        <v>10</v>
      </c>
      <c r="AG286" s="3" t="s">
        <v>308</v>
      </c>
      <c r="AH286" s="3"/>
    </row>
    <row r="287" spans="1:34" x14ac:dyDescent="0.2">
      <c r="A287" s="3">
        <f t="shared" si="3"/>
        <v>3</v>
      </c>
      <c r="B287" t="str">
        <f>INDEX(filenames!B:B,MATCH(platemap!A287,filenames!A:A,0))</f>
        <v>2023-06-07_151639_2023-06-07_145858_TMrs362331_10ul_badtips_2.xls</v>
      </c>
      <c r="C287" t="s">
        <v>120</v>
      </c>
      <c r="D287" t="s">
        <v>223</v>
      </c>
      <c r="E287" t="s">
        <v>224</v>
      </c>
      <c r="F287" t="s">
        <v>303</v>
      </c>
      <c r="G287" t="s">
        <v>304</v>
      </c>
      <c r="I287" t="str">
        <f>_xlfn.XLOOKUP(C287,samples!D:D,samples!E:E,"")</f>
        <v>20230413_0271</v>
      </c>
      <c r="J287" t="str">
        <f>_xlfn.LET(_xlpm.x,_xlfn.XLOOKUP(platemap!$I287,samples!$E:$E,samples!F:F,""),IF(_xlpm.x="","",_xlpm.x))</f>
        <v>QS3.1</v>
      </c>
      <c r="K287">
        <f>_xlfn.LET(_xlpm.x,_xlfn.XLOOKUP(platemap!$I287,samples!$E:$E,samples!G:G,""),IF(_xlpm.x="","",_xlpm.x))</f>
        <v>11</v>
      </c>
      <c r="L287" t="str">
        <f>_xlfn.LET(_xlpm.x,_xlfn.XLOOKUP(platemap!$I287,samples!$E:$E,samples!H:H,""),IF(_xlpm.x="","",_xlpm.x))</f>
        <v/>
      </c>
      <c r="M287" s="7">
        <f>_xlfn.LET(_xlpm.x,_xlfn.XLOOKUP(platemap!$I287,samples!$E:$E,samples!I:I,""),IF(_xlpm.x="","",_xlpm.x))</f>
        <v>45019</v>
      </c>
      <c r="N287" t="str">
        <f>_xlfn.LET(_xlpm.x,_xlfn.XLOOKUP(platemap!$I287,samples!$E:$E,samples!J:J,""),IF(_xlpm.x="","",_xlpm.x))</f>
        <v>Control</v>
      </c>
      <c r="O287" s="7" t="str">
        <f>_xlfn.LET(_xlpm.x,_xlfn.XLOOKUP(platemap!$I287,samples!$E:$E,samples!K:K,""),IF(_xlpm.x="","",_xlpm.x))</f>
        <v/>
      </c>
      <c r="P287" t="str">
        <f>_xlfn.LET(_xlpm.x,_xlfn.XLOOKUP(platemap!$I287,samples!$E:$E,samples!L:L,""),IF(_xlpm.x="","",_xlpm.x))</f>
        <v/>
      </c>
      <c r="Q287" t="str">
        <f>_xlfn.LET(_xlpm.x,_xlfn.XLOOKUP(platemap!$I287,samples!$E:$E,samples!M:M,""),IF(_xlpm.x="","",_xlpm.x))</f>
        <v>QS3.1_20230403</v>
      </c>
      <c r="R287">
        <f>_xlfn.LET(_xlpm.x,_xlfn.XLOOKUP(platemap!$I287,samples!$E:$E,samples!N:N,""),IF(_xlpm.x="","",_xlpm.x))</f>
        <v>0</v>
      </c>
      <c r="S287" t="str">
        <f>_xlfn.LET(_xlpm.x,_xlfn.XLOOKUP(platemap!$I287,samples!$E:$E,samples!O:O,""),IF(_xlpm.x="","",_xlpm.x))</f>
        <v>Control</v>
      </c>
      <c r="T287" t="str">
        <f>_xlfn.LET(_xlpm.x,_xlfn.XLOOKUP(platemap!$I287,samples!$E:$E,samples!P:P,""),IF(_xlpm.x="","",_xlpm.x))</f>
        <v/>
      </c>
      <c r="U287" t="str">
        <f>_xlfn.LET(_xlpm.x,_xlfn.XLOOKUP(platemap!$I287,samples!$E:$E,samples!Q:Q,""),IF(_xlpm.x="","",_xlpm.x))</f>
        <v/>
      </c>
      <c r="V287" t="str">
        <f>_xlfn.LET(_xlpm.x,_xlfn.XLOOKUP(platemap!$I287,samples!$E:$E,samples!R:R,""),IF(_xlpm.x="","",_xlpm.x))</f>
        <v>RNA</v>
      </c>
      <c r="W287">
        <f>_xlfn.LET(_xlpm.x,_xlfn.XLOOKUP(platemap!$I287,samples!$E:$E,samples!S:S,""),IF(_xlpm.x="","",_xlpm.x))</f>
        <v>10</v>
      </c>
      <c r="X287">
        <f>_xlfn.LET(_xlpm.x,_xlfn.XLOOKUP(platemap!$I287,samples!$E:$E,samples!T:T,""),IF(_xlpm.x="","",_xlpm.x))</f>
        <v>3.3</v>
      </c>
      <c r="Y287">
        <f>_xlfn.LET(_xlpm.x,_xlfn.XLOOKUP(platemap!$I287,samples!$E:$E,samples!U:U,""),IF(_xlpm.x="","",_xlpm.x))</f>
        <v>189</v>
      </c>
      <c r="Z287">
        <f>_xlfn.LET(_xlpm.x,_xlfn.XLOOKUP(platemap!$I287,samples!$E:$E,samples!V:V,""),IF(_xlpm.x="","",_xlpm.x))</f>
        <v>54</v>
      </c>
      <c r="AA287">
        <f>_xlfn.LET(_xlpm.x,_xlfn.XLOOKUP(platemap!$I287,samples!$E:$E,samples!W:W,""),IF(_xlpm.x="","",_xlpm.x))</f>
        <v>10206</v>
      </c>
      <c r="AB287" t="str">
        <f>_xlfn.LET(_xlpm.x,_xlfn.XLOOKUP(platemap!$I287,samples!$E:$E,samples!X:X,""),IF(_xlpm.x="","",_xlpm.x))</f>
        <v>QS3.1_20230403</v>
      </c>
      <c r="AC287">
        <f>_xlfn.LET(_xlpm.x,_xlfn.XLOOKUP(platemap!$I287,samples!$E:$E,samples!Y:Y,""),IF(_xlpm.x="","",_xlpm.x))</f>
        <v>1</v>
      </c>
      <c r="AD287" t="str">
        <f>_xlfn.LET(_xlpm.x,_xlfn.XLOOKUP(platemap!$I287,samples!$E:$E,samples!Z:Z,""),IF(_xlpm.x="","",_xlpm.x))</f>
        <v/>
      </c>
      <c r="AF287">
        <v>10</v>
      </c>
      <c r="AG287" s="3" t="s">
        <v>308</v>
      </c>
      <c r="AH287" s="3"/>
    </row>
    <row r="288" spans="1:34" x14ac:dyDescent="0.2">
      <c r="A288" s="3">
        <f t="shared" si="3"/>
        <v>3</v>
      </c>
      <c r="B288" t="str">
        <f>INDEX(filenames!B:B,MATCH(platemap!A288,filenames!A:A,0))</f>
        <v>2023-06-07_151639_2023-06-07_145858_TMrs362331_10ul_badtips_2.xls</v>
      </c>
      <c r="C288" t="s">
        <v>121</v>
      </c>
      <c r="E288" t="s">
        <v>129</v>
      </c>
      <c r="G288" t="s">
        <v>129</v>
      </c>
      <c r="I288" t="str">
        <f>_xlfn.XLOOKUP(C288,samples!D:D,samples!E:E,"")</f>
        <v/>
      </c>
      <c r="J288" t="str">
        <f>_xlfn.LET(_xlpm.x,_xlfn.XLOOKUP(platemap!$I288,samples!$E:$E,samples!F:F,""),IF(_xlpm.x="","",_xlpm.x))</f>
        <v/>
      </c>
      <c r="K288" t="str">
        <f>_xlfn.LET(_xlpm.x,_xlfn.XLOOKUP(platemap!$I288,samples!$E:$E,samples!G:G,""),IF(_xlpm.x="","",_xlpm.x))</f>
        <v/>
      </c>
      <c r="L288" t="str">
        <f>_xlfn.LET(_xlpm.x,_xlfn.XLOOKUP(platemap!$I288,samples!$E:$E,samples!H:H,""),IF(_xlpm.x="","",_xlpm.x))</f>
        <v/>
      </c>
      <c r="M288" s="7" t="str">
        <f>_xlfn.LET(_xlpm.x,_xlfn.XLOOKUP(platemap!$I288,samples!$E:$E,samples!I:I,""),IF(_xlpm.x="","",_xlpm.x))</f>
        <v/>
      </c>
      <c r="N288" t="str">
        <f>_xlfn.LET(_xlpm.x,_xlfn.XLOOKUP(platemap!$I288,samples!$E:$E,samples!J:J,""),IF(_xlpm.x="","",_xlpm.x))</f>
        <v/>
      </c>
      <c r="O288" s="7" t="str">
        <f>_xlfn.LET(_xlpm.x,_xlfn.XLOOKUP(platemap!$I288,samples!$E:$E,samples!K:K,""),IF(_xlpm.x="","",_xlpm.x))</f>
        <v/>
      </c>
      <c r="P288" t="str">
        <f>_xlfn.LET(_xlpm.x,_xlfn.XLOOKUP(platemap!$I288,samples!$E:$E,samples!L:L,""),IF(_xlpm.x="","",_xlpm.x))</f>
        <v/>
      </c>
      <c r="Q288" t="str">
        <f>_xlfn.LET(_xlpm.x,_xlfn.XLOOKUP(platemap!$I288,samples!$E:$E,samples!M:M,""),IF(_xlpm.x="","",_xlpm.x))</f>
        <v/>
      </c>
      <c r="R288" t="str">
        <f>_xlfn.LET(_xlpm.x,_xlfn.XLOOKUP(platemap!$I288,samples!$E:$E,samples!N:N,""),IF(_xlpm.x="","",_xlpm.x))</f>
        <v/>
      </c>
      <c r="S288" t="str">
        <f>_xlfn.LET(_xlpm.x,_xlfn.XLOOKUP(platemap!$I288,samples!$E:$E,samples!O:O,""),IF(_xlpm.x="","",_xlpm.x))</f>
        <v/>
      </c>
      <c r="T288" t="str">
        <f>_xlfn.LET(_xlpm.x,_xlfn.XLOOKUP(platemap!$I288,samples!$E:$E,samples!P:P,""),IF(_xlpm.x="","",_xlpm.x))</f>
        <v/>
      </c>
      <c r="U288" t="str">
        <f>_xlfn.LET(_xlpm.x,_xlfn.XLOOKUP(platemap!$I288,samples!$E:$E,samples!Q:Q,""),IF(_xlpm.x="","",_xlpm.x))</f>
        <v/>
      </c>
      <c r="V288" t="str">
        <f>_xlfn.LET(_xlpm.x,_xlfn.XLOOKUP(platemap!$I288,samples!$E:$E,samples!R:R,""),IF(_xlpm.x="","",_xlpm.x))</f>
        <v/>
      </c>
      <c r="W288" t="str">
        <f>_xlfn.LET(_xlpm.x,_xlfn.XLOOKUP(platemap!$I288,samples!$E:$E,samples!S:S,""),IF(_xlpm.x="","",_xlpm.x))</f>
        <v/>
      </c>
      <c r="X288" t="str">
        <f>_xlfn.LET(_xlpm.x,_xlfn.XLOOKUP(platemap!$I288,samples!$E:$E,samples!T:T,""),IF(_xlpm.x="","",_xlpm.x))</f>
        <v/>
      </c>
      <c r="Y288" t="str">
        <f>_xlfn.LET(_xlpm.x,_xlfn.XLOOKUP(platemap!$I288,samples!$E:$E,samples!U:U,""),IF(_xlpm.x="","",_xlpm.x))</f>
        <v/>
      </c>
      <c r="Z288" t="str">
        <f>_xlfn.LET(_xlpm.x,_xlfn.XLOOKUP(platemap!$I288,samples!$E:$E,samples!V:V,""),IF(_xlpm.x="","",_xlpm.x))</f>
        <v/>
      </c>
      <c r="AA288" t="str">
        <f>_xlfn.LET(_xlpm.x,_xlfn.XLOOKUP(platemap!$I288,samples!$E:$E,samples!W:W,""),IF(_xlpm.x="","",_xlpm.x))</f>
        <v/>
      </c>
      <c r="AB288" t="str">
        <f>_xlfn.LET(_xlpm.x,_xlfn.XLOOKUP(platemap!$I288,samples!$E:$E,samples!X:X,""),IF(_xlpm.x="","",_xlpm.x))</f>
        <v/>
      </c>
      <c r="AC288" t="str">
        <f>_xlfn.LET(_xlpm.x,_xlfn.XLOOKUP(platemap!$I288,samples!$E:$E,samples!Y:Y,""),IF(_xlpm.x="","",_xlpm.x))</f>
        <v/>
      </c>
      <c r="AD288" t="str">
        <f>_xlfn.LET(_xlpm.x,_xlfn.XLOOKUP(platemap!$I288,samples!$E:$E,samples!Z:Z,""),IF(_xlpm.x="","",_xlpm.x))</f>
        <v/>
      </c>
      <c r="AH288" s="3"/>
    </row>
    <row r="289" spans="1:34" x14ac:dyDescent="0.2">
      <c r="A289" s="3">
        <f t="shared" si="3"/>
        <v>3</v>
      </c>
      <c r="B289" t="str">
        <f>INDEX(filenames!B:B,MATCH(platemap!A289,filenames!A:A,0))</f>
        <v>2023-06-07_151639_2023-06-07_145858_TMrs362331_10ul_badtips_2.xls</v>
      </c>
      <c r="C289" t="s">
        <v>122</v>
      </c>
      <c r="D289" t="s">
        <v>223</v>
      </c>
      <c r="E289" t="s">
        <v>224</v>
      </c>
      <c r="F289" t="s">
        <v>303</v>
      </c>
      <c r="G289" t="s">
        <v>304</v>
      </c>
      <c r="I289" t="s">
        <v>206</v>
      </c>
      <c r="J289">
        <f>_xlfn.LET(_xlpm.x,_xlfn.XLOOKUP(platemap!$I289,samples!$E:$E,samples!F:F,""),IF(_xlpm.x="","",_xlpm.x))</f>
        <v>43043</v>
      </c>
      <c r="K289" t="str">
        <f>_xlfn.LET(_xlpm.x,_xlfn.XLOOKUP(platemap!$I289,samples!$E:$E,samples!G:G,""),IF(_xlpm.x="","",_xlpm.x))</f>
        <v/>
      </c>
      <c r="L289" t="str">
        <f>_xlfn.LET(_xlpm.x,_xlfn.XLOOKUP(platemap!$I289,samples!$E:$E,samples!H:H,""),IF(_xlpm.x="","",_xlpm.x))</f>
        <v/>
      </c>
      <c r="M289" s="7" t="str">
        <f>_xlfn.LET(_xlpm.x,_xlfn.XLOOKUP(platemap!$I289,samples!$E:$E,samples!I:I,""),IF(_xlpm.x="","",_xlpm.x))</f>
        <v/>
      </c>
      <c r="N289" t="str">
        <f>_xlfn.LET(_xlpm.x,_xlfn.XLOOKUP(platemap!$I289,samples!$E:$E,samples!J:J,""),IF(_xlpm.x="","",_xlpm.x))</f>
        <v/>
      </c>
      <c r="O289" s="7" t="str">
        <f>_xlfn.LET(_xlpm.x,_xlfn.XLOOKUP(platemap!$I289,samples!$E:$E,samples!K:K,""),IF(_xlpm.x="","",_xlpm.x))</f>
        <v/>
      </c>
      <c r="P289" t="str">
        <f>_xlfn.LET(_xlpm.x,_xlfn.XLOOKUP(platemap!$I289,samples!$E:$E,samples!L:L,""),IF(_xlpm.x="","",_xlpm.x))</f>
        <v/>
      </c>
      <c r="Q289">
        <f>_xlfn.LET(_xlpm.x,_xlfn.XLOOKUP(platemap!$I289,samples!$E:$E,samples!M:M,""),IF(_xlpm.x="","",_xlpm.x))</f>
        <v>43043</v>
      </c>
      <c r="R289" t="str">
        <f>_xlfn.LET(_xlpm.x,_xlfn.XLOOKUP(platemap!$I289,samples!$E:$E,samples!N:N,""),IF(_xlpm.x="","",_xlpm.x))</f>
        <v/>
      </c>
      <c r="S289" t="str">
        <f>_xlfn.LET(_xlpm.x,_xlfn.XLOOKUP(platemap!$I289,samples!$E:$E,samples!O:O,""),IF(_xlpm.x="","",_xlpm.x))</f>
        <v/>
      </c>
      <c r="T289" t="str">
        <f>_xlfn.LET(_xlpm.x,_xlfn.XLOOKUP(platemap!$I289,samples!$E:$E,samples!P:P,""),IF(_xlpm.x="","",_xlpm.x))</f>
        <v/>
      </c>
      <c r="U289" t="str">
        <f>_xlfn.LET(_xlpm.x,_xlfn.XLOOKUP(platemap!$I289,samples!$E:$E,samples!Q:Q,""),IF(_xlpm.x="","",_xlpm.x))</f>
        <v/>
      </c>
      <c r="V289" t="str">
        <f>_xlfn.LET(_xlpm.x,_xlfn.XLOOKUP(platemap!$I289,samples!$E:$E,samples!R:R,""),IF(_xlpm.x="","",_xlpm.x))</f>
        <v/>
      </c>
      <c r="W289" t="str">
        <f>_xlfn.LET(_xlpm.x,_xlfn.XLOOKUP(platemap!$I289,samples!$E:$E,samples!S:S,""),IF(_xlpm.x="","",_xlpm.x))</f>
        <v/>
      </c>
      <c r="X289" t="str">
        <f>_xlfn.LET(_xlpm.x,_xlfn.XLOOKUP(platemap!$I289,samples!$E:$E,samples!T:T,""),IF(_xlpm.x="","",_xlpm.x))</f>
        <v/>
      </c>
      <c r="Y289" t="str">
        <f>_xlfn.LET(_xlpm.x,_xlfn.XLOOKUP(platemap!$I289,samples!$E:$E,samples!U:U,""),IF(_xlpm.x="","",_xlpm.x))</f>
        <v/>
      </c>
      <c r="Z289" t="str">
        <f>_xlfn.LET(_xlpm.x,_xlfn.XLOOKUP(platemap!$I289,samples!$E:$E,samples!V:V,""),IF(_xlpm.x="","",_xlpm.x))</f>
        <v/>
      </c>
      <c r="AA289" t="str">
        <f>_xlfn.LET(_xlpm.x,_xlfn.XLOOKUP(platemap!$I289,samples!$E:$E,samples!W:W,""),IF(_xlpm.x="","",_xlpm.x))</f>
        <v/>
      </c>
      <c r="AB289">
        <f>_xlfn.LET(_xlpm.x,_xlfn.XLOOKUP(platemap!$I289,samples!$E:$E,samples!X:X,""),IF(_xlpm.x="","",_xlpm.x))</f>
        <v>43043</v>
      </c>
      <c r="AC289" t="str">
        <f>_xlfn.LET(_xlpm.x,_xlfn.XLOOKUP(platemap!$I289,samples!$E:$E,samples!Y:Y,""),IF(_xlpm.x="","",_xlpm.x))</f>
        <v/>
      </c>
      <c r="AD289" t="str">
        <f>_xlfn.LET(_xlpm.x,_xlfn.XLOOKUP(platemap!$I289,samples!$E:$E,samples!Z:Z,""),IF(_xlpm.x="","",_xlpm.x))</f>
        <v/>
      </c>
      <c r="AF289">
        <v>10</v>
      </c>
      <c r="AG289" s="3" t="s">
        <v>308</v>
      </c>
      <c r="AH2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cols>
    <col min="1" max="1" width="10.83203125" style="3"/>
    <col min="2" max="2" width="6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310</v>
      </c>
    </row>
    <row r="3" spans="1:2" x14ac:dyDescent="0.2">
      <c r="A3" s="3">
        <f>A2+1</f>
        <v>2</v>
      </c>
      <c r="B3" t="s">
        <v>311</v>
      </c>
    </row>
    <row r="4" spans="1:2" x14ac:dyDescent="0.2">
      <c r="A4" s="3">
        <f>A3+1</f>
        <v>3</v>
      </c>
      <c r="B4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Z74"/>
  <sheetViews>
    <sheetView tabSelected="1" topLeftCell="E1" workbookViewId="0">
      <pane ySplit="1" topLeftCell="A38" activePane="bottomLeft" state="frozen"/>
      <selection pane="bottomLeft" activeCell="R75" sqref="R75"/>
    </sheetView>
  </sheetViews>
  <sheetFormatPr baseColWidth="10" defaultRowHeight="16" x14ac:dyDescent="0.2"/>
  <cols>
    <col min="1" max="1" width="9" bestFit="1" customWidth="1"/>
    <col min="2" max="3" width="9" customWidth="1"/>
    <col min="4" max="4" width="13.5" bestFit="1" customWidth="1"/>
    <col min="5" max="5" width="14.1640625" bestFit="1" customWidth="1"/>
    <col min="6" max="6" width="7.6640625" bestFit="1" customWidth="1"/>
    <col min="7" max="7" width="7.83203125" bestFit="1" customWidth="1"/>
    <col min="8" max="8" width="6" bestFit="1" customWidth="1"/>
    <col min="9" max="9" width="11.5" style="7" bestFit="1" customWidth="1"/>
    <col min="10" max="10" width="22.33203125" bestFit="1" customWidth="1"/>
    <col min="11" max="11" width="14" style="7" bestFit="1" customWidth="1"/>
    <col min="12" max="12" width="17.33203125" style="3" bestFit="1" customWidth="1"/>
    <col min="13" max="13" width="17.33203125" style="3" customWidth="1"/>
    <col min="14" max="14" width="6.33203125" style="3" bestFit="1" customWidth="1"/>
    <col min="15" max="15" width="7.1640625" style="3" bestFit="1" customWidth="1"/>
    <col min="16" max="16" width="8.33203125" style="3" bestFit="1" customWidth="1"/>
    <col min="17" max="17" width="22" bestFit="1" customWidth="1"/>
    <col min="18" max="18" width="9.5" bestFit="1" customWidth="1"/>
    <col min="19" max="19" width="5.1640625" bestFit="1" customWidth="1"/>
    <col min="20" max="20" width="8" bestFit="1" customWidth="1"/>
    <col min="21" max="21" width="11.5" bestFit="1" customWidth="1"/>
    <col min="22" max="22" width="7.33203125" bestFit="1" customWidth="1"/>
    <col min="23" max="23" width="9" bestFit="1" customWidth="1"/>
    <col min="24" max="24" width="16.83203125" bestFit="1" customWidth="1"/>
    <col min="25" max="25" width="9" style="3" customWidth="1"/>
    <col min="26" max="26" width="7.5" style="3" bestFit="1" customWidth="1"/>
  </cols>
  <sheetData>
    <row r="1" spans="1:26" s="1" customFormat="1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</v>
      </c>
      <c r="F1" s="1" t="s">
        <v>25</v>
      </c>
      <c r="G1" s="1" t="s">
        <v>208</v>
      </c>
      <c r="H1" s="1" t="s">
        <v>209</v>
      </c>
      <c r="I1" s="6" t="s">
        <v>210</v>
      </c>
      <c r="J1" s="1" t="s">
        <v>211</v>
      </c>
      <c r="K1" s="6" t="s">
        <v>212</v>
      </c>
      <c r="L1" s="2" t="s">
        <v>213</v>
      </c>
      <c r="M1" s="2" t="s">
        <v>317</v>
      </c>
      <c r="N1" s="2" t="s">
        <v>313</v>
      </c>
      <c r="O1" s="2" t="s">
        <v>316</v>
      </c>
      <c r="P1" s="2" t="s">
        <v>320</v>
      </c>
      <c r="Q1" s="1" t="s">
        <v>214</v>
      </c>
      <c r="R1" s="1" t="s">
        <v>215</v>
      </c>
      <c r="S1" s="1" t="s">
        <v>204</v>
      </c>
      <c r="T1" s="1" t="s">
        <v>205</v>
      </c>
      <c r="U1" s="1" t="s">
        <v>216</v>
      </c>
      <c r="V1" s="1" t="s">
        <v>217</v>
      </c>
      <c r="W1" s="1" t="s">
        <v>218</v>
      </c>
      <c r="X1" s="1" t="s">
        <v>319</v>
      </c>
      <c r="Y1" s="2" t="s">
        <v>26</v>
      </c>
      <c r="Z1" s="2" t="s">
        <v>128</v>
      </c>
    </row>
    <row r="2" spans="1:26" x14ac:dyDescent="0.2">
      <c r="A2" t="s">
        <v>225</v>
      </c>
      <c r="B2" t="s">
        <v>226</v>
      </c>
      <c r="C2">
        <v>1</v>
      </c>
      <c r="D2" t="s">
        <v>27</v>
      </c>
      <c r="E2" t="s">
        <v>133</v>
      </c>
      <c r="F2" t="str">
        <f>_xlfn.LET(_xlpm.x,_xlfn.XLOOKUP($E2,'[1]RNA1_MF_ASO (2)'!$D:$D,'[1]RNA1_MF_ASO (2)'!E:E,""),IF(_xlpm.x="","",_xlpm.x))</f>
        <v>109Q</v>
      </c>
      <c r="G2" t="str">
        <f>_xlfn.LET(_xlpm.x,_xlfn.XLOOKUP($E2,'[1]RNA1_MF_ASO (2)'!$D:$D,'[1]RNA1_MF_ASO (2)'!F:F,""),IF(_xlpm.x="","",_xlpm.x))</f>
        <v>P+5</v>
      </c>
      <c r="H2" t="str">
        <f>_xlfn.LET(_xlpm.x,_xlfn.XLOOKUP($E2,'[1]RNA1_MF_ASO (2)'!$D:$D,'[1]RNA1_MF_ASO (2)'!G:G,""),IF(_xlpm.x="","",_xlpm.x))</f>
        <v/>
      </c>
      <c r="I2" s="7">
        <f>_xlfn.LET(_xlpm.x,_xlfn.XLOOKUP($E2,'[1]RNA1_MF_ASO (2)'!$D:$D,'[1]RNA1_MF_ASO (2)'!H:H,""),IF(_xlpm.x="","",_xlpm.x))</f>
        <v>45006</v>
      </c>
      <c r="J2" t="s">
        <v>207</v>
      </c>
      <c r="K2" s="7" t="str">
        <f>_xlfn.LET(_xlpm.x,_xlfn.XLOOKUP($E2,'[1]RNA1_MF_ASO (2)'!$D:$D,'[1]RNA1_MF_ASO (2)'!J:J,""),IF(_xlpm.x="","",_xlpm.x))</f>
        <v/>
      </c>
      <c r="L2" s="3" t="str">
        <f>IF(LEN(K2)&gt;0,I2-K2,"")</f>
        <v/>
      </c>
      <c r="M2" s="3" t="str">
        <f>CONCATENATE(F2,"_",TEXT(I2,"yyyymmdd"))</f>
        <v>109Q_20230321</v>
      </c>
      <c r="N2" s="3">
        <v>0</v>
      </c>
      <c r="O2" s="3" t="str">
        <f>IF(J2="Control",J2,LEFT(J2,6))</f>
        <v>Control</v>
      </c>
      <c r="P2" s="3" t="s">
        <v>129</v>
      </c>
      <c r="Q2" t="str">
        <f>_xlfn.LET(_xlpm.x,_xlfn.XLOOKUP($E2,'[1]RNA1_MF_ASO (2)'!$D:$D,'[1]RNA1_MF_ASO (2)'!K:K,""),IF(_xlpm.x="","",_xlpm.x))</f>
        <v/>
      </c>
      <c r="R2" t="str">
        <f>_xlfn.LET(_xlpm.x,_xlfn.XLOOKUP($E2,'[1]RNA1_MF_ASO (2)'!$D:$D,'[1]RNA1_MF_ASO (2)'!L:L,""),IF(_xlpm.x="","",_xlpm.x))</f>
        <v>RNA</v>
      </c>
      <c r="S2">
        <f>_xlfn.LET(_xlpm.x,_xlfn.XLOOKUP($E2,'[1]RNA1_MF_ASO (2)'!$D:$D,'[1]RNA1_MF_ASO (2)'!M:M,""),IF(_xlpm.x="","",_xlpm.x))</f>
        <v>7.8</v>
      </c>
      <c r="T2">
        <f>_xlfn.LET(_xlpm.x,_xlfn.XLOOKUP($E2,'[1]RNA1_MF_ASO (2)'!$D:$D,'[1]RNA1_MF_ASO (2)'!N:N,""),IF(_xlpm.x="","",_xlpm.x))</f>
        <v>2.7</v>
      </c>
      <c r="U2">
        <f>_xlfn.LET(_xlpm.x,_xlfn.XLOOKUP($E2,'[1]RNA1_MF_ASO (2)'!$D:$D,'[1]RNA1_MF_ASO (2)'!O:O,""),IF(_xlpm.x="","",_xlpm.x))</f>
        <v>685</v>
      </c>
      <c r="V2">
        <f>_xlfn.LET(_xlpm.x,_xlfn.XLOOKUP($E2,'[1]RNA1_MF_ASO (2)'!$D:$D,'[1]RNA1_MF_ASO (2)'!P:P,""),IF(_xlpm.x="","",_xlpm.x))</f>
        <v>54</v>
      </c>
      <c r="W2">
        <f>_xlfn.LET(_xlpm.x,_xlfn.XLOOKUP($E2,'[1]RNA1_MF_ASO (2)'!$D:$D,'[1]RNA1_MF_ASO (2)'!Q:Q,""),IF(_xlpm.x="","",_xlpm.x))</f>
        <v>36990</v>
      </c>
      <c r="X2" t="str">
        <f>M2</f>
        <v>109Q_20230321</v>
      </c>
      <c r="Y2" s="3">
        <f>IF(J2="Control",1,"")</f>
        <v>1</v>
      </c>
    </row>
    <row r="3" spans="1:26" x14ac:dyDescent="0.2">
      <c r="A3" t="s">
        <v>227</v>
      </c>
      <c r="B3" t="s">
        <v>226</v>
      </c>
      <c r="C3">
        <v>2</v>
      </c>
      <c r="D3" t="s">
        <v>28</v>
      </c>
      <c r="E3" t="s">
        <v>134</v>
      </c>
      <c r="F3" t="str">
        <f>_xlfn.LET(_xlpm.x,_xlfn.XLOOKUP($E3,'[1]RNA1_MF_ASO (2)'!$D:$D,'[1]RNA1_MF_ASO (2)'!E:E,""),IF(_xlpm.x="","",_xlpm.x))</f>
        <v>109Q</v>
      </c>
      <c r="G3" t="str">
        <f>_xlfn.LET(_xlpm.x,_xlfn.XLOOKUP($E3,'[1]RNA1_MF_ASO (2)'!$D:$D,'[1]RNA1_MF_ASO (2)'!F:F,""),IF(_xlpm.x="","",_xlpm.x))</f>
        <v>P+5</v>
      </c>
      <c r="H3" t="str">
        <f>_xlfn.LET(_xlpm.x,_xlfn.XLOOKUP($E3,'[1]RNA1_MF_ASO (2)'!$D:$D,'[1]RNA1_MF_ASO (2)'!G:G,""),IF(_xlpm.x="","",_xlpm.x))</f>
        <v/>
      </c>
      <c r="I3" s="7">
        <f>_xlfn.LET(_xlpm.x,_xlfn.XLOOKUP($E3,'[1]RNA1_MF_ASO (2)'!$D:$D,'[1]RNA1_MF_ASO (2)'!H:H,""),IF(_xlpm.x="","",_xlpm.x))</f>
        <v>45006</v>
      </c>
      <c r="J3" t="str">
        <f>_xlfn.LET(_xlpm.x,_xlfn.XLOOKUP($E3,'[1]RNA1_MF_ASO (2)'!$D:$D,'[1]RNA1_MF_ASO (2)'!I:I,""),IF(_xlpm.x="","",_xlpm.x))</f>
        <v>572772 30 nM (LTX 2000)</v>
      </c>
      <c r="K3" s="7">
        <f>_xlfn.LET(_xlpm.x,_xlfn.XLOOKUP($E3,'[1]RNA1_MF_ASO (2)'!$D:$D,'[1]RNA1_MF_ASO (2)'!J:J,""),IF(_xlpm.x="","",_xlpm.x))</f>
        <v>45001</v>
      </c>
      <c r="L3" s="3">
        <f t="shared" ref="L3:L66" si="0">IF(LEN(K3)&gt;0,I3-K3,"")</f>
        <v>5</v>
      </c>
      <c r="M3" s="3" t="str">
        <f t="shared" ref="M3:M66" si="1">CONCATENATE(F3,"_",TEXT(I3,"yyyymmdd"))</f>
        <v>109Q_20230321</v>
      </c>
      <c r="N3" s="3" t="s">
        <v>315</v>
      </c>
      <c r="O3" s="3" t="str">
        <f t="shared" ref="O3:O66" si="2">IF(J3="Control",J3,LEFT(J3,6))</f>
        <v>572772</v>
      </c>
      <c r="P3" s="3">
        <v>2000</v>
      </c>
      <c r="Q3" t="str">
        <f>_xlfn.LET(_xlpm.x,_xlfn.XLOOKUP($E3,'[1]RNA1_MF_ASO (2)'!$D:$D,'[1]RNA1_MF_ASO (2)'!K:K,""),IF(_xlpm.x="","",_xlpm.x))</f>
        <v>Unhealthy</v>
      </c>
      <c r="R3" t="str">
        <f>_xlfn.LET(_xlpm.x,_xlfn.XLOOKUP($E3,'[1]RNA1_MF_ASO (2)'!$D:$D,'[1]RNA1_MF_ASO (2)'!L:L,""),IF(_xlpm.x="","",_xlpm.x))</f>
        <v>RNA</v>
      </c>
      <c r="S3">
        <f>_xlfn.LET(_xlpm.x,_xlfn.XLOOKUP($E3,'[1]RNA1_MF_ASO (2)'!$D:$D,'[1]RNA1_MF_ASO (2)'!M:M,""),IF(_xlpm.x="","",_xlpm.x))</f>
        <v>8.6999999999999993</v>
      </c>
      <c r="T3">
        <f>_xlfn.LET(_xlpm.x,_xlfn.XLOOKUP($E3,'[1]RNA1_MF_ASO (2)'!$D:$D,'[1]RNA1_MF_ASO (2)'!N:N,""),IF(_xlpm.x="","",_xlpm.x))</f>
        <v>1.6</v>
      </c>
      <c r="U3">
        <f>_xlfn.LET(_xlpm.x,_xlfn.XLOOKUP($E3,'[1]RNA1_MF_ASO (2)'!$D:$D,'[1]RNA1_MF_ASO (2)'!O:O,""),IF(_xlpm.x="","",_xlpm.x))</f>
        <v>22.1</v>
      </c>
      <c r="V3">
        <f>_xlfn.LET(_xlpm.x,_xlfn.XLOOKUP($E3,'[1]RNA1_MF_ASO (2)'!$D:$D,'[1]RNA1_MF_ASO (2)'!P:P,""),IF(_xlpm.x="","",_xlpm.x))</f>
        <v>54</v>
      </c>
      <c r="W3">
        <f>_xlfn.LET(_xlpm.x,_xlfn.XLOOKUP($E3,'[1]RNA1_MF_ASO (2)'!$D:$D,'[1]RNA1_MF_ASO (2)'!Q:Q,""),IF(_xlpm.x="","",_xlpm.x))</f>
        <v>1193.4000000000001</v>
      </c>
      <c r="X3" t="str">
        <f t="shared" ref="X3:X66" si="3">M3</f>
        <v>109Q_20230321</v>
      </c>
      <c r="Y3" s="3" t="str">
        <f t="shared" ref="Y3:Y66" si="4">IF(J3="Control",1,"")</f>
        <v/>
      </c>
    </row>
    <row r="4" spans="1:26" x14ac:dyDescent="0.2">
      <c r="A4" t="s">
        <v>228</v>
      </c>
      <c r="B4" t="s">
        <v>226</v>
      </c>
      <c r="C4">
        <v>3</v>
      </c>
      <c r="D4" t="s">
        <v>29</v>
      </c>
      <c r="E4" t="s">
        <v>135</v>
      </c>
      <c r="F4" t="str">
        <f>_xlfn.LET(_xlpm.x,_xlfn.XLOOKUP($E4,'[1]RNA1_MF_ASO (2)'!$D:$D,'[1]RNA1_MF_ASO (2)'!E:E,""),IF(_xlpm.x="","",_xlpm.x))</f>
        <v>109Q</v>
      </c>
      <c r="G4" t="str">
        <f>_xlfn.LET(_xlpm.x,_xlfn.XLOOKUP($E4,'[1]RNA1_MF_ASO (2)'!$D:$D,'[1]RNA1_MF_ASO (2)'!F:F,""),IF(_xlpm.x="","",_xlpm.x))</f>
        <v>P+5</v>
      </c>
      <c r="H4" t="str">
        <f>_xlfn.LET(_xlpm.x,_xlfn.XLOOKUP($E4,'[1]RNA1_MF_ASO (2)'!$D:$D,'[1]RNA1_MF_ASO (2)'!G:G,""),IF(_xlpm.x="","",_xlpm.x))</f>
        <v/>
      </c>
      <c r="I4" s="7">
        <f>_xlfn.LET(_xlpm.x,_xlfn.XLOOKUP($E4,'[1]RNA1_MF_ASO (2)'!$D:$D,'[1]RNA1_MF_ASO (2)'!H:H,""),IF(_xlpm.x="","",_xlpm.x))</f>
        <v>45006</v>
      </c>
      <c r="J4" t="str">
        <f>_xlfn.LET(_xlpm.x,_xlfn.XLOOKUP($E4,'[1]RNA1_MF_ASO (2)'!$D:$D,'[1]RNA1_MF_ASO (2)'!I:I,""),IF(_xlpm.x="","",_xlpm.x))</f>
        <v>589546 30 nM (LTX 2000)</v>
      </c>
      <c r="K4" s="7">
        <f>_xlfn.LET(_xlpm.x,_xlfn.XLOOKUP($E4,'[1]RNA1_MF_ASO (2)'!$D:$D,'[1]RNA1_MF_ASO (2)'!J:J,""),IF(_xlpm.x="","",_xlpm.x))</f>
        <v>45001</v>
      </c>
      <c r="L4" s="3">
        <f t="shared" si="0"/>
        <v>5</v>
      </c>
      <c r="M4" s="3" t="str">
        <f t="shared" si="1"/>
        <v>109Q_20230321</v>
      </c>
      <c r="N4" s="3" t="s">
        <v>315</v>
      </c>
      <c r="O4" s="3" t="str">
        <f t="shared" si="2"/>
        <v>589546</v>
      </c>
      <c r="P4" s="3">
        <v>2000</v>
      </c>
      <c r="Q4" t="str">
        <f>_xlfn.LET(_xlpm.x,_xlfn.XLOOKUP($E4,'[1]RNA1_MF_ASO (2)'!$D:$D,'[1]RNA1_MF_ASO (2)'!K:K,""),IF(_xlpm.x="","",_xlpm.x))</f>
        <v>Unhealthy</v>
      </c>
      <c r="R4" t="str">
        <f>_xlfn.LET(_xlpm.x,_xlfn.XLOOKUP($E4,'[1]RNA1_MF_ASO (2)'!$D:$D,'[1]RNA1_MF_ASO (2)'!L:L,""),IF(_xlpm.x="","",_xlpm.x))</f>
        <v>RNA</v>
      </c>
      <c r="S4">
        <f>_xlfn.LET(_xlpm.x,_xlfn.XLOOKUP($E4,'[1]RNA1_MF_ASO (2)'!$D:$D,'[1]RNA1_MF_ASO (2)'!M:M,""),IF(_xlpm.x="","",_xlpm.x))</f>
        <v>8.6999999999999993</v>
      </c>
      <c r="T4">
        <f>_xlfn.LET(_xlpm.x,_xlfn.XLOOKUP($E4,'[1]RNA1_MF_ASO (2)'!$D:$D,'[1]RNA1_MF_ASO (2)'!N:N,""),IF(_xlpm.x="","",_xlpm.x))</f>
        <v>1.8</v>
      </c>
      <c r="U4">
        <f>_xlfn.LET(_xlpm.x,_xlfn.XLOOKUP($E4,'[1]RNA1_MF_ASO (2)'!$D:$D,'[1]RNA1_MF_ASO (2)'!O:O,""),IF(_xlpm.x="","",_xlpm.x))</f>
        <v>24.6</v>
      </c>
      <c r="V4">
        <f>_xlfn.LET(_xlpm.x,_xlfn.XLOOKUP($E4,'[1]RNA1_MF_ASO (2)'!$D:$D,'[1]RNA1_MF_ASO (2)'!P:P,""),IF(_xlpm.x="","",_xlpm.x))</f>
        <v>54</v>
      </c>
      <c r="W4">
        <f>_xlfn.LET(_xlpm.x,_xlfn.XLOOKUP($E4,'[1]RNA1_MF_ASO (2)'!$D:$D,'[1]RNA1_MF_ASO (2)'!Q:Q,""),IF(_xlpm.x="","",_xlpm.x))</f>
        <v>1328.4</v>
      </c>
      <c r="X4" t="str">
        <f t="shared" si="3"/>
        <v>109Q_20230321</v>
      </c>
      <c r="Y4" s="3" t="str">
        <f t="shared" si="4"/>
        <v/>
      </c>
    </row>
    <row r="5" spans="1:26" x14ac:dyDescent="0.2">
      <c r="A5" t="s">
        <v>229</v>
      </c>
      <c r="B5" t="s">
        <v>226</v>
      </c>
      <c r="C5">
        <v>4</v>
      </c>
      <c r="D5" t="s">
        <v>30</v>
      </c>
      <c r="E5" t="s">
        <v>136</v>
      </c>
      <c r="F5" t="str">
        <f>_xlfn.LET(_xlpm.x,_xlfn.XLOOKUP($E5,'[1]RNA1_MF_ASO (2)'!$D:$D,'[1]RNA1_MF_ASO (2)'!E:E,""),IF(_xlpm.x="","",_xlpm.x))</f>
        <v>109Q</v>
      </c>
      <c r="G5" t="str">
        <f>_xlfn.LET(_xlpm.x,_xlfn.XLOOKUP($E5,'[1]RNA1_MF_ASO (2)'!$D:$D,'[1]RNA1_MF_ASO (2)'!F:F,""),IF(_xlpm.x="","",_xlpm.x))</f>
        <v>P+5</v>
      </c>
      <c r="H5" t="str">
        <f>_xlfn.LET(_xlpm.x,_xlfn.XLOOKUP($E5,'[1]RNA1_MF_ASO (2)'!$D:$D,'[1]RNA1_MF_ASO (2)'!G:G,""),IF(_xlpm.x="","",_xlpm.x))</f>
        <v/>
      </c>
      <c r="I5" s="7">
        <f>_xlfn.LET(_xlpm.x,_xlfn.XLOOKUP($E5,'[1]RNA1_MF_ASO (2)'!$D:$D,'[1]RNA1_MF_ASO (2)'!H:H,""),IF(_xlpm.x="","",_xlpm.x))</f>
        <v>45006</v>
      </c>
      <c r="J5" t="str">
        <f>_xlfn.LET(_xlpm.x,_xlfn.XLOOKUP($E5,'[1]RNA1_MF_ASO (2)'!$D:$D,'[1]RNA1_MF_ASO (2)'!I:I,""),IF(_xlpm.x="","",_xlpm.x))</f>
        <v>572772 30 nM (LTX 3000)</v>
      </c>
      <c r="K5" s="7">
        <f>_xlfn.LET(_xlpm.x,_xlfn.XLOOKUP($E5,'[1]RNA1_MF_ASO (2)'!$D:$D,'[1]RNA1_MF_ASO (2)'!J:J,""),IF(_xlpm.x="","",_xlpm.x))</f>
        <v>45001</v>
      </c>
      <c r="L5" s="3">
        <f t="shared" si="0"/>
        <v>5</v>
      </c>
      <c r="M5" s="3" t="str">
        <f t="shared" si="1"/>
        <v>109Q_20230321</v>
      </c>
      <c r="N5" s="3" t="s">
        <v>315</v>
      </c>
      <c r="O5" s="3" t="str">
        <f t="shared" si="2"/>
        <v>572772</v>
      </c>
      <c r="P5" s="3">
        <v>3000</v>
      </c>
      <c r="Q5" t="str">
        <f>_xlfn.LET(_xlpm.x,_xlfn.XLOOKUP($E5,'[1]RNA1_MF_ASO (2)'!$D:$D,'[1]RNA1_MF_ASO (2)'!K:K,""),IF(_xlpm.x="","",_xlpm.x))</f>
        <v>Unhealthy</v>
      </c>
      <c r="R5" t="str">
        <f>_xlfn.LET(_xlpm.x,_xlfn.XLOOKUP($E5,'[1]RNA1_MF_ASO (2)'!$D:$D,'[1]RNA1_MF_ASO (2)'!L:L,""),IF(_xlpm.x="","",_xlpm.x))</f>
        <v>RNA</v>
      </c>
      <c r="S5">
        <f>_xlfn.LET(_xlpm.x,_xlfn.XLOOKUP($E5,'[1]RNA1_MF_ASO (2)'!$D:$D,'[1]RNA1_MF_ASO (2)'!M:M,""),IF(_xlpm.x="","",_xlpm.x))</f>
        <v>8.9</v>
      </c>
      <c r="T5">
        <f>_xlfn.LET(_xlpm.x,_xlfn.XLOOKUP($E5,'[1]RNA1_MF_ASO (2)'!$D:$D,'[1]RNA1_MF_ASO (2)'!N:N,""),IF(_xlpm.x="","",_xlpm.x))</f>
        <v>1.8</v>
      </c>
      <c r="U5">
        <f>_xlfn.LET(_xlpm.x,_xlfn.XLOOKUP($E5,'[1]RNA1_MF_ASO (2)'!$D:$D,'[1]RNA1_MF_ASO (2)'!O:O,""),IF(_xlpm.x="","",_xlpm.x))</f>
        <v>21.3</v>
      </c>
      <c r="V5">
        <f>_xlfn.LET(_xlpm.x,_xlfn.XLOOKUP($E5,'[1]RNA1_MF_ASO (2)'!$D:$D,'[1]RNA1_MF_ASO (2)'!P:P,""),IF(_xlpm.x="","",_xlpm.x))</f>
        <v>54</v>
      </c>
      <c r="W5">
        <f>_xlfn.LET(_xlpm.x,_xlfn.XLOOKUP($E5,'[1]RNA1_MF_ASO (2)'!$D:$D,'[1]RNA1_MF_ASO (2)'!Q:Q,""),IF(_xlpm.x="","",_xlpm.x))</f>
        <v>1150.2</v>
      </c>
      <c r="X5" t="str">
        <f t="shared" si="3"/>
        <v>109Q_20230321</v>
      </c>
      <c r="Y5" s="3" t="str">
        <f t="shared" si="4"/>
        <v/>
      </c>
    </row>
    <row r="6" spans="1:26" x14ac:dyDescent="0.2">
      <c r="A6" t="s">
        <v>230</v>
      </c>
      <c r="B6" t="s">
        <v>226</v>
      </c>
      <c r="C6">
        <v>5</v>
      </c>
      <c r="D6" t="s">
        <v>31</v>
      </c>
      <c r="E6" t="s">
        <v>137</v>
      </c>
      <c r="F6" t="str">
        <f>_xlfn.LET(_xlpm.x,_xlfn.XLOOKUP($E6,'[1]RNA1_MF_ASO (2)'!$D:$D,'[1]RNA1_MF_ASO (2)'!E:E,""),IF(_xlpm.x="","",_xlpm.x))</f>
        <v>109Q</v>
      </c>
      <c r="G6" t="str">
        <f>_xlfn.LET(_xlpm.x,_xlfn.XLOOKUP($E6,'[1]RNA1_MF_ASO (2)'!$D:$D,'[1]RNA1_MF_ASO (2)'!F:F,""),IF(_xlpm.x="","",_xlpm.x))</f>
        <v>P+5</v>
      </c>
      <c r="H6" t="str">
        <f>_xlfn.LET(_xlpm.x,_xlfn.XLOOKUP($E6,'[1]RNA1_MF_ASO (2)'!$D:$D,'[1]RNA1_MF_ASO (2)'!G:G,""),IF(_xlpm.x="","",_xlpm.x))</f>
        <v/>
      </c>
      <c r="I6" s="7">
        <f>_xlfn.LET(_xlpm.x,_xlfn.XLOOKUP($E6,'[1]RNA1_MF_ASO (2)'!$D:$D,'[1]RNA1_MF_ASO (2)'!H:H,""),IF(_xlpm.x="","",_xlpm.x))</f>
        <v>45006</v>
      </c>
      <c r="J6" t="str">
        <f>_xlfn.LET(_xlpm.x,_xlfn.XLOOKUP($E6,'[1]RNA1_MF_ASO (2)'!$D:$D,'[1]RNA1_MF_ASO (2)'!I:I,""),IF(_xlpm.x="","",_xlpm.x))</f>
        <v>589546 30 nM (LTX 3000)</v>
      </c>
      <c r="K6" s="7">
        <f>_xlfn.LET(_xlpm.x,_xlfn.XLOOKUP($E6,'[1]RNA1_MF_ASO (2)'!$D:$D,'[1]RNA1_MF_ASO (2)'!J:J,""),IF(_xlpm.x="","",_xlpm.x))</f>
        <v>45001</v>
      </c>
      <c r="L6" s="3">
        <f t="shared" si="0"/>
        <v>5</v>
      </c>
      <c r="M6" s="3" t="str">
        <f t="shared" si="1"/>
        <v>109Q_20230321</v>
      </c>
      <c r="N6" s="3" t="s">
        <v>315</v>
      </c>
      <c r="O6" s="3" t="str">
        <f t="shared" si="2"/>
        <v>589546</v>
      </c>
      <c r="P6" s="3">
        <v>3000</v>
      </c>
      <c r="Q6" t="str">
        <f>_xlfn.LET(_xlpm.x,_xlfn.XLOOKUP($E6,'[1]RNA1_MF_ASO (2)'!$D:$D,'[1]RNA1_MF_ASO (2)'!K:K,""),IF(_xlpm.x="","",_xlpm.x))</f>
        <v>Unhealthy</v>
      </c>
      <c r="R6" t="str">
        <f>_xlfn.LET(_xlpm.x,_xlfn.XLOOKUP($E6,'[1]RNA1_MF_ASO (2)'!$D:$D,'[1]RNA1_MF_ASO (2)'!L:L,""),IF(_xlpm.x="","",_xlpm.x))</f>
        <v>RNA</v>
      </c>
      <c r="S6">
        <f>_xlfn.LET(_xlpm.x,_xlfn.XLOOKUP($E6,'[1]RNA1_MF_ASO (2)'!$D:$D,'[1]RNA1_MF_ASO (2)'!M:M,""),IF(_xlpm.x="","",_xlpm.x))</f>
        <v>10</v>
      </c>
      <c r="T6">
        <f>_xlfn.LET(_xlpm.x,_xlfn.XLOOKUP($E6,'[1]RNA1_MF_ASO (2)'!$D:$D,'[1]RNA1_MF_ASO (2)'!N:N,""),IF(_xlpm.x="","",_xlpm.x))</f>
        <v>3.2</v>
      </c>
      <c r="U6">
        <f>_xlfn.LET(_xlpm.x,_xlfn.XLOOKUP($E6,'[1]RNA1_MF_ASO (2)'!$D:$D,'[1]RNA1_MF_ASO (2)'!O:O,""),IF(_xlpm.x="","",_xlpm.x))</f>
        <v>119</v>
      </c>
      <c r="V6">
        <f>_xlfn.LET(_xlpm.x,_xlfn.XLOOKUP($E6,'[1]RNA1_MF_ASO (2)'!$D:$D,'[1]RNA1_MF_ASO (2)'!P:P,""),IF(_xlpm.x="","",_xlpm.x))</f>
        <v>54</v>
      </c>
      <c r="W6">
        <f>_xlfn.LET(_xlpm.x,_xlfn.XLOOKUP($E6,'[1]RNA1_MF_ASO (2)'!$D:$D,'[1]RNA1_MF_ASO (2)'!Q:Q,""),IF(_xlpm.x="","",_xlpm.x))</f>
        <v>6426</v>
      </c>
      <c r="X6" t="str">
        <f t="shared" si="3"/>
        <v>109Q_20230321</v>
      </c>
      <c r="Y6" s="3" t="str">
        <f t="shared" si="4"/>
        <v/>
      </c>
    </row>
    <row r="7" spans="1:26" x14ac:dyDescent="0.2">
      <c r="A7" t="s">
        <v>231</v>
      </c>
      <c r="B7" t="s">
        <v>226</v>
      </c>
      <c r="C7">
        <v>6</v>
      </c>
      <c r="D7" t="s">
        <v>32</v>
      </c>
      <c r="E7" t="s">
        <v>138</v>
      </c>
      <c r="F7" t="str">
        <f>_xlfn.LET(_xlpm.x,_xlfn.XLOOKUP($E7,'[1]RNA1_MF_ASO (2)'!$D:$D,'[1]RNA1_MF_ASO (2)'!E:E,""),IF(_xlpm.x="","",_xlpm.x))</f>
        <v>125CAG</v>
      </c>
      <c r="G7" t="str">
        <f>_xlfn.LET(_xlpm.x,_xlfn.XLOOKUP($E7,'[1]RNA1_MF_ASO (2)'!$D:$D,'[1]RNA1_MF_ASO (2)'!F:F,""),IF(_xlpm.x="","",_xlpm.x))</f>
        <v/>
      </c>
      <c r="H7" t="str">
        <f>_xlfn.LET(_xlpm.x,_xlfn.XLOOKUP($E7,'[1]RNA1_MF_ASO (2)'!$D:$D,'[1]RNA1_MF_ASO (2)'!G:G,""),IF(_xlpm.x="","",_xlpm.x))</f>
        <v>RF</v>
      </c>
      <c r="I7" s="7">
        <f>_xlfn.LET(_xlpm.x,_xlfn.XLOOKUP($E7,'[1]RNA1_MF_ASO (2)'!$D:$D,'[1]RNA1_MF_ASO (2)'!H:H,""),IF(_xlpm.x="","",_xlpm.x))</f>
        <v>45006</v>
      </c>
      <c r="J7" t="str">
        <f>_xlfn.LET(_xlpm.x,_xlfn.XLOOKUP($E7,'[1]RNA1_MF_ASO (2)'!$D:$D,'[1]RNA1_MF_ASO (2)'!I:I,""),IF(_xlpm.x="","",_xlpm.x))</f>
        <v>572772 30 nM (LTX 2000)</v>
      </c>
      <c r="K7" s="7">
        <f>_xlfn.LET(_xlpm.x,_xlfn.XLOOKUP($E7,'[1]RNA1_MF_ASO (2)'!$D:$D,'[1]RNA1_MF_ASO (2)'!J:J,""),IF(_xlpm.x="","",_xlpm.x))</f>
        <v>45001</v>
      </c>
      <c r="L7" s="3">
        <f t="shared" si="0"/>
        <v>5</v>
      </c>
      <c r="M7" s="3" t="str">
        <f t="shared" si="1"/>
        <v>125CAG_20230321</v>
      </c>
      <c r="N7" s="3" t="s">
        <v>315</v>
      </c>
      <c r="O7" s="3" t="str">
        <f t="shared" si="2"/>
        <v>572772</v>
      </c>
      <c r="P7" s="3">
        <v>2000</v>
      </c>
      <c r="Q7" t="str">
        <f>_xlfn.LET(_xlpm.x,_xlfn.XLOOKUP($E7,'[1]RNA1_MF_ASO (2)'!$D:$D,'[1]RNA1_MF_ASO (2)'!K:K,""),IF(_xlpm.x="","",_xlpm.x))</f>
        <v/>
      </c>
      <c r="R7" t="str">
        <f>_xlfn.LET(_xlpm.x,_xlfn.XLOOKUP($E7,'[1]RNA1_MF_ASO (2)'!$D:$D,'[1]RNA1_MF_ASO (2)'!L:L,""),IF(_xlpm.x="","",_xlpm.x))</f>
        <v>RNA</v>
      </c>
      <c r="S7">
        <f>_xlfn.LET(_xlpm.x,_xlfn.XLOOKUP($E7,'[1]RNA1_MF_ASO (2)'!$D:$D,'[1]RNA1_MF_ASO (2)'!M:M,""),IF(_xlpm.x="","",_xlpm.x))</f>
        <v>9.6</v>
      </c>
      <c r="T7">
        <f>_xlfn.LET(_xlpm.x,_xlfn.XLOOKUP($E7,'[1]RNA1_MF_ASO (2)'!$D:$D,'[1]RNA1_MF_ASO (2)'!N:N,""),IF(_xlpm.x="","",_xlpm.x))</f>
        <v>3.3</v>
      </c>
      <c r="U7">
        <f>_xlfn.LET(_xlpm.x,_xlfn.XLOOKUP($E7,'[1]RNA1_MF_ASO (2)'!$D:$D,'[1]RNA1_MF_ASO (2)'!O:O,""),IF(_xlpm.x="","",_xlpm.x))</f>
        <v>280</v>
      </c>
      <c r="V7">
        <f>_xlfn.LET(_xlpm.x,_xlfn.XLOOKUP($E7,'[1]RNA1_MF_ASO (2)'!$D:$D,'[1]RNA1_MF_ASO (2)'!P:P,""),IF(_xlpm.x="","",_xlpm.x))</f>
        <v>54</v>
      </c>
      <c r="W7">
        <f>_xlfn.LET(_xlpm.x,_xlfn.XLOOKUP($E7,'[1]RNA1_MF_ASO (2)'!$D:$D,'[1]RNA1_MF_ASO (2)'!Q:Q,""),IF(_xlpm.x="","",_xlpm.x))</f>
        <v>15120</v>
      </c>
      <c r="X7" t="str">
        <f t="shared" si="3"/>
        <v>125CAG_20230321</v>
      </c>
      <c r="Y7" s="3" t="str">
        <f t="shared" si="4"/>
        <v/>
      </c>
    </row>
    <row r="8" spans="1:26" x14ac:dyDescent="0.2">
      <c r="A8" t="s">
        <v>232</v>
      </c>
      <c r="B8" t="s">
        <v>226</v>
      </c>
      <c r="C8">
        <v>7</v>
      </c>
      <c r="D8" t="s">
        <v>33</v>
      </c>
      <c r="E8" t="s">
        <v>139</v>
      </c>
      <c r="F8" t="str">
        <f>_xlfn.LET(_xlpm.x,_xlfn.XLOOKUP($E8,'[1]RNA1_MF_ASO (2)'!$D:$D,'[1]RNA1_MF_ASO (2)'!E:E,""),IF(_xlpm.x="","",_xlpm.x))</f>
        <v>125CAG</v>
      </c>
      <c r="G8" t="str">
        <f>_xlfn.LET(_xlpm.x,_xlfn.XLOOKUP($E8,'[1]RNA1_MF_ASO (2)'!$D:$D,'[1]RNA1_MF_ASO (2)'!F:F,""),IF(_xlpm.x="","",_xlpm.x))</f>
        <v/>
      </c>
      <c r="H8" t="str">
        <f>_xlfn.LET(_xlpm.x,_xlfn.XLOOKUP($E8,'[1]RNA1_MF_ASO (2)'!$D:$D,'[1]RNA1_MF_ASO (2)'!G:G,""),IF(_xlpm.x="","",_xlpm.x))</f>
        <v>RF</v>
      </c>
      <c r="I8" s="7">
        <f>_xlfn.LET(_xlpm.x,_xlfn.XLOOKUP($E8,'[1]RNA1_MF_ASO (2)'!$D:$D,'[1]RNA1_MF_ASO (2)'!H:H,""),IF(_xlpm.x="","",_xlpm.x))</f>
        <v>45006</v>
      </c>
      <c r="J8" t="str">
        <f>_xlfn.LET(_xlpm.x,_xlfn.XLOOKUP($E8,'[1]RNA1_MF_ASO (2)'!$D:$D,'[1]RNA1_MF_ASO (2)'!I:I,""),IF(_xlpm.x="","",_xlpm.x))</f>
        <v>589546 30 nM (LTX 2000)</v>
      </c>
      <c r="K8" s="7">
        <f>_xlfn.LET(_xlpm.x,_xlfn.XLOOKUP($E8,'[1]RNA1_MF_ASO (2)'!$D:$D,'[1]RNA1_MF_ASO (2)'!J:J,""),IF(_xlpm.x="","",_xlpm.x))</f>
        <v>45001</v>
      </c>
      <c r="L8" s="3">
        <f t="shared" si="0"/>
        <v>5</v>
      </c>
      <c r="M8" s="3" t="str">
        <f t="shared" si="1"/>
        <v>125CAG_20230321</v>
      </c>
      <c r="N8" s="3" t="s">
        <v>315</v>
      </c>
      <c r="O8" s="3" t="str">
        <f t="shared" si="2"/>
        <v>589546</v>
      </c>
      <c r="P8" s="3">
        <v>2000</v>
      </c>
      <c r="Q8" t="str">
        <f>_xlfn.LET(_xlpm.x,_xlfn.XLOOKUP($E8,'[1]RNA1_MF_ASO (2)'!$D:$D,'[1]RNA1_MF_ASO (2)'!K:K,""),IF(_xlpm.x="","",_xlpm.x))</f>
        <v/>
      </c>
      <c r="R8" t="str">
        <f>_xlfn.LET(_xlpm.x,_xlfn.XLOOKUP($E8,'[1]RNA1_MF_ASO (2)'!$D:$D,'[1]RNA1_MF_ASO (2)'!L:L,""),IF(_xlpm.x="","",_xlpm.x))</f>
        <v>RNA</v>
      </c>
      <c r="S8">
        <f>_xlfn.LET(_xlpm.x,_xlfn.XLOOKUP($E8,'[1]RNA1_MF_ASO (2)'!$D:$D,'[1]RNA1_MF_ASO (2)'!M:M,""),IF(_xlpm.x="","",_xlpm.x))</f>
        <v>9.3000000000000007</v>
      </c>
      <c r="T8">
        <f>_xlfn.LET(_xlpm.x,_xlfn.XLOOKUP($E8,'[1]RNA1_MF_ASO (2)'!$D:$D,'[1]RNA1_MF_ASO (2)'!N:N,""),IF(_xlpm.x="","",_xlpm.x))</f>
        <v>2.1</v>
      </c>
      <c r="U8">
        <f>_xlfn.LET(_xlpm.x,_xlfn.XLOOKUP($E8,'[1]RNA1_MF_ASO (2)'!$D:$D,'[1]RNA1_MF_ASO (2)'!O:O,""),IF(_xlpm.x="","",_xlpm.x))</f>
        <v>361</v>
      </c>
      <c r="V8">
        <f>_xlfn.LET(_xlpm.x,_xlfn.XLOOKUP($E8,'[1]RNA1_MF_ASO (2)'!$D:$D,'[1]RNA1_MF_ASO (2)'!P:P,""),IF(_xlpm.x="","",_xlpm.x))</f>
        <v>54</v>
      </c>
      <c r="W8">
        <f>_xlfn.LET(_xlpm.x,_xlfn.XLOOKUP($E8,'[1]RNA1_MF_ASO (2)'!$D:$D,'[1]RNA1_MF_ASO (2)'!Q:Q,""),IF(_xlpm.x="","",_xlpm.x))</f>
        <v>19494</v>
      </c>
      <c r="X8" t="str">
        <f t="shared" si="3"/>
        <v>125CAG_20230321</v>
      </c>
      <c r="Y8" s="3" t="str">
        <f t="shared" si="4"/>
        <v/>
      </c>
    </row>
    <row r="9" spans="1:26" x14ac:dyDescent="0.2">
      <c r="A9" t="s">
        <v>233</v>
      </c>
      <c r="B9" t="s">
        <v>226</v>
      </c>
      <c r="C9">
        <v>8</v>
      </c>
      <c r="D9" t="s">
        <v>34</v>
      </c>
      <c r="E9" t="s">
        <v>140</v>
      </c>
      <c r="F9" t="str">
        <f>_xlfn.LET(_xlpm.x,_xlfn.XLOOKUP($E9,'[1]RNA1_MF_ASO (2)'!$D:$D,'[1]RNA1_MF_ASO (2)'!E:E,""),IF(_xlpm.x="","",_xlpm.x))</f>
        <v>125CAG</v>
      </c>
      <c r="G9" t="str">
        <f>_xlfn.LET(_xlpm.x,_xlfn.XLOOKUP($E9,'[1]RNA1_MF_ASO (2)'!$D:$D,'[1]RNA1_MF_ASO (2)'!F:F,""),IF(_xlpm.x="","",_xlpm.x))</f>
        <v/>
      </c>
      <c r="H9" t="str">
        <f>_xlfn.LET(_xlpm.x,_xlfn.XLOOKUP($E9,'[1]RNA1_MF_ASO (2)'!$D:$D,'[1]RNA1_MF_ASO (2)'!G:G,""),IF(_xlpm.x="","",_xlpm.x))</f>
        <v>RF</v>
      </c>
      <c r="I9" s="7">
        <f>_xlfn.LET(_xlpm.x,_xlfn.XLOOKUP($E9,'[1]RNA1_MF_ASO (2)'!$D:$D,'[1]RNA1_MF_ASO (2)'!H:H,""),IF(_xlpm.x="","",_xlpm.x))</f>
        <v>45006</v>
      </c>
      <c r="J9" t="str">
        <f>_xlfn.LET(_xlpm.x,_xlfn.XLOOKUP($E9,'[1]RNA1_MF_ASO (2)'!$D:$D,'[1]RNA1_MF_ASO (2)'!I:I,""),IF(_xlpm.x="","",_xlpm.x))</f>
        <v>572772 30 nM (LTX 3000)</v>
      </c>
      <c r="K9" s="7">
        <f>_xlfn.LET(_xlpm.x,_xlfn.XLOOKUP($E9,'[1]RNA1_MF_ASO (2)'!$D:$D,'[1]RNA1_MF_ASO (2)'!J:J,""),IF(_xlpm.x="","",_xlpm.x))</f>
        <v>45001</v>
      </c>
      <c r="L9" s="3">
        <f t="shared" si="0"/>
        <v>5</v>
      </c>
      <c r="M9" s="3" t="str">
        <f t="shared" si="1"/>
        <v>125CAG_20230321</v>
      </c>
      <c r="N9" s="3" t="s">
        <v>315</v>
      </c>
      <c r="O9" s="3" t="str">
        <f t="shared" si="2"/>
        <v>572772</v>
      </c>
      <c r="P9" s="3">
        <v>3000</v>
      </c>
      <c r="Q9" t="str">
        <f>_xlfn.LET(_xlpm.x,_xlfn.XLOOKUP($E9,'[1]RNA1_MF_ASO (2)'!$D:$D,'[1]RNA1_MF_ASO (2)'!K:K,""),IF(_xlpm.x="","",_xlpm.x))</f>
        <v/>
      </c>
      <c r="R9" t="str">
        <f>_xlfn.LET(_xlpm.x,_xlfn.XLOOKUP($E9,'[1]RNA1_MF_ASO (2)'!$D:$D,'[1]RNA1_MF_ASO (2)'!L:L,""),IF(_xlpm.x="","",_xlpm.x))</f>
        <v>RNA</v>
      </c>
      <c r="S9">
        <f>_xlfn.LET(_xlpm.x,_xlfn.XLOOKUP($E9,'[1]RNA1_MF_ASO (2)'!$D:$D,'[1]RNA1_MF_ASO (2)'!M:M,""),IF(_xlpm.x="","",_xlpm.x))</f>
        <v>9.5</v>
      </c>
      <c r="T9">
        <f>_xlfn.LET(_xlpm.x,_xlfn.XLOOKUP($E9,'[1]RNA1_MF_ASO (2)'!$D:$D,'[1]RNA1_MF_ASO (2)'!N:N,""),IF(_xlpm.x="","",_xlpm.x))</f>
        <v>2.1</v>
      </c>
      <c r="U9">
        <f>_xlfn.LET(_xlpm.x,_xlfn.XLOOKUP($E9,'[1]RNA1_MF_ASO (2)'!$D:$D,'[1]RNA1_MF_ASO (2)'!O:O,""),IF(_xlpm.x="","",_xlpm.x))</f>
        <v>313</v>
      </c>
      <c r="V9">
        <f>_xlfn.LET(_xlpm.x,_xlfn.XLOOKUP($E9,'[1]RNA1_MF_ASO (2)'!$D:$D,'[1]RNA1_MF_ASO (2)'!P:P,""),IF(_xlpm.x="","",_xlpm.x))</f>
        <v>54</v>
      </c>
      <c r="W9">
        <f>_xlfn.LET(_xlpm.x,_xlfn.XLOOKUP($E9,'[1]RNA1_MF_ASO (2)'!$D:$D,'[1]RNA1_MF_ASO (2)'!Q:Q,""),IF(_xlpm.x="","",_xlpm.x))</f>
        <v>16902</v>
      </c>
      <c r="X9" t="str">
        <f t="shared" si="3"/>
        <v>125CAG_20230321</v>
      </c>
      <c r="Y9" s="3" t="str">
        <f t="shared" si="4"/>
        <v/>
      </c>
    </row>
    <row r="10" spans="1:26" x14ac:dyDescent="0.2">
      <c r="A10" t="s">
        <v>234</v>
      </c>
      <c r="B10" t="s">
        <v>226</v>
      </c>
      <c r="C10">
        <v>9</v>
      </c>
      <c r="D10" t="s">
        <v>35</v>
      </c>
      <c r="E10" t="s">
        <v>141</v>
      </c>
      <c r="F10" t="str">
        <f>_xlfn.LET(_xlpm.x,_xlfn.XLOOKUP($E10,'[1]RNA1_MF_ASO (2)'!$D:$D,'[1]RNA1_MF_ASO (2)'!E:E,""),IF(_xlpm.x="","",_xlpm.x))</f>
        <v>125CAG</v>
      </c>
      <c r="G10" t="str">
        <f>_xlfn.LET(_xlpm.x,_xlfn.XLOOKUP($E10,'[1]RNA1_MF_ASO (2)'!$D:$D,'[1]RNA1_MF_ASO (2)'!F:F,""),IF(_xlpm.x="","",_xlpm.x))</f>
        <v/>
      </c>
      <c r="H10" t="str">
        <f>_xlfn.LET(_xlpm.x,_xlfn.XLOOKUP($E10,'[1]RNA1_MF_ASO (2)'!$D:$D,'[1]RNA1_MF_ASO (2)'!G:G,""),IF(_xlpm.x="","",_xlpm.x))</f>
        <v>RF</v>
      </c>
      <c r="I10" s="7">
        <f>_xlfn.LET(_xlpm.x,_xlfn.XLOOKUP($E10,'[1]RNA1_MF_ASO (2)'!$D:$D,'[1]RNA1_MF_ASO (2)'!H:H,""),IF(_xlpm.x="","",_xlpm.x))</f>
        <v>45006</v>
      </c>
      <c r="J10" t="str">
        <f>_xlfn.LET(_xlpm.x,_xlfn.XLOOKUP($E10,'[1]RNA1_MF_ASO (2)'!$D:$D,'[1]RNA1_MF_ASO (2)'!I:I,""),IF(_xlpm.x="","",_xlpm.x))</f>
        <v>589546 30 nM (LTX 3000)</v>
      </c>
      <c r="K10" s="7">
        <f>_xlfn.LET(_xlpm.x,_xlfn.XLOOKUP($E10,'[1]RNA1_MF_ASO (2)'!$D:$D,'[1]RNA1_MF_ASO (2)'!J:J,""),IF(_xlpm.x="","",_xlpm.x))</f>
        <v>45001</v>
      </c>
      <c r="L10" s="3">
        <f t="shared" si="0"/>
        <v>5</v>
      </c>
      <c r="M10" s="3" t="str">
        <f t="shared" si="1"/>
        <v>125CAG_20230321</v>
      </c>
      <c r="N10" s="3" t="s">
        <v>315</v>
      </c>
      <c r="O10" s="3" t="str">
        <f t="shared" si="2"/>
        <v>589546</v>
      </c>
      <c r="P10" s="3">
        <v>3000</v>
      </c>
      <c r="Q10" t="str">
        <f>_xlfn.LET(_xlpm.x,_xlfn.XLOOKUP($E10,'[1]RNA1_MF_ASO (2)'!$D:$D,'[1]RNA1_MF_ASO (2)'!K:K,""),IF(_xlpm.x="","",_xlpm.x))</f>
        <v/>
      </c>
      <c r="R10" t="str">
        <f>_xlfn.LET(_xlpm.x,_xlfn.XLOOKUP($E10,'[1]RNA1_MF_ASO (2)'!$D:$D,'[1]RNA1_MF_ASO (2)'!L:L,""),IF(_xlpm.x="","",_xlpm.x))</f>
        <v>RNA</v>
      </c>
      <c r="S10">
        <f>_xlfn.LET(_xlpm.x,_xlfn.XLOOKUP($E10,'[1]RNA1_MF_ASO (2)'!$D:$D,'[1]RNA1_MF_ASO (2)'!M:M,""),IF(_xlpm.x="","",_xlpm.x))</f>
        <v>9.1999999999999993</v>
      </c>
      <c r="T10">
        <f>_xlfn.LET(_xlpm.x,_xlfn.XLOOKUP($E10,'[1]RNA1_MF_ASO (2)'!$D:$D,'[1]RNA1_MF_ASO (2)'!N:N,""),IF(_xlpm.x="","",_xlpm.x))</f>
        <v>2.8</v>
      </c>
      <c r="U10">
        <f>_xlfn.LET(_xlpm.x,_xlfn.XLOOKUP($E10,'[1]RNA1_MF_ASO (2)'!$D:$D,'[1]RNA1_MF_ASO (2)'!O:O,""),IF(_xlpm.x="","",_xlpm.x))</f>
        <v>459</v>
      </c>
      <c r="V10">
        <f>_xlfn.LET(_xlpm.x,_xlfn.XLOOKUP($E10,'[1]RNA1_MF_ASO (2)'!$D:$D,'[1]RNA1_MF_ASO (2)'!P:P,""),IF(_xlpm.x="","",_xlpm.x))</f>
        <v>54</v>
      </c>
      <c r="W10">
        <f>_xlfn.LET(_xlpm.x,_xlfn.XLOOKUP($E10,'[1]RNA1_MF_ASO (2)'!$D:$D,'[1]RNA1_MF_ASO (2)'!Q:Q,""),IF(_xlpm.x="","",_xlpm.x))</f>
        <v>24786</v>
      </c>
      <c r="X10" t="str">
        <f t="shared" si="3"/>
        <v>125CAG_20230321</v>
      </c>
      <c r="Y10" s="3" t="str">
        <f t="shared" si="4"/>
        <v/>
      </c>
    </row>
    <row r="11" spans="1:26" x14ac:dyDescent="0.2">
      <c r="A11" t="s">
        <v>235</v>
      </c>
      <c r="B11" t="s">
        <v>236</v>
      </c>
      <c r="C11">
        <v>1</v>
      </c>
      <c r="D11" t="s">
        <v>39</v>
      </c>
      <c r="E11" t="s">
        <v>142</v>
      </c>
      <c r="F11" t="str">
        <f>_xlfn.LET(_xlpm.x,_xlfn.XLOOKUP($E11,'[1]RNA1_MF_ASO (2)'!$D:$D,'[1]RNA1_MF_ASO (2)'!E:E,""),IF(_xlpm.x="","",_xlpm.x))</f>
        <v>QS4A3</v>
      </c>
      <c r="G11">
        <f>_xlfn.LET(_xlpm.x,_xlfn.XLOOKUP($E11,'[1]RNA1_MF_ASO (2)'!$D:$D,'[1]RNA1_MF_ASO (2)'!F:F,""),IF(_xlpm.x="","",_xlpm.x))</f>
        <v>28</v>
      </c>
      <c r="H11" t="str">
        <f>_xlfn.LET(_xlpm.x,_xlfn.XLOOKUP($E11,'[1]RNA1_MF_ASO (2)'!$D:$D,'[1]RNA1_MF_ASO (2)'!G:G,""),IF(_xlpm.x="","",_xlpm.x))</f>
        <v/>
      </c>
      <c r="I11" s="7">
        <f>_xlfn.LET(_xlpm.x,_xlfn.XLOOKUP($E11,'[1]RNA1_MF_ASO (2)'!$D:$D,'[1]RNA1_MF_ASO (2)'!H:H,""),IF(_xlpm.x="","",_xlpm.x))</f>
        <v>45006</v>
      </c>
      <c r="J11" t="str">
        <f>_xlfn.LET(_xlpm.x,_xlfn.XLOOKUP($E11,'[1]RNA1_MF_ASO (2)'!$D:$D,'[1]RNA1_MF_ASO (2)'!I:I,""),IF(_xlpm.x="","",_xlpm.x))</f>
        <v>572772 30 nM (LTX 2000)</v>
      </c>
      <c r="K11" s="7">
        <f>_xlfn.LET(_xlpm.x,_xlfn.XLOOKUP($E11,'[1]RNA1_MF_ASO (2)'!$D:$D,'[1]RNA1_MF_ASO (2)'!J:J,""),IF(_xlpm.x="","",_xlpm.x))</f>
        <v>45001</v>
      </c>
      <c r="L11" s="3">
        <f t="shared" si="0"/>
        <v>5</v>
      </c>
      <c r="M11" s="3" t="str">
        <f t="shared" si="1"/>
        <v>QS4A3_20230321</v>
      </c>
      <c r="N11" s="3" t="s">
        <v>315</v>
      </c>
      <c r="O11" s="3" t="str">
        <f t="shared" si="2"/>
        <v>572772</v>
      </c>
      <c r="P11" s="3">
        <v>2000</v>
      </c>
      <c r="Q11" t="str">
        <f>_xlfn.LET(_xlpm.x,_xlfn.XLOOKUP($E11,'[1]RNA1_MF_ASO (2)'!$D:$D,'[1]RNA1_MF_ASO (2)'!K:K,""),IF(_xlpm.x="","",_xlpm.x))</f>
        <v/>
      </c>
      <c r="R11" t="str">
        <f>_xlfn.LET(_xlpm.x,_xlfn.XLOOKUP($E11,'[1]RNA1_MF_ASO (2)'!$D:$D,'[1]RNA1_MF_ASO (2)'!L:L,""),IF(_xlpm.x="","",_xlpm.x))</f>
        <v>RNA</v>
      </c>
      <c r="S11">
        <f>_xlfn.LET(_xlpm.x,_xlfn.XLOOKUP($E11,'[1]RNA1_MF_ASO (2)'!$D:$D,'[1]RNA1_MF_ASO (2)'!M:M,""),IF(_xlpm.x="","",_xlpm.x))</f>
        <v>9.1999999999999993</v>
      </c>
      <c r="T11">
        <f>_xlfn.LET(_xlpm.x,_xlfn.XLOOKUP($E11,'[1]RNA1_MF_ASO (2)'!$D:$D,'[1]RNA1_MF_ASO (2)'!N:N,""),IF(_xlpm.x="","",_xlpm.x))</f>
        <v>3.6</v>
      </c>
      <c r="U11">
        <f>_xlfn.LET(_xlpm.x,_xlfn.XLOOKUP($E11,'[1]RNA1_MF_ASO (2)'!$D:$D,'[1]RNA1_MF_ASO (2)'!O:O,""),IF(_xlpm.x="","",_xlpm.x))</f>
        <v>270</v>
      </c>
      <c r="V11">
        <f>_xlfn.LET(_xlpm.x,_xlfn.XLOOKUP($E11,'[1]RNA1_MF_ASO (2)'!$D:$D,'[1]RNA1_MF_ASO (2)'!P:P,""),IF(_xlpm.x="","",_xlpm.x))</f>
        <v>54</v>
      </c>
      <c r="W11">
        <f>_xlfn.LET(_xlpm.x,_xlfn.XLOOKUP($E11,'[1]RNA1_MF_ASO (2)'!$D:$D,'[1]RNA1_MF_ASO (2)'!Q:Q,""),IF(_xlpm.x="","",_xlpm.x))</f>
        <v>14580</v>
      </c>
      <c r="X11" t="str">
        <f t="shared" si="3"/>
        <v>QS4A3_20230321</v>
      </c>
      <c r="Y11" s="3" t="str">
        <f t="shared" si="4"/>
        <v/>
      </c>
    </row>
    <row r="12" spans="1:26" x14ac:dyDescent="0.2">
      <c r="A12" t="s">
        <v>237</v>
      </c>
      <c r="B12" t="s">
        <v>236</v>
      </c>
      <c r="C12">
        <v>2</v>
      </c>
      <c r="D12" t="s">
        <v>40</v>
      </c>
      <c r="E12" t="s">
        <v>143</v>
      </c>
      <c r="F12" t="str">
        <f>_xlfn.LET(_xlpm.x,_xlfn.XLOOKUP($E12,'[1]RNA1_MF_ASO (2)'!$D:$D,'[1]RNA1_MF_ASO (2)'!E:E,""),IF(_xlpm.x="","",_xlpm.x))</f>
        <v>QS4A3</v>
      </c>
      <c r="G12">
        <f>_xlfn.LET(_xlpm.x,_xlfn.XLOOKUP($E12,'[1]RNA1_MF_ASO (2)'!$D:$D,'[1]RNA1_MF_ASO (2)'!F:F,""),IF(_xlpm.x="","",_xlpm.x))</f>
        <v>28</v>
      </c>
      <c r="H12" t="str">
        <f>_xlfn.LET(_xlpm.x,_xlfn.XLOOKUP($E12,'[1]RNA1_MF_ASO (2)'!$D:$D,'[1]RNA1_MF_ASO (2)'!G:G,""),IF(_xlpm.x="","",_xlpm.x))</f>
        <v/>
      </c>
      <c r="I12" s="7">
        <f>_xlfn.LET(_xlpm.x,_xlfn.XLOOKUP($E12,'[1]RNA1_MF_ASO (2)'!$D:$D,'[1]RNA1_MF_ASO (2)'!H:H,""),IF(_xlpm.x="","",_xlpm.x))</f>
        <v>45006</v>
      </c>
      <c r="J12" t="str">
        <f>_xlfn.LET(_xlpm.x,_xlfn.XLOOKUP($E12,'[1]RNA1_MF_ASO (2)'!$D:$D,'[1]RNA1_MF_ASO (2)'!I:I,""),IF(_xlpm.x="","",_xlpm.x))</f>
        <v>589546 30 nM (LTX 2000)</v>
      </c>
      <c r="K12" s="7">
        <f>_xlfn.LET(_xlpm.x,_xlfn.XLOOKUP($E12,'[1]RNA1_MF_ASO (2)'!$D:$D,'[1]RNA1_MF_ASO (2)'!J:J,""),IF(_xlpm.x="","",_xlpm.x))</f>
        <v>45001</v>
      </c>
      <c r="L12" s="3">
        <f t="shared" si="0"/>
        <v>5</v>
      </c>
      <c r="M12" s="3" t="str">
        <f t="shared" si="1"/>
        <v>QS4A3_20230321</v>
      </c>
      <c r="N12" s="3" t="s">
        <v>315</v>
      </c>
      <c r="O12" s="3" t="str">
        <f t="shared" si="2"/>
        <v>589546</v>
      </c>
      <c r="P12" s="3">
        <v>2000</v>
      </c>
      <c r="Q12" t="str">
        <f>_xlfn.LET(_xlpm.x,_xlfn.XLOOKUP($E12,'[1]RNA1_MF_ASO (2)'!$D:$D,'[1]RNA1_MF_ASO (2)'!K:K,""),IF(_xlpm.x="","",_xlpm.x))</f>
        <v/>
      </c>
      <c r="R12" t="str">
        <f>_xlfn.LET(_xlpm.x,_xlfn.XLOOKUP($E12,'[1]RNA1_MF_ASO (2)'!$D:$D,'[1]RNA1_MF_ASO (2)'!L:L,""),IF(_xlpm.x="","",_xlpm.x))</f>
        <v>RNA</v>
      </c>
      <c r="S12">
        <f>_xlfn.LET(_xlpm.x,_xlfn.XLOOKUP($E12,'[1]RNA1_MF_ASO (2)'!$D:$D,'[1]RNA1_MF_ASO (2)'!M:M,""),IF(_xlpm.x="","",_xlpm.x))</f>
        <v>8.9</v>
      </c>
      <c r="T12">
        <f>_xlfn.LET(_xlpm.x,_xlfn.XLOOKUP($E12,'[1]RNA1_MF_ASO (2)'!$D:$D,'[1]RNA1_MF_ASO (2)'!N:N,""),IF(_xlpm.x="","",_xlpm.x))</f>
        <v>3.8</v>
      </c>
      <c r="U12">
        <f>_xlfn.LET(_xlpm.x,_xlfn.XLOOKUP($E12,'[1]RNA1_MF_ASO (2)'!$D:$D,'[1]RNA1_MF_ASO (2)'!O:O,""),IF(_xlpm.x="","",_xlpm.x))</f>
        <v>374</v>
      </c>
      <c r="V12">
        <f>_xlfn.LET(_xlpm.x,_xlfn.XLOOKUP($E12,'[1]RNA1_MF_ASO (2)'!$D:$D,'[1]RNA1_MF_ASO (2)'!P:P,""),IF(_xlpm.x="","",_xlpm.x))</f>
        <v>54</v>
      </c>
      <c r="W12">
        <f>_xlfn.LET(_xlpm.x,_xlfn.XLOOKUP($E12,'[1]RNA1_MF_ASO (2)'!$D:$D,'[1]RNA1_MF_ASO (2)'!Q:Q,""),IF(_xlpm.x="","",_xlpm.x))</f>
        <v>20196</v>
      </c>
      <c r="X12" t="str">
        <f t="shared" si="3"/>
        <v>QS4A3_20230321</v>
      </c>
      <c r="Y12" s="3" t="str">
        <f t="shared" si="4"/>
        <v/>
      </c>
    </row>
    <row r="13" spans="1:26" x14ac:dyDescent="0.2">
      <c r="A13" t="s">
        <v>238</v>
      </c>
      <c r="B13" t="s">
        <v>236</v>
      </c>
      <c r="C13">
        <v>3</v>
      </c>
      <c r="D13" t="s">
        <v>41</v>
      </c>
      <c r="E13" t="s">
        <v>144</v>
      </c>
      <c r="F13" t="str">
        <f>_xlfn.LET(_xlpm.x,_xlfn.XLOOKUP($E13,'[1]RNA1_MF_ASO (2)'!$D:$D,'[1]RNA1_MF_ASO (2)'!E:E,""),IF(_xlpm.x="","",_xlpm.x))</f>
        <v>QS4A3</v>
      </c>
      <c r="G13">
        <f>_xlfn.LET(_xlpm.x,_xlfn.XLOOKUP($E13,'[1]RNA1_MF_ASO (2)'!$D:$D,'[1]RNA1_MF_ASO (2)'!F:F,""),IF(_xlpm.x="","",_xlpm.x))</f>
        <v>28</v>
      </c>
      <c r="H13" t="str">
        <f>_xlfn.LET(_xlpm.x,_xlfn.XLOOKUP($E13,'[1]RNA1_MF_ASO (2)'!$D:$D,'[1]RNA1_MF_ASO (2)'!G:G,""),IF(_xlpm.x="","",_xlpm.x))</f>
        <v/>
      </c>
      <c r="I13" s="7">
        <f>_xlfn.LET(_xlpm.x,_xlfn.XLOOKUP($E13,'[1]RNA1_MF_ASO (2)'!$D:$D,'[1]RNA1_MF_ASO (2)'!H:H,""),IF(_xlpm.x="","",_xlpm.x))</f>
        <v>45006</v>
      </c>
      <c r="J13" t="str">
        <f>_xlfn.LET(_xlpm.x,_xlfn.XLOOKUP($E13,'[1]RNA1_MF_ASO (2)'!$D:$D,'[1]RNA1_MF_ASO (2)'!I:I,""),IF(_xlpm.x="","",_xlpm.x))</f>
        <v>572772 30 nM (LTX 3000)</v>
      </c>
      <c r="K13" s="7">
        <f>_xlfn.LET(_xlpm.x,_xlfn.XLOOKUP($E13,'[1]RNA1_MF_ASO (2)'!$D:$D,'[1]RNA1_MF_ASO (2)'!J:J,""),IF(_xlpm.x="","",_xlpm.x))</f>
        <v>45001</v>
      </c>
      <c r="L13" s="3">
        <f t="shared" si="0"/>
        <v>5</v>
      </c>
      <c r="M13" s="3" t="str">
        <f t="shared" si="1"/>
        <v>QS4A3_20230321</v>
      </c>
      <c r="N13" s="3" t="s">
        <v>315</v>
      </c>
      <c r="O13" s="3" t="str">
        <f t="shared" si="2"/>
        <v>572772</v>
      </c>
      <c r="P13" s="3">
        <v>3000</v>
      </c>
      <c r="Q13" t="str">
        <f>_xlfn.LET(_xlpm.x,_xlfn.XLOOKUP($E13,'[1]RNA1_MF_ASO (2)'!$D:$D,'[1]RNA1_MF_ASO (2)'!K:K,""),IF(_xlpm.x="","",_xlpm.x))</f>
        <v/>
      </c>
      <c r="R13" t="str">
        <f>_xlfn.LET(_xlpm.x,_xlfn.XLOOKUP($E13,'[1]RNA1_MF_ASO (2)'!$D:$D,'[1]RNA1_MF_ASO (2)'!L:L,""),IF(_xlpm.x="","",_xlpm.x))</f>
        <v>RNA</v>
      </c>
      <c r="S13">
        <f>_xlfn.LET(_xlpm.x,_xlfn.XLOOKUP($E13,'[1]RNA1_MF_ASO (2)'!$D:$D,'[1]RNA1_MF_ASO (2)'!M:M,""),IF(_xlpm.x="","",_xlpm.x))</f>
        <v>8.9</v>
      </c>
      <c r="T13">
        <f>_xlfn.LET(_xlpm.x,_xlfn.XLOOKUP($E13,'[1]RNA1_MF_ASO (2)'!$D:$D,'[1]RNA1_MF_ASO (2)'!N:N,""),IF(_xlpm.x="","",_xlpm.x))</f>
        <v>2.8</v>
      </c>
      <c r="U13">
        <f>_xlfn.LET(_xlpm.x,_xlfn.XLOOKUP($E13,'[1]RNA1_MF_ASO (2)'!$D:$D,'[1]RNA1_MF_ASO (2)'!O:O,""),IF(_xlpm.x="","",_xlpm.x))</f>
        <v>265</v>
      </c>
      <c r="V13">
        <f>_xlfn.LET(_xlpm.x,_xlfn.XLOOKUP($E13,'[1]RNA1_MF_ASO (2)'!$D:$D,'[1]RNA1_MF_ASO (2)'!P:P,""),IF(_xlpm.x="","",_xlpm.x))</f>
        <v>54</v>
      </c>
      <c r="W13">
        <f>_xlfn.LET(_xlpm.x,_xlfn.XLOOKUP($E13,'[1]RNA1_MF_ASO (2)'!$D:$D,'[1]RNA1_MF_ASO (2)'!Q:Q,""),IF(_xlpm.x="","",_xlpm.x))</f>
        <v>14310</v>
      </c>
      <c r="X13" t="str">
        <f t="shared" si="3"/>
        <v>QS4A3_20230321</v>
      </c>
      <c r="Y13" s="3" t="str">
        <f t="shared" si="4"/>
        <v/>
      </c>
    </row>
    <row r="14" spans="1:26" x14ac:dyDescent="0.2">
      <c r="A14" t="s">
        <v>239</v>
      </c>
      <c r="B14" t="s">
        <v>236</v>
      </c>
      <c r="C14">
        <v>4</v>
      </c>
      <c r="D14" t="s">
        <v>42</v>
      </c>
      <c r="E14" t="s">
        <v>145</v>
      </c>
      <c r="F14" t="str">
        <f>_xlfn.LET(_xlpm.x,_xlfn.XLOOKUP($E14,'[1]RNA1_MF_ASO (2)'!$D:$D,'[1]RNA1_MF_ASO (2)'!E:E,""),IF(_xlpm.x="","",_xlpm.x))</f>
        <v>QS4A3</v>
      </c>
      <c r="G14">
        <f>_xlfn.LET(_xlpm.x,_xlfn.XLOOKUP($E14,'[1]RNA1_MF_ASO (2)'!$D:$D,'[1]RNA1_MF_ASO (2)'!F:F,""),IF(_xlpm.x="","",_xlpm.x))</f>
        <v>28</v>
      </c>
      <c r="H14" t="str">
        <f>_xlfn.LET(_xlpm.x,_xlfn.XLOOKUP($E14,'[1]RNA1_MF_ASO (2)'!$D:$D,'[1]RNA1_MF_ASO (2)'!G:G,""),IF(_xlpm.x="","",_xlpm.x))</f>
        <v/>
      </c>
      <c r="I14" s="7">
        <f>_xlfn.LET(_xlpm.x,_xlfn.XLOOKUP($E14,'[1]RNA1_MF_ASO (2)'!$D:$D,'[1]RNA1_MF_ASO (2)'!H:H,""),IF(_xlpm.x="","",_xlpm.x))</f>
        <v>45006</v>
      </c>
      <c r="J14" t="str">
        <f>_xlfn.LET(_xlpm.x,_xlfn.XLOOKUP($E14,'[1]RNA1_MF_ASO (2)'!$D:$D,'[1]RNA1_MF_ASO (2)'!I:I,""),IF(_xlpm.x="","",_xlpm.x))</f>
        <v>589546 30 nM (LTX 3000)</v>
      </c>
      <c r="K14" s="7">
        <f>_xlfn.LET(_xlpm.x,_xlfn.XLOOKUP($E14,'[1]RNA1_MF_ASO (2)'!$D:$D,'[1]RNA1_MF_ASO (2)'!J:J,""),IF(_xlpm.x="","",_xlpm.x))</f>
        <v>45001</v>
      </c>
      <c r="L14" s="3">
        <f t="shared" si="0"/>
        <v>5</v>
      </c>
      <c r="M14" s="3" t="str">
        <f t="shared" si="1"/>
        <v>QS4A3_20230321</v>
      </c>
      <c r="N14" s="3" t="s">
        <v>315</v>
      </c>
      <c r="O14" s="3" t="str">
        <f t="shared" si="2"/>
        <v>589546</v>
      </c>
      <c r="P14" s="3">
        <v>3000</v>
      </c>
      <c r="Q14" t="str">
        <f>_xlfn.LET(_xlpm.x,_xlfn.XLOOKUP($E14,'[1]RNA1_MF_ASO (2)'!$D:$D,'[1]RNA1_MF_ASO (2)'!K:K,""),IF(_xlpm.x="","",_xlpm.x))</f>
        <v/>
      </c>
      <c r="R14" t="str">
        <f>_xlfn.LET(_xlpm.x,_xlfn.XLOOKUP($E14,'[1]RNA1_MF_ASO (2)'!$D:$D,'[1]RNA1_MF_ASO (2)'!L:L,""),IF(_xlpm.x="","",_xlpm.x))</f>
        <v>RNA</v>
      </c>
      <c r="S14">
        <f>_xlfn.LET(_xlpm.x,_xlfn.XLOOKUP($E14,'[1]RNA1_MF_ASO (2)'!$D:$D,'[1]RNA1_MF_ASO (2)'!M:M,""),IF(_xlpm.x="","",_xlpm.x))</f>
        <v>8.6999999999999993</v>
      </c>
      <c r="T14">
        <f>_xlfn.LET(_xlpm.x,_xlfn.XLOOKUP($E14,'[1]RNA1_MF_ASO (2)'!$D:$D,'[1]RNA1_MF_ASO (2)'!N:N,""),IF(_xlpm.x="","",_xlpm.x))</f>
        <v>2.2000000000000002</v>
      </c>
      <c r="U14">
        <f>_xlfn.LET(_xlpm.x,_xlfn.XLOOKUP($E14,'[1]RNA1_MF_ASO (2)'!$D:$D,'[1]RNA1_MF_ASO (2)'!O:O,""),IF(_xlpm.x="","",_xlpm.x))</f>
        <v>202</v>
      </c>
      <c r="V14">
        <f>_xlfn.LET(_xlpm.x,_xlfn.XLOOKUP($E14,'[1]RNA1_MF_ASO (2)'!$D:$D,'[1]RNA1_MF_ASO (2)'!P:P,""),IF(_xlpm.x="","",_xlpm.x))</f>
        <v>54</v>
      </c>
      <c r="W14">
        <f>_xlfn.LET(_xlpm.x,_xlfn.XLOOKUP($E14,'[1]RNA1_MF_ASO (2)'!$D:$D,'[1]RNA1_MF_ASO (2)'!Q:Q,""),IF(_xlpm.x="","",_xlpm.x))</f>
        <v>10908</v>
      </c>
      <c r="X14" t="str">
        <f t="shared" si="3"/>
        <v>QS4A3_20230321</v>
      </c>
      <c r="Y14" s="3" t="str">
        <f t="shared" si="4"/>
        <v/>
      </c>
    </row>
    <row r="15" spans="1:26" x14ac:dyDescent="0.2">
      <c r="A15" t="s">
        <v>240</v>
      </c>
      <c r="B15" t="s">
        <v>236</v>
      </c>
      <c r="C15">
        <v>5</v>
      </c>
      <c r="D15" t="s">
        <v>43</v>
      </c>
      <c r="E15" t="s">
        <v>146</v>
      </c>
      <c r="F15" t="str">
        <f>_xlfn.LET(_xlpm.x,_xlfn.XLOOKUP($E15,'[1]RNA1_MF_ASO (2)'!$D:$D,'[1]RNA1_MF_ASO (2)'!E:E,""),IF(_xlpm.x="","",_xlpm.x))</f>
        <v>QS4A3</v>
      </c>
      <c r="G15">
        <f>_xlfn.LET(_xlpm.x,_xlfn.XLOOKUP($E15,'[1]RNA1_MF_ASO (2)'!$D:$D,'[1]RNA1_MF_ASO (2)'!F:F,""),IF(_xlpm.x="","",_xlpm.x))</f>
        <v>28</v>
      </c>
      <c r="H15" t="str">
        <f>_xlfn.LET(_xlpm.x,_xlfn.XLOOKUP($E15,'[1]RNA1_MF_ASO (2)'!$D:$D,'[1]RNA1_MF_ASO (2)'!G:G,""),IF(_xlpm.x="","",_xlpm.x))</f>
        <v/>
      </c>
      <c r="I15" s="7">
        <f>_xlfn.LET(_xlpm.x,_xlfn.XLOOKUP($E15,'[1]RNA1_MF_ASO (2)'!$D:$D,'[1]RNA1_MF_ASO (2)'!H:H,""),IF(_xlpm.x="","",_xlpm.x))</f>
        <v>45006</v>
      </c>
      <c r="J15" t="s">
        <v>207</v>
      </c>
      <c r="K15" s="7" t="str">
        <f>_xlfn.LET(_xlpm.x,_xlfn.XLOOKUP($E15,'[1]RNA1_MF_ASO (2)'!$D:$D,'[1]RNA1_MF_ASO (2)'!J:J,""),IF(_xlpm.x="","",_xlpm.x))</f>
        <v/>
      </c>
      <c r="L15" s="3" t="str">
        <f t="shared" si="0"/>
        <v/>
      </c>
      <c r="M15" s="3" t="str">
        <f t="shared" si="1"/>
        <v>QS4A3_20230321</v>
      </c>
      <c r="N15" s="3">
        <v>0</v>
      </c>
      <c r="O15" s="3" t="str">
        <f t="shared" si="2"/>
        <v>Control</v>
      </c>
      <c r="P15" s="3" t="s">
        <v>129</v>
      </c>
      <c r="Q15" t="str">
        <f>_xlfn.LET(_xlpm.x,_xlfn.XLOOKUP($E15,'[1]RNA1_MF_ASO (2)'!$D:$D,'[1]RNA1_MF_ASO (2)'!K:K,""),IF(_xlpm.x="","",_xlpm.x))</f>
        <v/>
      </c>
      <c r="R15" t="str">
        <f>_xlfn.LET(_xlpm.x,_xlfn.XLOOKUP($E15,'[1]RNA1_MF_ASO (2)'!$D:$D,'[1]RNA1_MF_ASO (2)'!L:L,""),IF(_xlpm.x="","",_xlpm.x))</f>
        <v>RNA</v>
      </c>
      <c r="S15">
        <f>_xlfn.LET(_xlpm.x,_xlfn.XLOOKUP($E15,'[1]RNA1_MF_ASO (2)'!$D:$D,'[1]RNA1_MF_ASO (2)'!M:M,""),IF(_xlpm.x="","",_xlpm.x))</f>
        <v>5.6</v>
      </c>
      <c r="T15">
        <f>_xlfn.LET(_xlpm.x,_xlfn.XLOOKUP($E15,'[1]RNA1_MF_ASO (2)'!$D:$D,'[1]RNA1_MF_ASO (2)'!N:N,""),IF(_xlpm.x="","",_xlpm.x))</f>
        <v>1.6</v>
      </c>
      <c r="U15">
        <f>_xlfn.LET(_xlpm.x,_xlfn.XLOOKUP($E15,'[1]RNA1_MF_ASO (2)'!$D:$D,'[1]RNA1_MF_ASO (2)'!O:O,""),IF(_xlpm.x="","",_xlpm.x))</f>
        <v>138</v>
      </c>
      <c r="V15">
        <f>_xlfn.LET(_xlpm.x,_xlfn.XLOOKUP($E15,'[1]RNA1_MF_ASO (2)'!$D:$D,'[1]RNA1_MF_ASO (2)'!P:P,""),IF(_xlpm.x="","",_xlpm.x))</f>
        <v>54</v>
      </c>
      <c r="W15">
        <f>_xlfn.LET(_xlpm.x,_xlfn.XLOOKUP($E15,'[1]RNA1_MF_ASO (2)'!$D:$D,'[1]RNA1_MF_ASO (2)'!Q:Q,""),IF(_xlpm.x="","",_xlpm.x))</f>
        <v>7452</v>
      </c>
      <c r="X15" t="str">
        <f t="shared" si="3"/>
        <v>QS4A3_20230321</v>
      </c>
      <c r="Y15" s="3">
        <f t="shared" si="4"/>
        <v>1</v>
      </c>
    </row>
    <row r="16" spans="1:26" x14ac:dyDescent="0.2">
      <c r="A16" t="s">
        <v>241</v>
      </c>
      <c r="B16" t="s">
        <v>236</v>
      </c>
      <c r="C16">
        <v>6</v>
      </c>
      <c r="D16" t="s">
        <v>44</v>
      </c>
      <c r="E16" t="s">
        <v>147</v>
      </c>
      <c r="F16" t="str">
        <f>_xlfn.LET(_xlpm.x,_xlfn.XLOOKUP($E16,'[1]RNA1_MF_ASO (2)'!$D:$D,'[1]RNA1_MF_ASO (2)'!E:E,""),IF(_xlpm.x="","",_xlpm.x))</f>
        <v>QS3.2</v>
      </c>
      <c r="G16">
        <f>_xlfn.LET(_xlpm.x,_xlfn.XLOOKUP($E16,'[1]RNA1_MF_ASO (2)'!$D:$D,'[1]RNA1_MF_ASO (2)'!F:F,""),IF(_xlpm.x="","",_xlpm.x))</f>
        <v>9</v>
      </c>
      <c r="H16" t="str">
        <f>_xlfn.LET(_xlpm.x,_xlfn.XLOOKUP($E16,'[1]RNA1_MF_ASO (2)'!$D:$D,'[1]RNA1_MF_ASO (2)'!G:G,""),IF(_xlpm.x="","",_xlpm.x))</f>
        <v/>
      </c>
      <c r="I16" s="7">
        <f>_xlfn.LET(_xlpm.x,_xlfn.XLOOKUP($E16,'[1]RNA1_MF_ASO (2)'!$D:$D,'[1]RNA1_MF_ASO (2)'!H:H,""),IF(_xlpm.x="","",_xlpm.x))</f>
        <v>45006</v>
      </c>
      <c r="J16" t="str">
        <f>_xlfn.LET(_xlpm.x,_xlfn.XLOOKUP($E16,'[1]RNA1_MF_ASO (2)'!$D:$D,'[1]RNA1_MF_ASO (2)'!I:I,""),IF(_xlpm.x="","",_xlpm.x))</f>
        <v>572772 30 nM (LTX 2000)</v>
      </c>
      <c r="K16" s="7">
        <f>_xlfn.LET(_xlpm.x,_xlfn.XLOOKUP($E16,'[1]RNA1_MF_ASO (2)'!$D:$D,'[1]RNA1_MF_ASO (2)'!J:J,""),IF(_xlpm.x="","",_xlpm.x))</f>
        <v>45001</v>
      </c>
      <c r="L16" s="3">
        <f t="shared" si="0"/>
        <v>5</v>
      </c>
      <c r="M16" s="3" t="str">
        <f t="shared" si="1"/>
        <v>QS3.2_20230321</v>
      </c>
      <c r="N16" s="3" t="s">
        <v>315</v>
      </c>
      <c r="O16" s="3" t="str">
        <f t="shared" si="2"/>
        <v>572772</v>
      </c>
      <c r="P16" s="3">
        <v>2000</v>
      </c>
      <c r="Q16" t="s">
        <v>322</v>
      </c>
      <c r="R16" t="str">
        <f>_xlfn.LET(_xlpm.x,_xlfn.XLOOKUP($E16,'[1]RNA1_MF_ASO (2)'!$D:$D,'[1]RNA1_MF_ASO (2)'!L:L,""),IF(_xlpm.x="","",_xlpm.x))</f>
        <v>RNA</v>
      </c>
      <c r="S16">
        <f>_xlfn.LET(_xlpm.x,_xlfn.XLOOKUP($E16,'[1]RNA1_MF_ASO (2)'!$D:$D,'[1]RNA1_MF_ASO (2)'!M:M,""),IF(_xlpm.x="","",_xlpm.x))</f>
        <v>8.9</v>
      </c>
      <c r="T16">
        <f>_xlfn.LET(_xlpm.x,_xlfn.XLOOKUP($E16,'[1]RNA1_MF_ASO (2)'!$D:$D,'[1]RNA1_MF_ASO (2)'!N:N,""),IF(_xlpm.x="","",_xlpm.x))</f>
        <v>2.2999999999999998</v>
      </c>
      <c r="U16">
        <f>_xlfn.LET(_xlpm.x,_xlfn.XLOOKUP($E16,'[1]RNA1_MF_ASO (2)'!$D:$D,'[1]RNA1_MF_ASO (2)'!O:O,""),IF(_xlpm.x="","",_xlpm.x))</f>
        <v>63.5</v>
      </c>
      <c r="V16">
        <f>_xlfn.LET(_xlpm.x,_xlfn.XLOOKUP($E16,'[1]RNA1_MF_ASO (2)'!$D:$D,'[1]RNA1_MF_ASO (2)'!P:P,""),IF(_xlpm.x="","",_xlpm.x))</f>
        <v>54</v>
      </c>
      <c r="W16">
        <f>_xlfn.LET(_xlpm.x,_xlfn.XLOOKUP($E16,'[1]RNA1_MF_ASO (2)'!$D:$D,'[1]RNA1_MF_ASO (2)'!Q:Q,""),IF(_xlpm.x="","",_xlpm.x))</f>
        <v>3429</v>
      </c>
      <c r="X16" t="str">
        <f t="shared" si="3"/>
        <v>QS3.2_20230321</v>
      </c>
      <c r="Y16" s="3" t="str">
        <f t="shared" si="4"/>
        <v/>
      </c>
      <c r="Z16" s="3">
        <v>1</v>
      </c>
    </row>
    <row r="17" spans="1:26" x14ac:dyDescent="0.2">
      <c r="A17" t="s">
        <v>242</v>
      </c>
      <c r="B17" t="s">
        <v>236</v>
      </c>
      <c r="C17">
        <v>7</v>
      </c>
      <c r="D17" t="s">
        <v>45</v>
      </c>
      <c r="E17" t="s">
        <v>148</v>
      </c>
      <c r="F17" t="str">
        <f>_xlfn.LET(_xlpm.x,_xlfn.XLOOKUP($E17,'[1]RNA1_MF_ASO (2)'!$D:$D,'[1]RNA1_MF_ASO (2)'!E:E,""),IF(_xlpm.x="","",_xlpm.x))</f>
        <v>QS3.2</v>
      </c>
      <c r="G17">
        <f>_xlfn.LET(_xlpm.x,_xlfn.XLOOKUP($E17,'[1]RNA1_MF_ASO (2)'!$D:$D,'[1]RNA1_MF_ASO (2)'!F:F,""),IF(_xlpm.x="","",_xlpm.x))</f>
        <v>9</v>
      </c>
      <c r="H17" t="str">
        <f>_xlfn.LET(_xlpm.x,_xlfn.XLOOKUP($E17,'[1]RNA1_MF_ASO (2)'!$D:$D,'[1]RNA1_MF_ASO (2)'!G:G,""),IF(_xlpm.x="","",_xlpm.x))</f>
        <v/>
      </c>
      <c r="I17" s="7">
        <f>_xlfn.LET(_xlpm.x,_xlfn.XLOOKUP($E17,'[1]RNA1_MF_ASO (2)'!$D:$D,'[1]RNA1_MF_ASO (2)'!H:H,""),IF(_xlpm.x="","",_xlpm.x))</f>
        <v>45006</v>
      </c>
      <c r="J17" t="str">
        <f>_xlfn.LET(_xlpm.x,_xlfn.XLOOKUP($E17,'[1]RNA1_MF_ASO (2)'!$D:$D,'[1]RNA1_MF_ASO (2)'!I:I,""),IF(_xlpm.x="","",_xlpm.x))</f>
        <v>589546 30 nM (LTX 2000)</v>
      </c>
      <c r="K17" s="7">
        <f>_xlfn.LET(_xlpm.x,_xlfn.XLOOKUP($E17,'[1]RNA1_MF_ASO (2)'!$D:$D,'[1]RNA1_MF_ASO (2)'!J:J,""),IF(_xlpm.x="","",_xlpm.x))</f>
        <v>45001</v>
      </c>
      <c r="L17" s="3">
        <f t="shared" si="0"/>
        <v>5</v>
      </c>
      <c r="M17" s="3" t="str">
        <f t="shared" si="1"/>
        <v>QS3.2_20230321</v>
      </c>
      <c r="N17" s="3" t="s">
        <v>315</v>
      </c>
      <c r="O17" s="3" t="str">
        <f t="shared" si="2"/>
        <v>589546</v>
      </c>
      <c r="P17" s="3">
        <v>2000</v>
      </c>
      <c r="Q17" t="s">
        <v>322</v>
      </c>
      <c r="R17" t="str">
        <f>_xlfn.LET(_xlpm.x,_xlfn.XLOOKUP($E17,'[1]RNA1_MF_ASO (2)'!$D:$D,'[1]RNA1_MF_ASO (2)'!L:L,""),IF(_xlpm.x="","",_xlpm.x))</f>
        <v>RNA</v>
      </c>
      <c r="S17">
        <f>_xlfn.LET(_xlpm.x,_xlfn.XLOOKUP($E17,'[1]RNA1_MF_ASO (2)'!$D:$D,'[1]RNA1_MF_ASO (2)'!M:M,""),IF(_xlpm.x="","",_xlpm.x))</f>
        <v>9.1</v>
      </c>
      <c r="T17">
        <f>_xlfn.LET(_xlpm.x,_xlfn.XLOOKUP($E17,'[1]RNA1_MF_ASO (2)'!$D:$D,'[1]RNA1_MF_ASO (2)'!N:N,""),IF(_xlpm.x="","",_xlpm.x))</f>
        <v>2.7</v>
      </c>
      <c r="U17">
        <f>_xlfn.LET(_xlpm.x,_xlfn.XLOOKUP($E17,'[1]RNA1_MF_ASO (2)'!$D:$D,'[1]RNA1_MF_ASO (2)'!O:O,""),IF(_xlpm.x="","",_xlpm.x))</f>
        <v>212</v>
      </c>
      <c r="V17">
        <f>_xlfn.LET(_xlpm.x,_xlfn.XLOOKUP($E17,'[1]RNA1_MF_ASO (2)'!$D:$D,'[1]RNA1_MF_ASO (2)'!P:P,""),IF(_xlpm.x="","",_xlpm.x))</f>
        <v>54</v>
      </c>
      <c r="W17">
        <f>_xlfn.LET(_xlpm.x,_xlfn.XLOOKUP($E17,'[1]RNA1_MF_ASO (2)'!$D:$D,'[1]RNA1_MF_ASO (2)'!Q:Q,""),IF(_xlpm.x="","",_xlpm.x))</f>
        <v>11448</v>
      </c>
      <c r="X17" t="str">
        <f t="shared" si="3"/>
        <v>QS3.2_20230321</v>
      </c>
      <c r="Y17" s="3" t="str">
        <f t="shared" si="4"/>
        <v/>
      </c>
      <c r="Z17" s="3">
        <v>1</v>
      </c>
    </row>
    <row r="18" spans="1:26" x14ac:dyDescent="0.2">
      <c r="A18" t="s">
        <v>243</v>
      </c>
      <c r="B18" t="s">
        <v>236</v>
      </c>
      <c r="C18">
        <v>8</v>
      </c>
      <c r="D18" t="s">
        <v>46</v>
      </c>
      <c r="E18" t="s">
        <v>149</v>
      </c>
      <c r="F18" t="str">
        <f>_xlfn.LET(_xlpm.x,_xlfn.XLOOKUP($E18,'[1]RNA1_MF_ASO (2)'!$D:$D,'[1]RNA1_MF_ASO (2)'!E:E,""),IF(_xlpm.x="","",_xlpm.x))</f>
        <v>QS3.2</v>
      </c>
      <c r="G18">
        <f>_xlfn.LET(_xlpm.x,_xlfn.XLOOKUP($E18,'[1]RNA1_MF_ASO (2)'!$D:$D,'[1]RNA1_MF_ASO (2)'!F:F,""),IF(_xlpm.x="","",_xlpm.x))</f>
        <v>9</v>
      </c>
      <c r="H18" t="str">
        <f>_xlfn.LET(_xlpm.x,_xlfn.XLOOKUP($E18,'[1]RNA1_MF_ASO (2)'!$D:$D,'[1]RNA1_MF_ASO (2)'!G:G,""),IF(_xlpm.x="","",_xlpm.x))</f>
        <v/>
      </c>
      <c r="I18" s="7">
        <f>_xlfn.LET(_xlpm.x,_xlfn.XLOOKUP($E18,'[1]RNA1_MF_ASO (2)'!$D:$D,'[1]RNA1_MF_ASO (2)'!H:H,""),IF(_xlpm.x="","",_xlpm.x))</f>
        <v>45006</v>
      </c>
      <c r="J18" t="str">
        <f>_xlfn.LET(_xlpm.x,_xlfn.XLOOKUP($E18,'[1]RNA1_MF_ASO (2)'!$D:$D,'[1]RNA1_MF_ASO (2)'!I:I,""),IF(_xlpm.x="","",_xlpm.x))</f>
        <v>572772 30 nM (LTX 3000)</v>
      </c>
      <c r="K18" s="7">
        <f>_xlfn.LET(_xlpm.x,_xlfn.XLOOKUP($E18,'[1]RNA1_MF_ASO (2)'!$D:$D,'[1]RNA1_MF_ASO (2)'!J:J,""),IF(_xlpm.x="","",_xlpm.x))</f>
        <v>45001</v>
      </c>
      <c r="L18" s="3">
        <f t="shared" si="0"/>
        <v>5</v>
      </c>
      <c r="M18" s="3" t="str">
        <f t="shared" si="1"/>
        <v>QS3.2_20230321</v>
      </c>
      <c r="N18" s="3" t="s">
        <v>315</v>
      </c>
      <c r="O18" s="3" t="str">
        <f t="shared" si="2"/>
        <v>572772</v>
      </c>
      <c r="P18" s="3">
        <v>3000</v>
      </c>
      <c r="Q18" t="s">
        <v>322</v>
      </c>
      <c r="R18" t="str">
        <f>_xlfn.LET(_xlpm.x,_xlfn.XLOOKUP($E18,'[1]RNA1_MF_ASO (2)'!$D:$D,'[1]RNA1_MF_ASO (2)'!L:L,""),IF(_xlpm.x="","",_xlpm.x))</f>
        <v>RNA</v>
      </c>
      <c r="S18">
        <f>_xlfn.LET(_xlpm.x,_xlfn.XLOOKUP($E18,'[1]RNA1_MF_ASO (2)'!$D:$D,'[1]RNA1_MF_ASO (2)'!M:M,""),IF(_xlpm.x="","",_xlpm.x))</f>
        <v>9</v>
      </c>
      <c r="T18">
        <f>_xlfn.LET(_xlpm.x,_xlfn.XLOOKUP($E18,'[1]RNA1_MF_ASO (2)'!$D:$D,'[1]RNA1_MF_ASO (2)'!N:N,""),IF(_xlpm.x="","",_xlpm.x))</f>
        <v>2.6</v>
      </c>
      <c r="U18">
        <f>_xlfn.LET(_xlpm.x,_xlfn.XLOOKUP($E18,'[1]RNA1_MF_ASO (2)'!$D:$D,'[1]RNA1_MF_ASO (2)'!O:O,""),IF(_xlpm.x="","",_xlpm.x))</f>
        <v>192</v>
      </c>
      <c r="V18">
        <f>_xlfn.LET(_xlpm.x,_xlfn.XLOOKUP($E18,'[1]RNA1_MF_ASO (2)'!$D:$D,'[1]RNA1_MF_ASO (2)'!P:P,""),IF(_xlpm.x="","",_xlpm.x))</f>
        <v>54</v>
      </c>
      <c r="W18">
        <f>_xlfn.LET(_xlpm.x,_xlfn.XLOOKUP($E18,'[1]RNA1_MF_ASO (2)'!$D:$D,'[1]RNA1_MF_ASO (2)'!Q:Q,""),IF(_xlpm.x="","",_xlpm.x))</f>
        <v>10368</v>
      </c>
      <c r="X18" t="str">
        <f t="shared" si="3"/>
        <v>QS3.2_20230321</v>
      </c>
      <c r="Y18" s="3" t="str">
        <f t="shared" si="4"/>
        <v/>
      </c>
      <c r="Z18" s="3">
        <v>1</v>
      </c>
    </row>
    <row r="19" spans="1:26" x14ac:dyDescent="0.2">
      <c r="A19" t="s">
        <v>244</v>
      </c>
      <c r="B19" t="s">
        <v>236</v>
      </c>
      <c r="C19">
        <v>9</v>
      </c>
      <c r="D19" t="s">
        <v>47</v>
      </c>
      <c r="E19" t="s">
        <v>150</v>
      </c>
      <c r="F19" t="str">
        <f>_xlfn.LET(_xlpm.x,_xlfn.XLOOKUP($E19,'[1]RNA1_MF_ASO (2)'!$D:$D,'[1]RNA1_MF_ASO (2)'!E:E,""),IF(_xlpm.x="","",_xlpm.x))</f>
        <v>QS3.2</v>
      </c>
      <c r="G19">
        <f>_xlfn.LET(_xlpm.x,_xlfn.XLOOKUP($E19,'[1]RNA1_MF_ASO (2)'!$D:$D,'[1]RNA1_MF_ASO (2)'!F:F,""),IF(_xlpm.x="","",_xlpm.x))</f>
        <v>9</v>
      </c>
      <c r="H19" t="str">
        <f>_xlfn.LET(_xlpm.x,_xlfn.XLOOKUP($E19,'[1]RNA1_MF_ASO (2)'!$D:$D,'[1]RNA1_MF_ASO (2)'!G:G,""),IF(_xlpm.x="","",_xlpm.x))</f>
        <v/>
      </c>
      <c r="I19" s="7">
        <f>_xlfn.LET(_xlpm.x,_xlfn.XLOOKUP($E19,'[1]RNA1_MF_ASO (2)'!$D:$D,'[1]RNA1_MF_ASO (2)'!H:H,""),IF(_xlpm.x="","",_xlpm.x))</f>
        <v>45006</v>
      </c>
      <c r="J19" t="str">
        <f>_xlfn.LET(_xlpm.x,_xlfn.XLOOKUP($E19,'[1]RNA1_MF_ASO (2)'!$D:$D,'[1]RNA1_MF_ASO (2)'!I:I,""),IF(_xlpm.x="","",_xlpm.x))</f>
        <v>589546 30 nM (LTX 3000)</v>
      </c>
      <c r="K19" s="7">
        <f>_xlfn.LET(_xlpm.x,_xlfn.XLOOKUP($E19,'[1]RNA1_MF_ASO (2)'!$D:$D,'[1]RNA1_MF_ASO (2)'!J:J,""),IF(_xlpm.x="","",_xlpm.x))</f>
        <v>45001</v>
      </c>
      <c r="L19" s="3">
        <f t="shared" si="0"/>
        <v>5</v>
      </c>
      <c r="M19" s="3" t="str">
        <f t="shared" si="1"/>
        <v>QS3.2_20230321</v>
      </c>
      <c r="N19" s="3" t="s">
        <v>315</v>
      </c>
      <c r="O19" s="3" t="str">
        <f t="shared" si="2"/>
        <v>589546</v>
      </c>
      <c r="P19" s="3">
        <v>3000</v>
      </c>
      <c r="Q19" t="s">
        <v>322</v>
      </c>
      <c r="R19" t="str">
        <f>_xlfn.LET(_xlpm.x,_xlfn.XLOOKUP($E19,'[1]RNA1_MF_ASO (2)'!$D:$D,'[1]RNA1_MF_ASO (2)'!L:L,""),IF(_xlpm.x="","",_xlpm.x))</f>
        <v>RNA</v>
      </c>
      <c r="S19">
        <f>_xlfn.LET(_xlpm.x,_xlfn.XLOOKUP($E19,'[1]RNA1_MF_ASO (2)'!$D:$D,'[1]RNA1_MF_ASO (2)'!M:M,""),IF(_xlpm.x="","",_xlpm.x))</f>
        <v>5.4</v>
      </c>
      <c r="T19">
        <f>_xlfn.LET(_xlpm.x,_xlfn.XLOOKUP($E19,'[1]RNA1_MF_ASO (2)'!$D:$D,'[1]RNA1_MF_ASO (2)'!N:N,""),IF(_xlpm.x="","",_xlpm.x))</f>
        <v>1.4</v>
      </c>
      <c r="U19">
        <f>_xlfn.LET(_xlpm.x,_xlfn.XLOOKUP($E19,'[1]RNA1_MF_ASO (2)'!$D:$D,'[1]RNA1_MF_ASO (2)'!O:O,""),IF(_xlpm.x="","",_xlpm.x))</f>
        <v>117</v>
      </c>
      <c r="V19">
        <f>_xlfn.LET(_xlpm.x,_xlfn.XLOOKUP($E19,'[1]RNA1_MF_ASO (2)'!$D:$D,'[1]RNA1_MF_ASO (2)'!P:P,""),IF(_xlpm.x="","",_xlpm.x))</f>
        <v>54</v>
      </c>
      <c r="W19">
        <f>_xlfn.LET(_xlpm.x,_xlfn.XLOOKUP($E19,'[1]RNA1_MF_ASO (2)'!$D:$D,'[1]RNA1_MF_ASO (2)'!Q:Q,""),IF(_xlpm.x="","",_xlpm.x))</f>
        <v>6318</v>
      </c>
      <c r="X19" t="str">
        <f t="shared" si="3"/>
        <v>QS3.2_20230321</v>
      </c>
      <c r="Y19" s="3" t="str">
        <f t="shared" si="4"/>
        <v/>
      </c>
      <c r="Z19" s="3">
        <v>1</v>
      </c>
    </row>
    <row r="20" spans="1:26" x14ac:dyDescent="0.2">
      <c r="A20" t="s">
        <v>245</v>
      </c>
      <c r="B20" t="s">
        <v>246</v>
      </c>
      <c r="C20">
        <v>1</v>
      </c>
      <c r="D20" t="s">
        <v>51</v>
      </c>
      <c r="E20" t="s">
        <v>151</v>
      </c>
      <c r="F20" t="str">
        <f>_xlfn.LET(_xlpm.x,_xlfn.XLOOKUP($E20,'[1]RNA1_MF_ASO (2)'!$D:$D,'[1]RNA1_MF_ASO (2)'!E:E,""),IF(_xlpm.x="","",_xlpm.x))</f>
        <v>QS3.2</v>
      </c>
      <c r="G20">
        <f>_xlfn.LET(_xlpm.x,_xlfn.XLOOKUP($E20,'[1]RNA1_MF_ASO (2)'!$D:$D,'[1]RNA1_MF_ASO (2)'!F:F,""),IF(_xlpm.x="","",_xlpm.x))</f>
        <v>9</v>
      </c>
      <c r="H20" t="str">
        <f>_xlfn.LET(_xlpm.x,_xlfn.XLOOKUP($E20,'[1]RNA1_MF_ASO (2)'!$D:$D,'[1]RNA1_MF_ASO (2)'!G:G,""),IF(_xlpm.x="","",_xlpm.x))</f>
        <v/>
      </c>
      <c r="I20" s="7">
        <f>_xlfn.LET(_xlpm.x,_xlfn.XLOOKUP($E20,'[1]RNA1_MF_ASO (2)'!$D:$D,'[1]RNA1_MF_ASO (2)'!H:H,""),IF(_xlpm.x="","",_xlpm.x))</f>
        <v>45006</v>
      </c>
      <c r="J20" t="s">
        <v>207</v>
      </c>
      <c r="K20" s="7" t="str">
        <f>_xlfn.LET(_xlpm.x,_xlfn.XLOOKUP($E20,'[1]RNA1_MF_ASO (2)'!$D:$D,'[1]RNA1_MF_ASO (2)'!J:J,""),IF(_xlpm.x="","",_xlpm.x))</f>
        <v/>
      </c>
      <c r="L20" s="3" t="str">
        <f t="shared" si="0"/>
        <v/>
      </c>
      <c r="M20" s="3" t="str">
        <f t="shared" si="1"/>
        <v>QS3.2_20230321</v>
      </c>
      <c r="N20" s="3">
        <v>0</v>
      </c>
      <c r="O20" s="3" t="str">
        <f t="shared" si="2"/>
        <v>Control</v>
      </c>
      <c r="P20" s="3" t="s">
        <v>129</v>
      </c>
      <c r="Q20" t="s">
        <v>322</v>
      </c>
      <c r="R20" t="str">
        <f>_xlfn.LET(_xlpm.x,_xlfn.XLOOKUP($E20,'[1]RNA1_MF_ASO (2)'!$D:$D,'[1]RNA1_MF_ASO (2)'!L:L,""),IF(_xlpm.x="","",_xlpm.x))</f>
        <v>RNA</v>
      </c>
      <c r="S20">
        <f>_xlfn.LET(_xlpm.x,_xlfn.XLOOKUP($E20,'[1]RNA1_MF_ASO (2)'!$D:$D,'[1]RNA1_MF_ASO (2)'!M:M,""),IF(_xlpm.x="","",_xlpm.x))</f>
        <v>8.5</v>
      </c>
      <c r="T20">
        <f>_xlfn.LET(_xlpm.x,_xlfn.XLOOKUP($E20,'[1]RNA1_MF_ASO (2)'!$D:$D,'[1]RNA1_MF_ASO (2)'!N:N,""),IF(_xlpm.x="","",_xlpm.x))</f>
        <v>2.4</v>
      </c>
      <c r="U20">
        <f>_xlfn.LET(_xlpm.x,_xlfn.XLOOKUP($E20,'[1]RNA1_MF_ASO (2)'!$D:$D,'[1]RNA1_MF_ASO (2)'!O:O,""),IF(_xlpm.x="","",_xlpm.x))</f>
        <v>135</v>
      </c>
      <c r="V20">
        <f>_xlfn.LET(_xlpm.x,_xlfn.XLOOKUP($E20,'[1]RNA1_MF_ASO (2)'!$D:$D,'[1]RNA1_MF_ASO (2)'!P:P,""),IF(_xlpm.x="","",_xlpm.x))</f>
        <v>54</v>
      </c>
      <c r="W20">
        <f>_xlfn.LET(_xlpm.x,_xlfn.XLOOKUP($E20,'[1]RNA1_MF_ASO (2)'!$D:$D,'[1]RNA1_MF_ASO (2)'!Q:Q,""),IF(_xlpm.x="","",_xlpm.x))</f>
        <v>7290</v>
      </c>
      <c r="X20" t="str">
        <f t="shared" si="3"/>
        <v>QS3.2_20230321</v>
      </c>
      <c r="Y20" s="3">
        <f t="shared" si="4"/>
        <v>1</v>
      </c>
      <c r="Z20" s="3">
        <v>1</v>
      </c>
    </row>
    <row r="21" spans="1:26" x14ac:dyDescent="0.2">
      <c r="A21" t="s">
        <v>247</v>
      </c>
      <c r="B21" t="s">
        <v>246</v>
      </c>
      <c r="C21">
        <v>2</v>
      </c>
      <c r="D21" t="s">
        <v>52</v>
      </c>
      <c r="E21" t="s">
        <v>152</v>
      </c>
      <c r="F21" t="str">
        <f>_xlfn.LET(_xlpm.x,_xlfn.XLOOKUP($E21,'[1]RNA1_MF_ASO (2)'!$D:$D,'[1]RNA1_MF_ASO (2)'!E:E,""),IF(_xlpm.x="","",_xlpm.x))</f>
        <v>QS3.1</v>
      </c>
      <c r="G21">
        <f>_xlfn.LET(_xlpm.x,_xlfn.XLOOKUP($E21,'[1]RNA1_MF_ASO (2)'!$D:$D,'[1]RNA1_MF_ASO (2)'!F:F,""),IF(_xlpm.x="","",_xlpm.x))</f>
        <v>8</v>
      </c>
      <c r="H21" t="str">
        <f>_xlfn.LET(_xlpm.x,_xlfn.XLOOKUP($E21,'[1]RNA1_MF_ASO (2)'!$D:$D,'[1]RNA1_MF_ASO (2)'!G:G,""),IF(_xlpm.x="","",_xlpm.x))</f>
        <v/>
      </c>
      <c r="I21" s="7">
        <f>_xlfn.LET(_xlpm.x,_xlfn.XLOOKUP($E21,'[1]RNA1_MF_ASO (2)'!$D:$D,'[1]RNA1_MF_ASO (2)'!H:H,""),IF(_xlpm.x="","",_xlpm.x))</f>
        <v>45006</v>
      </c>
      <c r="J21" t="str">
        <f>_xlfn.LET(_xlpm.x,_xlfn.XLOOKUP($E21,'[1]RNA1_MF_ASO (2)'!$D:$D,'[1]RNA1_MF_ASO (2)'!I:I,""),IF(_xlpm.x="","",_xlpm.x))</f>
        <v>572772 30 nM (LTX 2000)</v>
      </c>
      <c r="K21" s="7">
        <f>_xlfn.LET(_xlpm.x,_xlfn.XLOOKUP($E21,'[1]RNA1_MF_ASO (2)'!$D:$D,'[1]RNA1_MF_ASO (2)'!J:J,""),IF(_xlpm.x="","",_xlpm.x))</f>
        <v>45001</v>
      </c>
      <c r="L21" s="3">
        <f t="shared" si="0"/>
        <v>5</v>
      </c>
      <c r="M21" s="3" t="str">
        <f t="shared" si="1"/>
        <v>QS3.1_20230321</v>
      </c>
      <c r="N21" s="3" t="s">
        <v>315</v>
      </c>
      <c r="O21" s="3" t="str">
        <f t="shared" si="2"/>
        <v>572772</v>
      </c>
      <c r="P21" s="3">
        <v>2000</v>
      </c>
      <c r="Q21" t="str">
        <f>_xlfn.LET(_xlpm.x,_xlfn.XLOOKUP($E21,'[1]RNA1_MF_ASO (2)'!$D:$D,'[1]RNA1_MF_ASO (2)'!K:K,""),IF(_xlpm.x="","",_xlpm.x))</f>
        <v/>
      </c>
      <c r="R21" t="str">
        <f>_xlfn.LET(_xlpm.x,_xlfn.XLOOKUP($E21,'[1]RNA1_MF_ASO (2)'!$D:$D,'[1]RNA1_MF_ASO (2)'!L:L,""),IF(_xlpm.x="","",_xlpm.x))</f>
        <v>RNA</v>
      </c>
      <c r="S21">
        <f>_xlfn.LET(_xlpm.x,_xlfn.XLOOKUP($E21,'[1]RNA1_MF_ASO (2)'!$D:$D,'[1]RNA1_MF_ASO (2)'!M:M,""),IF(_xlpm.x="","",_xlpm.x))</f>
        <v>9.1</v>
      </c>
      <c r="T21">
        <f>_xlfn.LET(_xlpm.x,_xlfn.XLOOKUP($E21,'[1]RNA1_MF_ASO (2)'!$D:$D,'[1]RNA1_MF_ASO (2)'!N:N,""),IF(_xlpm.x="","",_xlpm.x))</f>
        <v>2.7</v>
      </c>
      <c r="U21">
        <f>_xlfn.LET(_xlpm.x,_xlfn.XLOOKUP($E21,'[1]RNA1_MF_ASO (2)'!$D:$D,'[1]RNA1_MF_ASO (2)'!O:O,""),IF(_xlpm.x="","",_xlpm.x))</f>
        <v>259</v>
      </c>
      <c r="V21">
        <f>_xlfn.LET(_xlpm.x,_xlfn.XLOOKUP($E21,'[1]RNA1_MF_ASO (2)'!$D:$D,'[1]RNA1_MF_ASO (2)'!P:P,""),IF(_xlpm.x="","",_xlpm.x))</f>
        <v>54</v>
      </c>
      <c r="W21">
        <f>_xlfn.LET(_xlpm.x,_xlfn.XLOOKUP($E21,'[1]RNA1_MF_ASO (2)'!$D:$D,'[1]RNA1_MF_ASO (2)'!Q:Q,""),IF(_xlpm.x="","",_xlpm.x))</f>
        <v>13986</v>
      </c>
      <c r="X21" t="str">
        <f t="shared" si="3"/>
        <v>QS3.1_20230321</v>
      </c>
      <c r="Y21" s="3" t="str">
        <f t="shared" si="4"/>
        <v/>
      </c>
    </row>
    <row r="22" spans="1:26" x14ac:dyDescent="0.2">
      <c r="A22" t="s">
        <v>248</v>
      </c>
      <c r="B22" t="s">
        <v>246</v>
      </c>
      <c r="C22">
        <v>3</v>
      </c>
      <c r="D22" t="s">
        <v>53</v>
      </c>
      <c r="E22" t="s">
        <v>153</v>
      </c>
      <c r="F22" t="str">
        <f>_xlfn.LET(_xlpm.x,_xlfn.XLOOKUP($E22,'[1]RNA1_MF_ASO (2)'!$D:$D,'[1]RNA1_MF_ASO (2)'!E:E,""),IF(_xlpm.x="","",_xlpm.x))</f>
        <v>QS3.1</v>
      </c>
      <c r="G22">
        <f>_xlfn.LET(_xlpm.x,_xlfn.XLOOKUP($E22,'[1]RNA1_MF_ASO (2)'!$D:$D,'[1]RNA1_MF_ASO (2)'!F:F,""),IF(_xlpm.x="","",_xlpm.x))</f>
        <v>8</v>
      </c>
      <c r="H22" t="str">
        <f>_xlfn.LET(_xlpm.x,_xlfn.XLOOKUP($E22,'[1]RNA1_MF_ASO (2)'!$D:$D,'[1]RNA1_MF_ASO (2)'!G:G,""),IF(_xlpm.x="","",_xlpm.x))</f>
        <v/>
      </c>
      <c r="I22" s="7">
        <f>_xlfn.LET(_xlpm.x,_xlfn.XLOOKUP($E22,'[1]RNA1_MF_ASO (2)'!$D:$D,'[1]RNA1_MF_ASO (2)'!H:H,""),IF(_xlpm.x="","",_xlpm.x))</f>
        <v>45006</v>
      </c>
      <c r="J22" t="str">
        <f>_xlfn.LET(_xlpm.x,_xlfn.XLOOKUP($E22,'[1]RNA1_MF_ASO (2)'!$D:$D,'[1]RNA1_MF_ASO (2)'!I:I,""),IF(_xlpm.x="","",_xlpm.x))</f>
        <v>589546 30 nM (LTX 2000)</v>
      </c>
      <c r="K22" s="7">
        <f>_xlfn.LET(_xlpm.x,_xlfn.XLOOKUP($E22,'[1]RNA1_MF_ASO (2)'!$D:$D,'[1]RNA1_MF_ASO (2)'!J:J,""),IF(_xlpm.x="","",_xlpm.x))</f>
        <v>45001</v>
      </c>
      <c r="L22" s="3">
        <f t="shared" si="0"/>
        <v>5</v>
      </c>
      <c r="M22" s="3" t="str">
        <f t="shared" si="1"/>
        <v>QS3.1_20230321</v>
      </c>
      <c r="N22" s="3" t="s">
        <v>315</v>
      </c>
      <c r="O22" s="3" t="str">
        <f t="shared" si="2"/>
        <v>589546</v>
      </c>
      <c r="P22" s="3">
        <v>2000</v>
      </c>
      <c r="Q22" t="str">
        <f>_xlfn.LET(_xlpm.x,_xlfn.XLOOKUP($E22,'[1]RNA1_MF_ASO (2)'!$D:$D,'[1]RNA1_MF_ASO (2)'!K:K,""),IF(_xlpm.x="","",_xlpm.x))</f>
        <v/>
      </c>
      <c r="R22" t="str">
        <f>_xlfn.LET(_xlpm.x,_xlfn.XLOOKUP($E22,'[1]RNA1_MF_ASO (2)'!$D:$D,'[1]RNA1_MF_ASO (2)'!L:L,""),IF(_xlpm.x="","",_xlpm.x))</f>
        <v>RNA</v>
      </c>
      <c r="S22">
        <f>_xlfn.LET(_xlpm.x,_xlfn.XLOOKUP($E22,'[1]RNA1_MF_ASO (2)'!$D:$D,'[1]RNA1_MF_ASO (2)'!M:M,""),IF(_xlpm.x="","",_xlpm.x))</f>
        <v>8.8000000000000007</v>
      </c>
      <c r="T22">
        <f>_xlfn.LET(_xlpm.x,_xlfn.XLOOKUP($E22,'[1]RNA1_MF_ASO (2)'!$D:$D,'[1]RNA1_MF_ASO (2)'!N:N,""),IF(_xlpm.x="","",_xlpm.x))</f>
        <v>2.6</v>
      </c>
      <c r="U22">
        <f>_xlfn.LET(_xlpm.x,_xlfn.XLOOKUP($E22,'[1]RNA1_MF_ASO (2)'!$D:$D,'[1]RNA1_MF_ASO (2)'!O:O,""),IF(_xlpm.x="","",_xlpm.x))</f>
        <v>292</v>
      </c>
      <c r="V22">
        <f>_xlfn.LET(_xlpm.x,_xlfn.XLOOKUP($E22,'[1]RNA1_MF_ASO (2)'!$D:$D,'[1]RNA1_MF_ASO (2)'!P:P,""),IF(_xlpm.x="","",_xlpm.x))</f>
        <v>54</v>
      </c>
      <c r="W22">
        <f>_xlfn.LET(_xlpm.x,_xlfn.XLOOKUP($E22,'[1]RNA1_MF_ASO (2)'!$D:$D,'[1]RNA1_MF_ASO (2)'!Q:Q,""),IF(_xlpm.x="","",_xlpm.x))</f>
        <v>15768</v>
      </c>
      <c r="X22" t="str">
        <f t="shared" si="3"/>
        <v>QS3.1_20230321</v>
      </c>
      <c r="Y22" s="3" t="str">
        <f t="shared" si="4"/>
        <v/>
      </c>
    </row>
    <row r="23" spans="1:26" x14ac:dyDescent="0.2">
      <c r="A23" t="s">
        <v>249</v>
      </c>
      <c r="B23" t="s">
        <v>246</v>
      </c>
      <c r="C23">
        <v>4</v>
      </c>
      <c r="D23" t="s">
        <v>54</v>
      </c>
      <c r="E23" t="s">
        <v>154</v>
      </c>
      <c r="F23" t="str">
        <f>_xlfn.LET(_xlpm.x,_xlfn.XLOOKUP($E23,'[1]RNA1_MF_ASO (2)'!$D:$D,'[1]RNA1_MF_ASO (2)'!E:E,""),IF(_xlpm.x="","",_xlpm.x))</f>
        <v>QS3.1</v>
      </c>
      <c r="G23">
        <f>_xlfn.LET(_xlpm.x,_xlfn.XLOOKUP($E23,'[1]RNA1_MF_ASO (2)'!$D:$D,'[1]RNA1_MF_ASO (2)'!F:F,""),IF(_xlpm.x="","",_xlpm.x))</f>
        <v>8</v>
      </c>
      <c r="H23" t="str">
        <f>_xlfn.LET(_xlpm.x,_xlfn.XLOOKUP($E23,'[1]RNA1_MF_ASO (2)'!$D:$D,'[1]RNA1_MF_ASO (2)'!G:G,""),IF(_xlpm.x="","",_xlpm.x))</f>
        <v/>
      </c>
      <c r="I23" s="7">
        <f>_xlfn.LET(_xlpm.x,_xlfn.XLOOKUP($E23,'[1]RNA1_MF_ASO (2)'!$D:$D,'[1]RNA1_MF_ASO (2)'!H:H,""),IF(_xlpm.x="","",_xlpm.x))</f>
        <v>45006</v>
      </c>
      <c r="J23" t="str">
        <f>_xlfn.LET(_xlpm.x,_xlfn.XLOOKUP($E23,'[1]RNA1_MF_ASO (2)'!$D:$D,'[1]RNA1_MF_ASO (2)'!I:I,""),IF(_xlpm.x="","",_xlpm.x))</f>
        <v>572772 30 nM (LTX 3000)</v>
      </c>
      <c r="K23" s="7">
        <f>_xlfn.LET(_xlpm.x,_xlfn.XLOOKUP($E23,'[1]RNA1_MF_ASO (2)'!$D:$D,'[1]RNA1_MF_ASO (2)'!J:J,""),IF(_xlpm.x="","",_xlpm.x))</f>
        <v>45001</v>
      </c>
      <c r="L23" s="3">
        <f t="shared" si="0"/>
        <v>5</v>
      </c>
      <c r="M23" s="3" t="str">
        <f t="shared" si="1"/>
        <v>QS3.1_20230321</v>
      </c>
      <c r="N23" s="3" t="s">
        <v>315</v>
      </c>
      <c r="O23" s="3" t="str">
        <f t="shared" si="2"/>
        <v>572772</v>
      </c>
      <c r="P23" s="3">
        <v>3000</v>
      </c>
      <c r="Q23" t="str">
        <f>_xlfn.LET(_xlpm.x,_xlfn.XLOOKUP($E23,'[1]RNA1_MF_ASO (2)'!$D:$D,'[1]RNA1_MF_ASO (2)'!K:K,""),IF(_xlpm.x="","",_xlpm.x))</f>
        <v/>
      </c>
      <c r="R23" t="str">
        <f>_xlfn.LET(_xlpm.x,_xlfn.XLOOKUP($E23,'[1]RNA1_MF_ASO (2)'!$D:$D,'[1]RNA1_MF_ASO (2)'!L:L,""),IF(_xlpm.x="","",_xlpm.x))</f>
        <v>RNA</v>
      </c>
      <c r="S23">
        <f>_xlfn.LET(_xlpm.x,_xlfn.XLOOKUP($E23,'[1]RNA1_MF_ASO (2)'!$D:$D,'[1]RNA1_MF_ASO (2)'!M:M,""),IF(_xlpm.x="","",_xlpm.x))</f>
        <v>5.5</v>
      </c>
      <c r="T23">
        <f>_xlfn.LET(_xlpm.x,_xlfn.XLOOKUP($E23,'[1]RNA1_MF_ASO (2)'!$D:$D,'[1]RNA1_MF_ASO (2)'!N:N,""),IF(_xlpm.x="","",_xlpm.x))</f>
        <v>1.2</v>
      </c>
      <c r="U23">
        <f>_xlfn.LET(_xlpm.x,_xlfn.XLOOKUP($E23,'[1]RNA1_MF_ASO (2)'!$D:$D,'[1]RNA1_MF_ASO (2)'!O:O,""),IF(_xlpm.x="","",_xlpm.x))</f>
        <v>261</v>
      </c>
      <c r="V23">
        <f>_xlfn.LET(_xlpm.x,_xlfn.XLOOKUP($E23,'[1]RNA1_MF_ASO (2)'!$D:$D,'[1]RNA1_MF_ASO (2)'!P:P,""),IF(_xlpm.x="","",_xlpm.x))</f>
        <v>54</v>
      </c>
      <c r="W23">
        <f>_xlfn.LET(_xlpm.x,_xlfn.XLOOKUP($E23,'[1]RNA1_MF_ASO (2)'!$D:$D,'[1]RNA1_MF_ASO (2)'!Q:Q,""),IF(_xlpm.x="","",_xlpm.x))</f>
        <v>14094</v>
      </c>
      <c r="X23" t="str">
        <f t="shared" si="3"/>
        <v>QS3.1_20230321</v>
      </c>
      <c r="Y23" s="3" t="str">
        <f t="shared" si="4"/>
        <v/>
      </c>
    </row>
    <row r="24" spans="1:26" x14ac:dyDescent="0.2">
      <c r="A24" t="s">
        <v>250</v>
      </c>
      <c r="B24" t="s">
        <v>246</v>
      </c>
      <c r="C24">
        <v>5</v>
      </c>
      <c r="D24" t="s">
        <v>55</v>
      </c>
      <c r="E24" t="s">
        <v>155</v>
      </c>
      <c r="F24" t="str">
        <f>_xlfn.LET(_xlpm.x,_xlfn.XLOOKUP($E24,'[1]RNA1_MF_ASO (2)'!$D:$D,'[1]RNA1_MF_ASO (2)'!E:E,""),IF(_xlpm.x="","",_xlpm.x))</f>
        <v>QS3.1</v>
      </c>
      <c r="G24">
        <f>_xlfn.LET(_xlpm.x,_xlfn.XLOOKUP($E24,'[1]RNA1_MF_ASO (2)'!$D:$D,'[1]RNA1_MF_ASO (2)'!F:F,""),IF(_xlpm.x="","",_xlpm.x))</f>
        <v>8</v>
      </c>
      <c r="H24" t="str">
        <f>_xlfn.LET(_xlpm.x,_xlfn.XLOOKUP($E24,'[1]RNA1_MF_ASO (2)'!$D:$D,'[1]RNA1_MF_ASO (2)'!G:G,""),IF(_xlpm.x="","",_xlpm.x))</f>
        <v/>
      </c>
      <c r="I24" s="7">
        <f>_xlfn.LET(_xlpm.x,_xlfn.XLOOKUP($E24,'[1]RNA1_MF_ASO (2)'!$D:$D,'[1]RNA1_MF_ASO (2)'!H:H,""),IF(_xlpm.x="","",_xlpm.x))</f>
        <v>45006</v>
      </c>
      <c r="J24" t="str">
        <f>_xlfn.LET(_xlpm.x,_xlfn.XLOOKUP($E24,'[1]RNA1_MF_ASO (2)'!$D:$D,'[1]RNA1_MF_ASO (2)'!I:I,""),IF(_xlpm.x="","",_xlpm.x))</f>
        <v>589546 30 nM (LTX 3000)</v>
      </c>
      <c r="K24" s="7">
        <f>_xlfn.LET(_xlpm.x,_xlfn.XLOOKUP($E24,'[1]RNA1_MF_ASO (2)'!$D:$D,'[1]RNA1_MF_ASO (2)'!J:J,""),IF(_xlpm.x="","",_xlpm.x))</f>
        <v>45001</v>
      </c>
      <c r="L24" s="3">
        <f t="shared" si="0"/>
        <v>5</v>
      </c>
      <c r="M24" s="3" t="str">
        <f t="shared" si="1"/>
        <v>QS3.1_20230321</v>
      </c>
      <c r="N24" s="3" t="s">
        <v>315</v>
      </c>
      <c r="O24" s="3" t="str">
        <f t="shared" si="2"/>
        <v>589546</v>
      </c>
      <c r="P24" s="3">
        <v>3000</v>
      </c>
      <c r="Q24" t="str">
        <f>_xlfn.LET(_xlpm.x,_xlfn.XLOOKUP($E24,'[1]RNA1_MF_ASO (2)'!$D:$D,'[1]RNA1_MF_ASO (2)'!K:K,""),IF(_xlpm.x="","",_xlpm.x))</f>
        <v/>
      </c>
      <c r="R24" t="str">
        <f>_xlfn.LET(_xlpm.x,_xlfn.XLOOKUP($E24,'[1]RNA1_MF_ASO (2)'!$D:$D,'[1]RNA1_MF_ASO (2)'!L:L,""),IF(_xlpm.x="","",_xlpm.x))</f>
        <v>RNA</v>
      </c>
      <c r="S24">
        <f>_xlfn.LET(_xlpm.x,_xlfn.XLOOKUP($E24,'[1]RNA1_MF_ASO (2)'!$D:$D,'[1]RNA1_MF_ASO (2)'!M:M,""),IF(_xlpm.x="","",_xlpm.x))</f>
        <v>8.5</v>
      </c>
      <c r="T24">
        <f>_xlfn.LET(_xlpm.x,_xlfn.XLOOKUP($E24,'[1]RNA1_MF_ASO (2)'!$D:$D,'[1]RNA1_MF_ASO (2)'!N:N,""),IF(_xlpm.x="","",_xlpm.x))</f>
        <v>2.2999999999999998</v>
      </c>
      <c r="U24">
        <f>_xlfn.LET(_xlpm.x,_xlfn.XLOOKUP($E24,'[1]RNA1_MF_ASO (2)'!$D:$D,'[1]RNA1_MF_ASO (2)'!O:O,""),IF(_xlpm.x="","",_xlpm.x))</f>
        <v>339</v>
      </c>
      <c r="V24">
        <f>_xlfn.LET(_xlpm.x,_xlfn.XLOOKUP($E24,'[1]RNA1_MF_ASO (2)'!$D:$D,'[1]RNA1_MF_ASO (2)'!P:P,""),IF(_xlpm.x="","",_xlpm.x))</f>
        <v>54</v>
      </c>
      <c r="W24">
        <f>_xlfn.LET(_xlpm.x,_xlfn.XLOOKUP($E24,'[1]RNA1_MF_ASO (2)'!$D:$D,'[1]RNA1_MF_ASO (2)'!Q:Q,""),IF(_xlpm.x="","",_xlpm.x))</f>
        <v>18306</v>
      </c>
      <c r="X24" t="str">
        <f t="shared" si="3"/>
        <v>QS3.1_20230321</v>
      </c>
      <c r="Y24" s="3" t="str">
        <f t="shared" si="4"/>
        <v/>
      </c>
    </row>
    <row r="25" spans="1:26" x14ac:dyDescent="0.2">
      <c r="A25" t="s">
        <v>251</v>
      </c>
      <c r="B25" t="s">
        <v>246</v>
      </c>
      <c r="C25">
        <v>6</v>
      </c>
      <c r="D25" t="s">
        <v>56</v>
      </c>
      <c r="E25" t="s">
        <v>156</v>
      </c>
      <c r="F25" t="str">
        <f>_xlfn.LET(_xlpm.x,_xlfn.XLOOKUP($E25,'[1]RNA1_MF_ASO (2)'!$D:$D,'[1]RNA1_MF_ASO (2)'!E:E,""),IF(_xlpm.x="","",_xlpm.x))</f>
        <v>QS3.1</v>
      </c>
      <c r="G25">
        <f>_xlfn.LET(_xlpm.x,_xlfn.XLOOKUP($E25,'[1]RNA1_MF_ASO (2)'!$D:$D,'[1]RNA1_MF_ASO (2)'!F:F,""),IF(_xlpm.x="","",_xlpm.x))</f>
        <v>8</v>
      </c>
      <c r="H25" t="str">
        <f>_xlfn.LET(_xlpm.x,_xlfn.XLOOKUP($E25,'[1]RNA1_MF_ASO (2)'!$D:$D,'[1]RNA1_MF_ASO (2)'!G:G,""),IF(_xlpm.x="","",_xlpm.x))</f>
        <v/>
      </c>
      <c r="I25" s="7">
        <f>_xlfn.LET(_xlpm.x,_xlfn.XLOOKUP($E25,'[1]RNA1_MF_ASO (2)'!$D:$D,'[1]RNA1_MF_ASO (2)'!H:H,""),IF(_xlpm.x="","",_xlpm.x))</f>
        <v>45006</v>
      </c>
      <c r="J25" t="s">
        <v>207</v>
      </c>
      <c r="K25" s="7" t="str">
        <f>_xlfn.LET(_xlpm.x,_xlfn.XLOOKUP($E25,'[1]RNA1_MF_ASO (2)'!$D:$D,'[1]RNA1_MF_ASO (2)'!J:J,""),IF(_xlpm.x="","",_xlpm.x))</f>
        <v/>
      </c>
      <c r="L25" s="3" t="str">
        <f t="shared" si="0"/>
        <v/>
      </c>
      <c r="M25" s="3" t="str">
        <f t="shared" si="1"/>
        <v>QS3.1_20230321</v>
      </c>
      <c r="N25" s="3">
        <v>0</v>
      </c>
      <c r="O25" s="3" t="str">
        <f t="shared" si="2"/>
        <v>Control</v>
      </c>
      <c r="P25" s="3" t="s">
        <v>129</v>
      </c>
      <c r="Q25" t="str">
        <f>_xlfn.LET(_xlpm.x,_xlfn.XLOOKUP($E25,'[1]RNA1_MF_ASO (2)'!$D:$D,'[1]RNA1_MF_ASO (2)'!K:K,""),IF(_xlpm.x="","",_xlpm.x))</f>
        <v/>
      </c>
      <c r="R25" t="str">
        <f>_xlfn.LET(_xlpm.x,_xlfn.XLOOKUP($E25,'[1]RNA1_MF_ASO (2)'!$D:$D,'[1]RNA1_MF_ASO (2)'!L:L,""),IF(_xlpm.x="","",_xlpm.x))</f>
        <v>RNA</v>
      </c>
      <c r="S25">
        <f>_xlfn.LET(_xlpm.x,_xlfn.XLOOKUP($E25,'[1]RNA1_MF_ASO (2)'!$D:$D,'[1]RNA1_MF_ASO (2)'!M:M,""),IF(_xlpm.x="","",_xlpm.x))</f>
        <v>9.6</v>
      </c>
      <c r="T25">
        <f>_xlfn.LET(_xlpm.x,_xlfn.XLOOKUP($E25,'[1]RNA1_MF_ASO (2)'!$D:$D,'[1]RNA1_MF_ASO (2)'!N:N,""),IF(_xlpm.x="","",_xlpm.x))</f>
        <v>2.5</v>
      </c>
      <c r="U25">
        <f>_xlfn.LET(_xlpm.x,_xlfn.XLOOKUP($E25,'[1]RNA1_MF_ASO (2)'!$D:$D,'[1]RNA1_MF_ASO (2)'!O:O,""),IF(_xlpm.x="","",_xlpm.x))</f>
        <v>91.3</v>
      </c>
      <c r="V25">
        <f>_xlfn.LET(_xlpm.x,_xlfn.XLOOKUP($E25,'[1]RNA1_MF_ASO (2)'!$D:$D,'[1]RNA1_MF_ASO (2)'!P:P,""),IF(_xlpm.x="","",_xlpm.x))</f>
        <v>54</v>
      </c>
      <c r="W25">
        <f>_xlfn.LET(_xlpm.x,_xlfn.XLOOKUP($E25,'[1]RNA1_MF_ASO (2)'!$D:$D,'[1]RNA1_MF_ASO (2)'!Q:Q,""),IF(_xlpm.x="","",_xlpm.x))</f>
        <v>4930.2</v>
      </c>
      <c r="X25" t="str">
        <f t="shared" si="3"/>
        <v>QS3.1_20230321</v>
      </c>
      <c r="Y25" s="3">
        <f t="shared" si="4"/>
        <v>1</v>
      </c>
    </row>
    <row r="26" spans="1:26" x14ac:dyDescent="0.2">
      <c r="A26" t="s">
        <v>252</v>
      </c>
      <c r="B26" t="s">
        <v>246</v>
      </c>
      <c r="C26">
        <v>7</v>
      </c>
      <c r="D26" t="s">
        <v>57</v>
      </c>
      <c r="E26" t="s">
        <v>157</v>
      </c>
      <c r="F26" t="str">
        <f>_xlfn.LET(_xlpm.x,_xlfn.XLOOKUP($E26,'[1]RNA1_MF_ASO (2)'!$D:$D,'[1]RNA1_MF_ASO (2)'!E:E,""),IF(_xlpm.x="","",_xlpm.x))</f>
        <v>QS2A</v>
      </c>
      <c r="G26" t="str">
        <f>_xlfn.LET(_xlpm.x,_xlfn.XLOOKUP($E26,'[1]RNA1_MF_ASO (2)'!$D:$D,'[1]RNA1_MF_ASO (2)'!F:F,""),IF(_xlpm.x="","",_xlpm.x))</f>
        <v>P+9</v>
      </c>
      <c r="H26" t="str">
        <f>_xlfn.LET(_xlpm.x,_xlfn.XLOOKUP($E26,'[1]RNA1_MF_ASO (2)'!$D:$D,'[1]RNA1_MF_ASO (2)'!G:G,""),IF(_xlpm.x="","",_xlpm.x))</f>
        <v/>
      </c>
      <c r="I26" s="7">
        <f>_xlfn.LET(_xlpm.x,_xlfn.XLOOKUP($E26,'[1]RNA1_MF_ASO (2)'!$D:$D,'[1]RNA1_MF_ASO (2)'!H:H,""),IF(_xlpm.x="","",_xlpm.x))</f>
        <v>45006</v>
      </c>
      <c r="J26" t="str">
        <f>_xlfn.LET(_xlpm.x,_xlfn.XLOOKUP($E26,'[1]RNA1_MF_ASO (2)'!$D:$D,'[1]RNA1_MF_ASO (2)'!I:I,""),IF(_xlpm.x="","",_xlpm.x))</f>
        <v>572772 30 nM (LTX 2000)</v>
      </c>
      <c r="K26" s="7">
        <f>_xlfn.LET(_xlpm.x,_xlfn.XLOOKUP($E26,'[1]RNA1_MF_ASO (2)'!$D:$D,'[1]RNA1_MF_ASO (2)'!J:J,""),IF(_xlpm.x="","",_xlpm.x))</f>
        <v>45001</v>
      </c>
      <c r="L26" s="3">
        <f t="shared" si="0"/>
        <v>5</v>
      </c>
      <c r="M26" s="3" t="str">
        <f t="shared" si="1"/>
        <v>QS2A_20230321</v>
      </c>
      <c r="N26" s="3" t="s">
        <v>315</v>
      </c>
      <c r="O26" s="3" t="str">
        <f t="shared" si="2"/>
        <v>572772</v>
      </c>
      <c r="P26" s="3">
        <v>2000</v>
      </c>
      <c r="Q26" t="str">
        <f>_xlfn.LET(_xlpm.x,_xlfn.XLOOKUP($E26,'[1]RNA1_MF_ASO (2)'!$D:$D,'[1]RNA1_MF_ASO (2)'!K:K,""),IF(_xlpm.x="","",_xlpm.x))</f>
        <v/>
      </c>
      <c r="R26" t="str">
        <f>_xlfn.LET(_xlpm.x,_xlfn.XLOOKUP($E26,'[1]RNA1_MF_ASO (2)'!$D:$D,'[1]RNA1_MF_ASO (2)'!L:L,""),IF(_xlpm.x="","",_xlpm.x))</f>
        <v>RNA</v>
      </c>
      <c r="S26">
        <f>_xlfn.LET(_xlpm.x,_xlfn.XLOOKUP($E26,'[1]RNA1_MF_ASO (2)'!$D:$D,'[1]RNA1_MF_ASO (2)'!M:M,""),IF(_xlpm.x="","",_xlpm.x))</f>
        <v>8.6</v>
      </c>
      <c r="T26">
        <f>_xlfn.LET(_xlpm.x,_xlfn.XLOOKUP($E26,'[1]RNA1_MF_ASO (2)'!$D:$D,'[1]RNA1_MF_ASO (2)'!N:N,""),IF(_xlpm.x="","",_xlpm.x))</f>
        <v>2</v>
      </c>
      <c r="U26">
        <f>_xlfn.LET(_xlpm.x,_xlfn.XLOOKUP($E26,'[1]RNA1_MF_ASO (2)'!$D:$D,'[1]RNA1_MF_ASO (2)'!O:O,""),IF(_xlpm.x="","",_xlpm.x))</f>
        <v>53.6</v>
      </c>
      <c r="V26">
        <f>_xlfn.LET(_xlpm.x,_xlfn.XLOOKUP($E26,'[1]RNA1_MF_ASO (2)'!$D:$D,'[1]RNA1_MF_ASO (2)'!P:P,""),IF(_xlpm.x="","",_xlpm.x))</f>
        <v>54</v>
      </c>
      <c r="W26">
        <f>_xlfn.LET(_xlpm.x,_xlfn.XLOOKUP($E26,'[1]RNA1_MF_ASO (2)'!$D:$D,'[1]RNA1_MF_ASO (2)'!Q:Q,""),IF(_xlpm.x="","",_xlpm.x))</f>
        <v>2894.4</v>
      </c>
      <c r="X26" t="str">
        <f t="shared" si="3"/>
        <v>QS2A_20230321</v>
      </c>
      <c r="Y26" s="3" t="str">
        <f t="shared" si="4"/>
        <v/>
      </c>
    </row>
    <row r="27" spans="1:26" x14ac:dyDescent="0.2">
      <c r="A27" t="s">
        <v>253</v>
      </c>
      <c r="B27" t="s">
        <v>246</v>
      </c>
      <c r="C27">
        <v>8</v>
      </c>
      <c r="D27" t="s">
        <v>58</v>
      </c>
      <c r="E27" t="s">
        <v>158</v>
      </c>
      <c r="F27" t="str">
        <f>_xlfn.LET(_xlpm.x,_xlfn.XLOOKUP($E27,'[1]RNA1_MF_ASO (2)'!$D:$D,'[1]RNA1_MF_ASO (2)'!E:E,""),IF(_xlpm.x="","",_xlpm.x))</f>
        <v>QS2A</v>
      </c>
      <c r="G27" t="str">
        <f>_xlfn.LET(_xlpm.x,_xlfn.XLOOKUP($E27,'[1]RNA1_MF_ASO (2)'!$D:$D,'[1]RNA1_MF_ASO (2)'!F:F,""),IF(_xlpm.x="","",_xlpm.x))</f>
        <v>P+9</v>
      </c>
      <c r="H27" t="str">
        <f>_xlfn.LET(_xlpm.x,_xlfn.XLOOKUP($E27,'[1]RNA1_MF_ASO (2)'!$D:$D,'[1]RNA1_MF_ASO (2)'!G:G,""),IF(_xlpm.x="","",_xlpm.x))</f>
        <v/>
      </c>
      <c r="I27" s="7">
        <f>_xlfn.LET(_xlpm.x,_xlfn.XLOOKUP($E27,'[1]RNA1_MF_ASO (2)'!$D:$D,'[1]RNA1_MF_ASO (2)'!H:H,""),IF(_xlpm.x="","",_xlpm.x))</f>
        <v>45006</v>
      </c>
      <c r="J27" t="str">
        <f>_xlfn.LET(_xlpm.x,_xlfn.XLOOKUP($E27,'[1]RNA1_MF_ASO (2)'!$D:$D,'[1]RNA1_MF_ASO (2)'!I:I,""),IF(_xlpm.x="","",_xlpm.x))</f>
        <v>589546 30 nM (LTX 2000)</v>
      </c>
      <c r="K27" s="7">
        <f>_xlfn.LET(_xlpm.x,_xlfn.XLOOKUP($E27,'[1]RNA1_MF_ASO (2)'!$D:$D,'[1]RNA1_MF_ASO (2)'!J:J,""),IF(_xlpm.x="","",_xlpm.x))</f>
        <v>45001</v>
      </c>
      <c r="L27" s="3">
        <f t="shared" si="0"/>
        <v>5</v>
      </c>
      <c r="M27" s="3" t="str">
        <f t="shared" si="1"/>
        <v>QS2A_20230321</v>
      </c>
      <c r="N27" s="3" t="s">
        <v>315</v>
      </c>
      <c r="O27" s="3" t="str">
        <f t="shared" si="2"/>
        <v>589546</v>
      </c>
      <c r="P27" s="3">
        <v>2000</v>
      </c>
      <c r="Q27" t="str">
        <f>_xlfn.LET(_xlpm.x,_xlfn.XLOOKUP($E27,'[1]RNA1_MF_ASO (2)'!$D:$D,'[1]RNA1_MF_ASO (2)'!K:K,""),IF(_xlpm.x="","",_xlpm.x))</f>
        <v/>
      </c>
      <c r="R27" t="str">
        <f>_xlfn.LET(_xlpm.x,_xlfn.XLOOKUP($E27,'[1]RNA1_MF_ASO (2)'!$D:$D,'[1]RNA1_MF_ASO (2)'!L:L,""),IF(_xlpm.x="","",_xlpm.x))</f>
        <v>RNA</v>
      </c>
      <c r="S27">
        <f>_xlfn.LET(_xlpm.x,_xlfn.XLOOKUP($E27,'[1]RNA1_MF_ASO (2)'!$D:$D,'[1]RNA1_MF_ASO (2)'!M:M,""),IF(_xlpm.x="","",_xlpm.x))</f>
        <v>5.4</v>
      </c>
      <c r="T27">
        <f>_xlfn.LET(_xlpm.x,_xlfn.XLOOKUP($E27,'[1]RNA1_MF_ASO (2)'!$D:$D,'[1]RNA1_MF_ASO (2)'!N:N,""),IF(_xlpm.x="","",_xlpm.x))</f>
        <v>1.2</v>
      </c>
      <c r="U27">
        <f>_xlfn.LET(_xlpm.x,_xlfn.XLOOKUP($E27,'[1]RNA1_MF_ASO (2)'!$D:$D,'[1]RNA1_MF_ASO (2)'!O:O,""),IF(_xlpm.x="","",_xlpm.x))</f>
        <v>88.1</v>
      </c>
      <c r="V27">
        <f>_xlfn.LET(_xlpm.x,_xlfn.XLOOKUP($E27,'[1]RNA1_MF_ASO (2)'!$D:$D,'[1]RNA1_MF_ASO (2)'!P:P,""),IF(_xlpm.x="","",_xlpm.x))</f>
        <v>54</v>
      </c>
      <c r="W27">
        <f>_xlfn.LET(_xlpm.x,_xlfn.XLOOKUP($E27,'[1]RNA1_MF_ASO (2)'!$D:$D,'[1]RNA1_MF_ASO (2)'!Q:Q,""),IF(_xlpm.x="","",_xlpm.x))</f>
        <v>4757.3999999999996</v>
      </c>
      <c r="X27" t="str">
        <f t="shared" si="3"/>
        <v>QS2A_20230321</v>
      </c>
      <c r="Y27" s="3" t="str">
        <f t="shared" si="4"/>
        <v/>
      </c>
    </row>
    <row r="28" spans="1:26" x14ac:dyDescent="0.2">
      <c r="A28" t="s">
        <v>254</v>
      </c>
      <c r="B28" t="s">
        <v>246</v>
      </c>
      <c r="C28">
        <v>9</v>
      </c>
      <c r="D28" t="s">
        <v>59</v>
      </c>
      <c r="E28" t="s">
        <v>159</v>
      </c>
      <c r="F28" t="str">
        <f>_xlfn.LET(_xlpm.x,_xlfn.XLOOKUP($E28,'[1]RNA1_MF_ASO (2)'!$D:$D,'[1]RNA1_MF_ASO (2)'!E:E,""),IF(_xlpm.x="","",_xlpm.x))</f>
        <v>QS2A</v>
      </c>
      <c r="G28" t="str">
        <f>_xlfn.LET(_xlpm.x,_xlfn.XLOOKUP($E28,'[1]RNA1_MF_ASO (2)'!$D:$D,'[1]RNA1_MF_ASO (2)'!F:F,""),IF(_xlpm.x="","",_xlpm.x))</f>
        <v>P+9</v>
      </c>
      <c r="H28" t="str">
        <f>_xlfn.LET(_xlpm.x,_xlfn.XLOOKUP($E28,'[1]RNA1_MF_ASO (2)'!$D:$D,'[1]RNA1_MF_ASO (2)'!G:G,""),IF(_xlpm.x="","",_xlpm.x))</f>
        <v/>
      </c>
      <c r="I28" s="7">
        <f>_xlfn.LET(_xlpm.x,_xlfn.XLOOKUP($E28,'[1]RNA1_MF_ASO (2)'!$D:$D,'[1]RNA1_MF_ASO (2)'!H:H,""),IF(_xlpm.x="","",_xlpm.x))</f>
        <v>45006</v>
      </c>
      <c r="J28" t="str">
        <f>_xlfn.LET(_xlpm.x,_xlfn.XLOOKUP($E28,'[1]RNA1_MF_ASO (2)'!$D:$D,'[1]RNA1_MF_ASO (2)'!I:I,""),IF(_xlpm.x="","",_xlpm.x))</f>
        <v>572772 30 nM (LTX 3000)</v>
      </c>
      <c r="K28" s="7">
        <f>_xlfn.LET(_xlpm.x,_xlfn.XLOOKUP($E28,'[1]RNA1_MF_ASO (2)'!$D:$D,'[1]RNA1_MF_ASO (2)'!J:J,""),IF(_xlpm.x="","",_xlpm.x))</f>
        <v>45001</v>
      </c>
      <c r="L28" s="3">
        <f t="shared" si="0"/>
        <v>5</v>
      </c>
      <c r="M28" s="3" t="str">
        <f t="shared" si="1"/>
        <v>QS2A_20230321</v>
      </c>
      <c r="N28" s="3" t="s">
        <v>315</v>
      </c>
      <c r="O28" s="3" t="str">
        <f t="shared" si="2"/>
        <v>572772</v>
      </c>
      <c r="P28" s="3">
        <v>3000</v>
      </c>
      <c r="Q28" t="str">
        <f>_xlfn.LET(_xlpm.x,_xlfn.XLOOKUP($E28,'[1]RNA1_MF_ASO (2)'!$D:$D,'[1]RNA1_MF_ASO (2)'!K:K,""),IF(_xlpm.x="","",_xlpm.x))</f>
        <v/>
      </c>
      <c r="R28" t="str">
        <f>_xlfn.LET(_xlpm.x,_xlfn.XLOOKUP($E28,'[1]RNA1_MF_ASO (2)'!$D:$D,'[1]RNA1_MF_ASO (2)'!L:L,""),IF(_xlpm.x="","",_xlpm.x))</f>
        <v>RNA</v>
      </c>
      <c r="S28">
        <f>_xlfn.LET(_xlpm.x,_xlfn.XLOOKUP($E28,'[1]RNA1_MF_ASO (2)'!$D:$D,'[1]RNA1_MF_ASO (2)'!M:M,""),IF(_xlpm.x="","",_xlpm.x))</f>
        <v>8</v>
      </c>
      <c r="T28">
        <f>_xlfn.LET(_xlpm.x,_xlfn.XLOOKUP($E28,'[1]RNA1_MF_ASO (2)'!$D:$D,'[1]RNA1_MF_ASO (2)'!N:N,""),IF(_xlpm.x="","",_xlpm.x))</f>
        <v>2</v>
      </c>
      <c r="U28">
        <f>_xlfn.LET(_xlpm.x,_xlfn.XLOOKUP($E28,'[1]RNA1_MF_ASO (2)'!$D:$D,'[1]RNA1_MF_ASO (2)'!O:O,""),IF(_xlpm.x="","",_xlpm.x))</f>
        <v>85.9</v>
      </c>
      <c r="V28">
        <f>_xlfn.LET(_xlpm.x,_xlfn.XLOOKUP($E28,'[1]RNA1_MF_ASO (2)'!$D:$D,'[1]RNA1_MF_ASO (2)'!P:P,""),IF(_xlpm.x="","",_xlpm.x))</f>
        <v>54</v>
      </c>
      <c r="W28">
        <f>_xlfn.LET(_xlpm.x,_xlfn.XLOOKUP($E28,'[1]RNA1_MF_ASO (2)'!$D:$D,'[1]RNA1_MF_ASO (2)'!Q:Q,""),IF(_xlpm.x="","",_xlpm.x))</f>
        <v>4638.6000000000004</v>
      </c>
      <c r="X28" t="str">
        <f t="shared" si="3"/>
        <v>QS2A_20230321</v>
      </c>
      <c r="Y28" s="3" t="str">
        <f t="shared" si="4"/>
        <v/>
      </c>
    </row>
    <row r="29" spans="1:26" x14ac:dyDescent="0.2">
      <c r="A29" t="s">
        <v>255</v>
      </c>
      <c r="B29" t="s">
        <v>256</v>
      </c>
      <c r="C29">
        <v>1</v>
      </c>
      <c r="D29" t="s">
        <v>63</v>
      </c>
      <c r="E29" t="s">
        <v>160</v>
      </c>
      <c r="F29" t="str">
        <f>_xlfn.LET(_xlpm.x,_xlfn.XLOOKUP($E29,'[1]RNA1_MF_ASO (2)'!$D:$D,'[1]RNA1_MF_ASO (2)'!E:E,""),IF(_xlpm.x="","",_xlpm.x))</f>
        <v>QS2A</v>
      </c>
      <c r="G29" t="str">
        <f>_xlfn.LET(_xlpm.x,_xlfn.XLOOKUP($E29,'[1]RNA1_MF_ASO (2)'!$D:$D,'[1]RNA1_MF_ASO (2)'!F:F,""),IF(_xlpm.x="","",_xlpm.x))</f>
        <v>P+9</v>
      </c>
      <c r="H29" t="str">
        <f>_xlfn.LET(_xlpm.x,_xlfn.XLOOKUP($E29,'[1]RNA1_MF_ASO (2)'!$D:$D,'[1]RNA1_MF_ASO (2)'!G:G,""),IF(_xlpm.x="","",_xlpm.x))</f>
        <v/>
      </c>
      <c r="I29" s="7">
        <f>_xlfn.LET(_xlpm.x,_xlfn.XLOOKUP($E29,'[1]RNA1_MF_ASO (2)'!$D:$D,'[1]RNA1_MF_ASO (2)'!H:H,""),IF(_xlpm.x="","",_xlpm.x))</f>
        <v>45006</v>
      </c>
      <c r="J29" t="str">
        <f>_xlfn.LET(_xlpm.x,_xlfn.XLOOKUP($E29,'[1]RNA1_MF_ASO (2)'!$D:$D,'[1]RNA1_MF_ASO (2)'!I:I,""),IF(_xlpm.x="","",_xlpm.x))</f>
        <v>589546 30 nM (LTX 3000)</v>
      </c>
      <c r="K29" s="7">
        <f>_xlfn.LET(_xlpm.x,_xlfn.XLOOKUP($E29,'[1]RNA1_MF_ASO (2)'!$D:$D,'[1]RNA1_MF_ASO (2)'!J:J,""),IF(_xlpm.x="","",_xlpm.x))</f>
        <v>45001</v>
      </c>
      <c r="L29" s="3">
        <f t="shared" si="0"/>
        <v>5</v>
      </c>
      <c r="M29" s="3" t="str">
        <f t="shared" si="1"/>
        <v>QS2A_20230321</v>
      </c>
      <c r="N29" s="3" t="s">
        <v>315</v>
      </c>
      <c r="O29" s="3" t="str">
        <f t="shared" si="2"/>
        <v>589546</v>
      </c>
      <c r="P29" s="3">
        <v>3000</v>
      </c>
      <c r="Q29" t="str">
        <f>_xlfn.LET(_xlpm.x,_xlfn.XLOOKUP($E29,'[1]RNA1_MF_ASO (2)'!$D:$D,'[1]RNA1_MF_ASO (2)'!K:K,""),IF(_xlpm.x="","",_xlpm.x))</f>
        <v/>
      </c>
      <c r="R29" t="str">
        <f>_xlfn.LET(_xlpm.x,_xlfn.XLOOKUP($E29,'[1]RNA1_MF_ASO (2)'!$D:$D,'[1]RNA1_MF_ASO (2)'!L:L,""),IF(_xlpm.x="","",_xlpm.x))</f>
        <v>RNA</v>
      </c>
      <c r="S29">
        <f>_xlfn.LET(_xlpm.x,_xlfn.XLOOKUP($E29,'[1]RNA1_MF_ASO (2)'!$D:$D,'[1]RNA1_MF_ASO (2)'!M:M,""),IF(_xlpm.x="","",_xlpm.x))</f>
        <v>9.6999999999999993</v>
      </c>
      <c r="T29">
        <f>_xlfn.LET(_xlpm.x,_xlfn.XLOOKUP($E29,'[1]RNA1_MF_ASO (2)'!$D:$D,'[1]RNA1_MF_ASO (2)'!N:N,""),IF(_xlpm.x="","",_xlpm.x))</f>
        <v>1.9</v>
      </c>
      <c r="U29">
        <f>_xlfn.LET(_xlpm.x,_xlfn.XLOOKUP($E29,'[1]RNA1_MF_ASO (2)'!$D:$D,'[1]RNA1_MF_ASO (2)'!O:O,""),IF(_xlpm.x="","",_xlpm.x))</f>
        <v>17.5</v>
      </c>
      <c r="V29">
        <f>_xlfn.LET(_xlpm.x,_xlfn.XLOOKUP($E29,'[1]RNA1_MF_ASO (2)'!$D:$D,'[1]RNA1_MF_ASO (2)'!P:P,""),IF(_xlpm.x="","",_xlpm.x))</f>
        <v>54</v>
      </c>
      <c r="W29">
        <f>_xlfn.LET(_xlpm.x,_xlfn.XLOOKUP($E29,'[1]RNA1_MF_ASO (2)'!$D:$D,'[1]RNA1_MF_ASO (2)'!Q:Q,""),IF(_xlpm.x="","",_xlpm.x))</f>
        <v>945</v>
      </c>
      <c r="X29" t="str">
        <f t="shared" si="3"/>
        <v>QS2A_20230321</v>
      </c>
      <c r="Y29" s="3" t="str">
        <f t="shared" si="4"/>
        <v/>
      </c>
    </row>
    <row r="30" spans="1:26" x14ac:dyDescent="0.2">
      <c r="A30" t="s">
        <v>257</v>
      </c>
      <c r="B30" t="s">
        <v>256</v>
      </c>
      <c r="C30">
        <v>2</v>
      </c>
      <c r="D30" t="s">
        <v>64</v>
      </c>
      <c r="E30" t="s">
        <v>161</v>
      </c>
      <c r="F30" t="str">
        <f>_xlfn.LET(_xlpm.x,_xlfn.XLOOKUP($E30,'[1]RNA1_MF_ASO (2)'!$D:$D,'[1]RNA1_MF_ASO (2)'!E:E,""),IF(_xlpm.x="","",_xlpm.x))</f>
        <v>QS2A</v>
      </c>
      <c r="G30" t="str">
        <f>_xlfn.LET(_xlpm.x,_xlfn.XLOOKUP($E30,'[1]RNA1_MF_ASO (2)'!$D:$D,'[1]RNA1_MF_ASO (2)'!F:F,""),IF(_xlpm.x="","",_xlpm.x))</f>
        <v>P+9</v>
      </c>
      <c r="H30" t="str">
        <f>_xlfn.LET(_xlpm.x,_xlfn.XLOOKUP($E30,'[1]RNA1_MF_ASO (2)'!$D:$D,'[1]RNA1_MF_ASO (2)'!G:G,""),IF(_xlpm.x="","",_xlpm.x))</f>
        <v/>
      </c>
      <c r="I30" s="7">
        <f>_xlfn.LET(_xlpm.x,_xlfn.XLOOKUP($E30,'[1]RNA1_MF_ASO (2)'!$D:$D,'[1]RNA1_MF_ASO (2)'!H:H,""),IF(_xlpm.x="","",_xlpm.x))</f>
        <v>45006</v>
      </c>
      <c r="J30" t="s">
        <v>207</v>
      </c>
      <c r="K30" s="7" t="str">
        <f>_xlfn.LET(_xlpm.x,_xlfn.XLOOKUP($E30,'[1]RNA1_MF_ASO (2)'!$D:$D,'[1]RNA1_MF_ASO (2)'!J:J,""),IF(_xlpm.x="","",_xlpm.x))</f>
        <v/>
      </c>
      <c r="L30" s="3" t="str">
        <f t="shared" si="0"/>
        <v/>
      </c>
      <c r="M30" s="3" t="str">
        <f t="shared" si="1"/>
        <v>QS2A_20230321</v>
      </c>
      <c r="N30" s="3">
        <v>0</v>
      </c>
      <c r="O30" s="3" t="str">
        <f t="shared" si="2"/>
        <v>Control</v>
      </c>
      <c r="P30" s="3" t="s">
        <v>129</v>
      </c>
      <c r="Q30" t="str">
        <f>_xlfn.LET(_xlpm.x,_xlfn.XLOOKUP($E30,'[1]RNA1_MF_ASO (2)'!$D:$D,'[1]RNA1_MF_ASO (2)'!K:K,""),IF(_xlpm.x="","",_xlpm.x))</f>
        <v/>
      </c>
      <c r="R30" t="str">
        <f>_xlfn.LET(_xlpm.x,_xlfn.XLOOKUP($E30,'[1]RNA1_MF_ASO (2)'!$D:$D,'[1]RNA1_MF_ASO (2)'!L:L,""),IF(_xlpm.x="","",_xlpm.x))</f>
        <v>RNA</v>
      </c>
      <c r="S30">
        <f>_xlfn.LET(_xlpm.x,_xlfn.XLOOKUP($E30,'[1]RNA1_MF_ASO (2)'!$D:$D,'[1]RNA1_MF_ASO (2)'!M:M,""),IF(_xlpm.x="","",_xlpm.x))</f>
        <v>9.1999999999999993</v>
      </c>
      <c r="T30">
        <f>_xlfn.LET(_xlpm.x,_xlfn.XLOOKUP($E30,'[1]RNA1_MF_ASO (2)'!$D:$D,'[1]RNA1_MF_ASO (2)'!N:N,""),IF(_xlpm.x="","",_xlpm.x))</f>
        <v>1.2</v>
      </c>
      <c r="U30">
        <f>_xlfn.LET(_xlpm.x,_xlfn.XLOOKUP($E30,'[1]RNA1_MF_ASO (2)'!$D:$D,'[1]RNA1_MF_ASO (2)'!O:O,""),IF(_xlpm.x="","",_xlpm.x))</f>
        <v>606</v>
      </c>
      <c r="V30">
        <f>_xlfn.LET(_xlpm.x,_xlfn.XLOOKUP($E30,'[1]RNA1_MF_ASO (2)'!$D:$D,'[1]RNA1_MF_ASO (2)'!P:P,""),IF(_xlpm.x="","",_xlpm.x))</f>
        <v>54</v>
      </c>
      <c r="W30">
        <f>_xlfn.LET(_xlpm.x,_xlfn.XLOOKUP($E30,'[1]RNA1_MF_ASO (2)'!$D:$D,'[1]RNA1_MF_ASO (2)'!Q:Q,""),IF(_xlpm.x="","",_xlpm.x))</f>
        <v>32724</v>
      </c>
      <c r="X30" t="str">
        <f t="shared" si="3"/>
        <v>QS2A_20230321</v>
      </c>
      <c r="Y30" s="3">
        <f t="shared" si="4"/>
        <v>1</v>
      </c>
    </row>
    <row r="31" spans="1:26" x14ac:dyDescent="0.2">
      <c r="A31" t="s">
        <v>258</v>
      </c>
      <c r="B31" t="s">
        <v>256</v>
      </c>
      <c r="C31">
        <v>3</v>
      </c>
      <c r="D31" t="s">
        <v>65</v>
      </c>
      <c r="E31" t="s">
        <v>162</v>
      </c>
      <c r="F31" t="str">
        <f>_xlfn.LET(_xlpm.x,_xlfn.XLOOKUP($E31,'[1]RNA1_MF_ASO (2)'!$D:$D,'[1]RNA1_MF_ASO (2)'!E:E,""),IF(_xlpm.x="","",_xlpm.x))</f>
        <v>QS3.3</v>
      </c>
      <c r="G31" t="str">
        <f>_xlfn.LET(_xlpm.x,_xlfn.XLOOKUP($E31,'[1]RNA1_MF_ASO (2)'!$D:$D,'[1]RNA1_MF_ASO (2)'!F:F,""),IF(_xlpm.x="","",_xlpm.x))</f>
        <v>P19</v>
      </c>
      <c r="H31" t="str">
        <f>_xlfn.LET(_xlpm.x,_xlfn.XLOOKUP($E31,'[1]RNA1_MF_ASO (2)'!$D:$D,'[1]RNA1_MF_ASO (2)'!G:G,""),IF(_xlpm.x="","",_xlpm.x))</f>
        <v/>
      </c>
      <c r="I31" s="7">
        <f>_xlfn.LET(_xlpm.x,_xlfn.XLOOKUP($E31,'[1]RNA1_MF_ASO (2)'!$D:$D,'[1]RNA1_MF_ASO (2)'!H:H,""),IF(_xlpm.x="","",_xlpm.x))</f>
        <v>45007</v>
      </c>
      <c r="J31" t="str">
        <f>_xlfn.LET(_xlpm.x,_xlfn.XLOOKUP($E31,'[1]RNA1_MF_ASO (2)'!$D:$D,'[1]RNA1_MF_ASO (2)'!I:I,""),IF(_xlpm.x="","",_xlpm.x))</f>
        <v>572772 30 nM (LTX 2000)</v>
      </c>
      <c r="K31" s="7">
        <f>_xlfn.LET(_xlpm.x,_xlfn.XLOOKUP($E31,'[1]RNA1_MF_ASO (2)'!$D:$D,'[1]RNA1_MF_ASO (2)'!J:J,""),IF(_xlpm.x="","",_xlpm.x))</f>
        <v>45001</v>
      </c>
      <c r="L31" s="3">
        <f t="shared" si="0"/>
        <v>6</v>
      </c>
      <c r="M31" s="3" t="str">
        <f t="shared" si="1"/>
        <v>QS3.3_20230322</v>
      </c>
      <c r="N31" s="3" t="s">
        <v>315</v>
      </c>
      <c r="O31" s="3" t="str">
        <f t="shared" si="2"/>
        <v>572772</v>
      </c>
      <c r="P31" s="3">
        <v>2000</v>
      </c>
      <c r="Q31" t="str">
        <f>_xlfn.LET(_xlpm.x,_xlfn.XLOOKUP($E31,'[1]RNA1_MF_ASO (2)'!$D:$D,'[1]RNA1_MF_ASO (2)'!K:K,""),IF(_xlpm.x="","",_xlpm.x))</f>
        <v/>
      </c>
      <c r="R31" t="str">
        <f>_xlfn.LET(_xlpm.x,_xlfn.XLOOKUP($E31,'[1]RNA1_MF_ASO (2)'!$D:$D,'[1]RNA1_MF_ASO (2)'!L:L,""),IF(_xlpm.x="","",_xlpm.x))</f>
        <v>RNA</v>
      </c>
      <c r="S31">
        <f>_xlfn.LET(_xlpm.x,_xlfn.XLOOKUP($E31,'[1]RNA1_MF_ASO (2)'!$D:$D,'[1]RNA1_MF_ASO (2)'!M:M,""),IF(_xlpm.x="","",_xlpm.x))</f>
        <v>5.7</v>
      </c>
      <c r="T31">
        <f>_xlfn.LET(_xlpm.x,_xlfn.XLOOKUP($E31,'[1]RNA1_MF_ASO (2)'!$D:$D,'[1]RNA1_MF_ASO (2)'!N:N,""),IF(_xlpm.x="","",_xlpm.x))</f>
        <v>1.6</v>
      </c>
      <c r="U31">
        <f>_xlfn.LET(_xlpm.x,_xlfn.XLOOKUP($E31,'[1]RNA1_MF_ASO (2)'!$D:$D,'[1]RNA1_MF_ASO (2)'!O:O,""),IF(_xlpm.x="","",_xlpm.x))</f>
        <v>157</v>
      </c>
      <c r="V31">
        <f>_xlfn.LET(_xlpm.x,_xlfn.XLOOKUP($E31,'[1]RNA1_MF_ASO (2)'!$D:$D,'[1]RNA1_MF_ASO (2)'!P:P,""),IF(_xlpm.x="","",_xlpm.x))</f>
        <v>54</v>
      </c>
      <c r="W31">
        <f>_xlfn.LET(_xlpm.x,_xlfn.XLOOKUP($E31,'[1]RNA1_MF_ASO (2)'!$D:$D,'[1]RNA1_MF_ASO (2)'!Q:Q,""),IF(_xlpm.x="","",_xlpm.x))</f>
        <v>8478</v>
      </c>
      <c r="X31" t="str">
        <f t="shared" si="3"/>
        <v>QS3.3_20230322</v>
      </c>
      <c r="Y31" s="3" t="str">
        <f t="shared" si="4"/>
        <v/>
      </c>
    </row>
    <row r="32" spans="1:26" x14ac:dyDescent="0.2">
      <c r="A32" t="s">
        <v>259</v>
      </c>
      <c r="B32" t="s">
        <v>256</v>
      </c>
      <c r="C32">
        <v>4</v>
      </c>
      <c r="D32" t="s">
        <v>66</v>
      </c>
      <c r="E32" t="s">
        <v>163</v>
      </c>
      <c r="F32" t="str">
        <f>_xlfn.LET(_xlpm.x,_xlfn.XLOOKUP($E32,'[1]RNA1_MF_ASO (2)'!$D:$D,'[1]RNA1_MF_ASO (2)'!E:E,""),IF(_xlpm.x="","",_xlpm.x))</f>
        <v>QS3.3</v>
      </c>
      <c r="G32" t="str">
        <f>_xlfn.LET(_xlpm.x,_xlfn.XLOOKUP($E32,'[1]RNA1_MF_ASO (2)'!$D:$D,'[1]RNA1_MF_ASO (2)'!F:F,""),IF(_xlpm.x="","",_xlpm.x))</f>
        <v>P19</v>
      </c>
      <c r="H32" t="str">
        <f>_xlfn.LET(_xlpm.x,_xlfn.XLOOKUP($E32,'[1]RNA1_MF_ASO (2)'!$D:$D,'[1]RNA1_MF_ASO (2)'!G:G,""),IF(_xlpm.x="","",_xlpm.x))</f>
        <v/>
      </c>
      <c r="I32" s="7">
        <f>_xlfn.LET(_xlpm.x,_xlfn.XLOOKUP($E32,'[1]RNA1_MF_ASO (2)'!$D:$D,'[1]RNA1_MF_ASO (2)'!H:H,""),IF(_xlpm.x="","",_xlpm.x))</f>
        <v>45007</v>
      </c>
      <c r="J32" t="str">
        <f>_xlfn.LET(_xlpm.x,_xlfn.XLOOKUP($E32,'[1]RNA1_MF_ASO (2)'!$D:$D,'[1]RNA1_MF_ASO (2)'!I:I,""),IF(_xlpm.x="","",_xlpm.x))</f>
        <v>589546 30 nM (LTX 2000)</v>
      </c>
      <c r="K32" s="7">
        <f>_xlfn.LET(_xlpm.x,_xlfn.XLOOKUP($E32,'[1]RNA1_MF_ASO (2)'!$D:$D,'[1]RNA1_MF_ASO (2)'!J:J,""),IF(_xlpm.x="","",_xlpm.x))</f>
        <v>45001</v>
      </c>
      <c r="L32" s="3">
        <f t="shared" si="0"/>
        <v>6</v>
      </c>
      <c r="M32" s="3" t="str">
        <f t="shared" si="1"/>
        <v>QS3.3_20230322</v>
      </c>
      <c r="N32" s="3" t="s">
        <v>315</v>
      </c>
      <c r="O32" s="3" t="str">
        <f t="shared" si="2"/>
        <v>589546</v>
      </c>
      <c r="P32" s="3">
        <v>2000</v>
      </c>
      <c r="Q32" t="str">
        <f>_xlfn.LET(_xlpm.x,_xlfn.XLOOKUP($E32,'[1]RNA1_MF_ASO (2)'!$D:$D,'[1]RNA1_MF_ASO (2)'!K:K,""),IF(_xlpm.x="","",_xlpm.x))</f>
        <v/>
      </c>
      <c r="R32" t="str">
        <f>_xlfn.LET(_xlpm.x,_xlfn.XLOOKUP($E32,'[1]RNA1_MF_ASO (2)'!$D:$D,'[1]RNA1_MF_ASO (2)'!L:L,""),IF(_xlpm.x="","",_xlpm.x))</f>
        <v>RNA</v>
      </c>
      <c r="S32">
        <f>_xlfn.LET(_xlpm.x,_xlfn.XLOOKUP($E32,'[1]RNA1_MF_ASO (2)'!$D:$D,'[1]RNA1_MF_ASO (2)'!M:M,""),IF(_xlpm.x="","",_xlpm.x))</f>
        <v>8.1999999999999993</v>
      </c>
      <c r="T32">
        <f>_xlfn.LET(_xlpm.x,_xlfn.XLOOKUP($E32,'[1]RNA1_MF_ASO (2)'!$D:$D,'[1]RNA1_MF_ASO (2)'!N:N,""),IF(_xlpm.x="","",_xlpm.x))</f>
        <v>2.2999999999999998</v>
      </c>
      <c r="U32">
        <f>_xlfn.LET(_xlpm.x,_xlfn.XLOOKUP($E32,'[1]RNA1_MF_ASO (2)'!$D:$D,'[1]RNA1_MF_ASO (2)'!O:O,""),IF(_xlpm.x="","",_xlpm.x))</f>
        <v>89.9</v>
      </c>
      <c r="V32">
        <f>_xlfn.LET(_xlpm.x,_xlfn.XLOOKUP($E32,'[1]RNA1_MF_ASO (2)'!$D:$D,'[1]RNA1_MF_ASO (2)'!P:P,""),IF(_xlpm.x="","",_xlpm.x))</f>
        <v>54</v>
      </c>
      <c r="W32">
        <f>_xlfn.LET(_xlpm.x,_xlfn.XLOOKUP($E32,'[1]RNA1_MF_ASO (2)'!$D:$D,'[1]RNA1_MF_ASO (2)'!Q:Q,""),IF(_xlpm.x="","",_xlpm.x))</f>
        <v>4854.6000000000004</v>
      </c>
      <c r="X32" t="str">
        <f t="shared" si="3"/>
        <v>QS3.3_20230322</v>
      </c>
      <c r="Y32" s="3" t="str">
        <f t="shared" si="4"/>
        <v/>
      </c>
    </row>
    <row r="33" spans="1:25" x14ac:dyDescent="0.2">
      <c r="A33" t="s">
        <v>260</v>
      </c>
      <c r="B33" t="s">
        <v>256</v>
      </c>
      <c r="C33">
        <v>5</v>
      </c>
      <c r="D33" t="s">
        <v>67</v>
      </c>
      <c r="E33" t="s">
        <v>164</v>
      </c>
      <c r="F33" t="str">
        <f>_xlfn.LET(_xlpm.x,_xlfn.XLOOKUP($E33,'[1]RNA1_MF_ASO (2)'!$D:$D,'[1]RNA1_MF_ASO (2)'!E:E,""),IF(_xlpm.x="","",_xlpm.x))</f>
        <v>QS3.3</v>
      </c>
      <c r="G33" t="str">
        <f>_xlfn.LET(_xlpm.x,_xlfn.XLOOKUP($E33,'[1]RNA1_MF_ASO (2)'!$D:$D,'[1]RNA1_MF_ASO (2)'!F:F,""),IF(_xlpm.x="","",_xlpm.x))</f>
        <v>P19</v>
      </c>
      <c r="H33" t="str">
        <f>_xlfn.LET(_xlpm.x,_xlfn.XLOOKUP($E33,'[1]RNA1_MF_ASO (2)'!$D:$D,'[1]RNA1_MF_ASO (2)'!G:G,""),IF(_xlpm.x="","",_xlpm.x))</f>
        <v/>
      </c>
      <c r="I33" s="7">
        <f>_xlfn.LET(_xlpm.x,_xlfn.XLOOKUP($E33,'[1]RNA1_MF_ASO (2)'!$D:$D,'[1]RNA1_MF_ASO (2)'!H:H,""),IF(_xlpm.x="","",_xlpm.x))</f>
        <v>45007</v>
      </c>
      <c r="J33" t="str">
        <f>_xlfn.LET(_xlpm.x,_xlfn.XLOOKUP($E33,'[1]RNA1_MF_ASO (2)'!$D:$D,'[1]RNA1_MF_ASO (2)'!I:I,""),IF(_xlpm.x="","",_xlpm.x))</f>
        <v>572772 30 nM (LTX 3000)</v>
      </c>
      <c r="K33" s="7">
        <f>_xlfn.LET(_xlpm.x,_xlfn.XLOOKUP($E33,'[1]RNA1_MF_ASO (2)'!$D:$D,'[1]RNA1_MF_ASO (2)'!J:J,""),IF(_xlpm.x="","",_xlpm.x))</f>
        <v>45001</v>
      </c>
      <c r="L33" s="3">
        <f t="shared" si="0"/>
        <v>6</v>
      </c>
      <c r="M33" s="3" t="str">
        <f t="shared" si="1"/>
        <v>QS3.3_20230322</v>
      </c>
      <c r="N33" s="3" t="s">
        <v>315</v>
      </c>
      <c r="O33" s="3" t="str">
        <f t="shared" si="2"/>
        <v>572772</v>
      </c>
      <c r="P33" s="3">
        <v>3000</v>
      </c>
      <c r="Q33" t="str">
        <f>_xlfn.LET(_xlpm.x,_xlfn.XLOOKUP($E33,'[1]RNA1_MF_ASO (2)'!$D:$D,'[1]RNA1_MF_ASO (2)'!K:K,""),IF(_xlpm.x="","",_xlpm.x))</f>
        <v/>
      </c>
      <c r="R33" t="str">
        <f>_xlfn.LET(_xlpm.x,_xlfn.XLOOKUP($E33,'[1]RNA1_MF_ASO (2)'!$D:$D,'[1]RNA1_MF_ASO (2)'!L:L,""),IF(_xlpm.x="","",_xlpm.x))</f>
        <v>RNA</v>
      </c>
      <c r="S33">
        <f>_xlfn.LET(_xlpm.x,_xlfn.XLOOKUP($E33,'[1]RNA1_MF_ASO (2)'!$D:$D,'[1]RNA1_MF_ASO (2)'!M:M,""),IF(_xlpm.x="","",_xlpm.x))</f>
        <v>9</v>
      </c>
      <c r="T33">
        <f>_xlfn.LET(_xlpm.x,_xlfn.XLOOKUP($E33,'[1]RNA1_MF_ASO (2)'!$D:$D,'[1]RNA1_MF_ASO (2)'!N:N,""),IF(_xlpm.x="","",_xlpm.x))</f>
        <v>1.6</v>
      </c>
      <c r="U33">
        <f>_xlfn.LET(_xlpm.x,_xlfn.XLOOKUP($E33,'[1]RNA1_MF_ASO (2)'!$D:$D,'[1]RNA1_MF_ASO (2)'!O:O,""),IF(_xlpm.x="","",_xlpm.x))</f>
        <v>506</v>
      </c>
      <c r="V33">
        <f>_xlfn.LET(_xlpm.x,_xlfn.XLOOKUP($E33,'[1]RNA1_MF_ASO (2)'!$D:$D,'[1]RNA1_MF_ASO (2)'!P:P,""),IF(_xlpm.x="","",_xlpm.x))</f>
        <v>54</v>
      </c>
      <c r="W33">
        <f>_xlfn.LET(_xlpm.x,_xlfn.XLOOKUP($E33,'[1]RNA1_MF_ASO (2)'!$D:$D,'[1]RNA1_MF_ASO (2)'!Q:Q,""),IF(_xlpm.x="","",_xlpm.x))</f>
        <v>27324</v>
      </c>
      <c r="X33" t="str">
        <f t="shared" si="3"/>
        <v>QS3.3_20230322</v>
      </c>
      <c r="Y33" s="3" t="str">
        <f t="shared" si="4"/>
        <v/>
      </c>
    </row>
    <row r="34" spans="1:25" x14ac:dyDescent="0.2">
      <c r="A34" t="s">
        <v>261</v>
      </c>
      <c r="B34" t="s">
        <v>256</v>
      </c>
      <c r="C34">
        <v>6</v>
      </c>
      <c r="D34" t="s">
        <v>68</v>
      </c>
      <c r="E34" t="s">
        <v>165</v>
      </c>
      <c r="F34" t="str">
        <f>_xlfn.LET(_xlpm.x,_xlfn.XLOOKUP($E34,'[1]RNA1_MF_ASO (2)'!$D:$D,'[1]RNA1_MF_ASO (2)'!E:E,""),IF(_xlpm.x="","",_xlpm.x))</f>
        <v>QS3.3</v>
      </c>
      <c r="G34" t="str">
        <f>_xlfn.LET(_xlpm.x,_xlfn.XLOOKUP($E34,'[1]RNA1_MF_ASO (2)'!$D:$D,'[1]RNA1_MF_ASO (2)'!F:F,""),IF(_xlpm.x="","",_xlpm.x))</f>
        <v>P19</v>
      </c>
      <c r="H34" t="str">
        <f>_xlfn.LET(_xlpm.x,_xlfn.XLOOKUP($E34,'[1]RNA1_MF_ASO (2)'!$D:$D,'[1]RNA1_MF_ASO (2)'!G:G,""),IF(_xlpm.x="","",_xlpm.x))</f>
        <v/>
      </c>
      <c r="I34" s="7">
        <f>_xlfn.LET(_xlpm.x,_xlfn.XLOOKUP($E34,'[1]RNA1_MF_ASO (2)'!$D:$D,'[1]RNA1_MF_ASO (2)'!H:H,""),IF(_xlpm.x="","",_xlpm.x))</f>
        <v>45007</v>
      </c>
      <c r="J34" t="str">
        <f>_xlfn.LET(_xlpm.x,_xlfn.XLOOKUP($E34,'[1]RNA1_MF_ASO (2)'!$D:$D,'[1]RNA1_MF_ASO (2)'!I:I,""),IF(_xlpm.x="","",_xlpm.x))</f>
        <v>589546 30 nM (LTX 3000)</v>
      </c>
      <c r="K34" s="7">
        <f>_xlfn.LET(_xlpm.x,_xlfn.XLOOKUP($E34,'[1]RNA1_MF_ASO (2)'!$D:$D,'[1]RNA1_MF_ASO (2)'!J:J,""),IF(_xlpm.x="","",_xlpm.x))</f>
        <v>45001</v>
      </c>
      <c r="L34" s="3">
        <f t="shared" si="0"/>
        <v>6</v>
      </c>
      <c r="M34" s="3" t="str">
        <f t="shared" si="1"/>
        <v>QS3.3_20230322</v>
      </c>
      <c r="N34" s="3" t="s">
        <v>315</v>
      </c>
      <c r="O34" s="3" t="str">
        <f t="shared" si="2"/>
        <v>589546</v>
      </c>
      <c r="P34" s="3">
        <v>3000</v>
      </c>
      <c r="Q34" t="str">
        <f>_xlfn.LET(_xlpm.x,_xlfn.XLOOKUP($E34,'[1]RNA1_MF_ASO (2)'!$D:$D,'[1]RNA1_MF_ASO (2)'!K:K,""),IF(_xlpm.x="","",_xlpm.x))</f>
        <v/>
      </c>
      <c r="R34" t="str">
        <f>_xlfn.LET(_xlpm.x,_xlfn.XLOOKUP($E34,'[1]RNA1_MF_ASO (2)'!$D:$D,'[1]RNA1_MF_ASO (2)'!L:L,""),IF(_xlpm.x="","",_xlpm.x))</f>
        <v>RNA</v>
      </c>
      <c r="S34">
        <f>_xlfn.LET(_xlpm.x,_xlfn.XLOOKUP($E34,'[1]RNA1_MF_ASO (2)'!$D:$D,'[1]RNA1_MF_ASO (2)'!M:M,""),IF(_xlpm.x="","",_xlpm.x))</f>
        <v>9</v>
      </c>
      <c r="T34">
        <f>_xlfn.LET(_xlpm.x,_xlfn.XLOOKUP($E34,'[1]RNA1_MF_ASO (2)'!$D:$D,'[1]RNA1_MF_ASO (2)'!N:N,""),IF(_xlpm.x="","",_xlpm.x))</f>
        <v>1.8</v>
      </c>
      <c r="U34">
        <f>_xlfn.LET(_xlpm.x,_xlfn.XLOOKUP($E34,'[1]RNA1_MF_ASO (2)'!$D:$D,'[1]RNA1_MF_ASO (2)'!O:O,""),IF(_xlpm.x="","",_xlpm.x))</f>
        <v>582</v>
      </c>
      <c r="V34">
        <f>_xlfn.LET(_xlpm.x,_xlfn.XLOOKUP($E34,'[1]RNA1_MF_ASO (2)'!$D:$D,'[1]RNA1_MF_ASO (2)'!P:P,""),IF(_xlpm.x="","",_xlpm.x))</f>
        <v>54</v>
      </c>
      <c r="W34">
        <f>_xlfn.LET(_xlpm.x,_xlfn.XLOOKUP($E34,'[1]RNA1_MF_ASO (2)'!$D:$D,'[1]RNA1_MF_ASO (2)'!Q:Q,""),IF(_xlpm.x="","",_xlpm.x))</f>
        <v>31428</v>
      </c>
      <c r="X34" t="str">
        <f t="shared" si="3"/>
        <v>QS3.3_20230322</v>
      </c>
      <c r="Y34" s="3" t="str">
        <f t="shared" si="4"/>
        <v/>
      </c>
    </row>
    <row r="35" spans="1:25" x14ac:dyDescent="0.2">
      <c r="A35" t="s">
        <v>262</v>
      </c>
      <c r="B35" t="s">
        <v>256</v>
      </c>
      <c r="C35">
        <v>7</v>
      </c>
      <c r="D35" t="s">
        <v>69</v>
      </c>
      <c r="E35" t="s">
        <v>166</v>
      </c>
      <c r="F35" t="str">
        <f>_xlfn.LET(_xlpm.x,_xlfn.XLOOKUP($E35,'[1]RNA1_MF_ASO (2)'!$D:$D,'[1]RNA1_MF_ASO (2)'!E:E,""),IF(_xlpm.x="","",_xlpm.x))</f>
        <v>QS3.3</v>
      </c>
      <c r="G35" t="str">
        <f>_xlfn.LET(_xlpm.x,_xlfn.XLOOKUP($E35,'[1]RNA1_MF_ASO (2)'!$D:$D,'[1]RNA1_MF_ASO (2)'!F:F,""),IF(_xlpm.x="","",_xlpm.x))</f>
        <v>P19</v>
      </c>
      <c r="H35" t="str">
        <f>_xlfn.LET(_xlpm.x,_xlfn.XLOOKUP($E35,'[1]RNA1_MF_ASO (2)'!$D:$D,'[1]RNA1_MF_ASO (2)'!G:G,""),IF(_xlpm.x="","",_xlpm.x))</f>
        <v/>
      </c>
      <c r="I35" s="7">
        <f>_xlfn.LET(_xlpm.x,_xlfn.XLOOKUP($E35,'[1]RNA1_MF_ASO (2)'!$D:$D,'[1]RNA1_MF_ASO (2)'!H:H,""),IF(_xlpm.x="","",_xlpm.x))</f>
        <v>45007</v>
      </c>
      <c r="J35" t="s">
        <v>207</v>
      </c>
      <c r="K35" s="7" t="str">
        <f>_xlfn.LET(_xlpm.x,_xlfn.XLOOKUP($E35,'[1]RNA1_MF_ASO (2)'!$D:$D,'[1]RNA1_MF_ASO (2)'!J:J,""),IF(_xlpm.x="","",_xlpm.x))</f>
        <v/>
      </c>
      <c r="L35" s="3" t="str">
        <f t="shared" si="0"/>
        <v/>
      </c>
      <c r="M35" s="3" t="str">
        <f t="shared" si="1"/>
        <v>QS3.3_20230322</v>
      </c>
      <c r="N35" s="3">
        <v>0</v>
      </c>
      <c r="O35" s="3" t="str">
        <f t="shared" si="2"/>
        <v>Control</v>
      </c>
      <c r="P35" s="3" t="s">
        <v>129</v>
      </c>
      <c r="Q35" t="str">
        <f>_xlfn.LET(_xlpm.x,_xlfn.XLOOKUP($E35,'[1]RNA1_MF_ASO (2)'!$D:$D,'[1]RNA1_MF_ASO (2)'!K:K,""),IF(_xlpm.x="","",_xlpm.x))</f>
        <v/>
      </c>
      <c r="R35" t="str">
        <f>_xlfn.LET(_xlpm.x,_xlfn.XLOOKUP($E35,'[1]RNA1_MF_ASO (2)'!$D:$D,'[1]RNA1_MF_ASO (2)'!L:L,""),IF(_xlpm.x="","",_xlpm.x))</f>
        <v>RNA</v>
      </c>
      <c r="S35">
        <f>_xlfn.LET(_xlpm.x,_xlfn.XLOOKUP($E35,'[1]RNA1_MF_ASO (2)'!$D:$D,'[1]RNA1_MF_ASO (2)'!M:M,""),IF(_xlpm.x="","",_xlpm.x))</f>
        <v>6.8</v>
      </c>
      <c r="T35">
        <f>_xlfn.LET(_xlpm.x,_xlfn.XLOOKUP($E35,'[1]RNA1_MF_ASO (2)'!$D:$D,'[1]RNA1_MF_ASO (2)'!N:N,""),IF(_xlpm.x="","",_xlpm.x))</f>
        <v>1.3</v>
      </c>
      <c r="U35">
        <f>_xlfn.LET(_xlpm.x,_xlfn.XLOOKUP($E35,'[1]RNA1_MF_ASO (2)'!$D:$D,'[1]RNA1_MF_ASO (2)'!O:O,""),IF(_xlpm.x="","",_xlpm.x))</f>
        <v>552</v>
      </c>
      <c r="V35">
        <f>_xlfn.LET(_xlpm.x,_xlfn.XLOOKUP($E35,'[1]RNA1_MF_ASO (2)'!$D:$D,'[1]RNA1_MF_ASO (2)'!P:P,""),IF(_xlpm.x="","",_xlpm.x))</f>
        <v>54</v>
      </c>
      <c r="W35">
        <f>_xlfn.LET(_xlpm.x,_xlfn.XLOOKUP($E35,'[1]RNA1_MF_ASO (2)'!$D:$D,'[1]RNA1_MF_ASO (2)'!Q:Q,""),IF(_xlpm.x="","",_xlpm.x))</f>
        <v>29808</v>
      </c>
      <c r="X35" t="str">
        <f t="shared" si="3"/>
        <v>QS3.3_20230322</v>
      </c>
      <c r="Y35" s="3">
        <f t="shared" si="4"/>
        <v>1</v>
      </c>
    </row>
    <row r="36" spans="1:25" x14ac:dyDescent="0.2">
      <c r="A36" t="s">
        <v>263</v>
      </c>
      <c r="B36" t="s">
        <v>264</v>
      </c>
      <c r="C36">
        <v>1</v>
      </c>
      <c r="D36" t="s">
        <v>75</v>
      </c>
      <c r="E36" t="s">
        <v>167</v>
      </c>
      <c r="F36" t="str">
        <f>_xlfn.LET(_xlpm.x,_xlfn.XLOOKUP($E36,'[1]RNA1_MF_ASO (2)'!$D:$D,'[1]RNA1_MF_ASO (2)'!E:E,""),IF(_xlpm.x="","",_xlpm.x))</f>
        <v>109Q</v>
      </c>
      <c r="G36" t="str">
        <f>_xlfn.LET(_xlpm.x,_xlfn.XLOOKUP($E36,'[1]RNA1_MF_ASO (2)'!$D:$D,'[1]RNA1_MF_ASO (2)'!F:F,""),IF(_xlpm.x="","",_xlpm.x))</f>
        <v>P+7</v>
      </c>
      <c r="H36" t="str">
        <f>_xlfn.LET(_xlpm.x,_xlfn.XLOOKUP($E36,'[1]RNA1_MF_ASO (2)'!$D:$D,'[1]RNA1_MF_ASO (2)'!G:G,""),IF(_xlpm.x="","",_xlpm.x))</f>
        <v/>
      </c>
      <c r="I36" s="7">
        <f>_xlfn.LET(_xlpm.x,_xlfn.XLOOKUP($E36,'[1]RNA1_MF_ASO (2)'!$D:$D,'[1]RNA1_MF_ASO (2)'!H:H,""),IF(_xlpm.x="","",_xlpm.x))</f>
        <v>45016</v>
      </c>
      <c r="J36" t="str">
        <f>_xlfn.LET(_xlpm.x,_xlfn.XLOOKUP($E36,'[1]RNA1_MF_ASO (2)'!$D:$D,'[1]RNA1_MF_ASO (2)'!I:I,""),IF(_xlpm.x="","",_xlpm.x))</f>
        <v>572772 10 µM (LTX 2000)</v>
      </c>
      <c r="K36" s="7">
        <f>_xlfn.LET(_xlpm.x,_xlfn.XLOOKUP($E36,'[1]RNA1_MF_ASO (2)'!$D:$D,'[1]RNA1_MF_ASO (2)'!J:J,""),IF(_xlpm.x="","",_xlpm.x))</f>
        <v>45013</v>
      </c>
      <c r="L36" s="3">
        <f t="shared" si="0"/>
        <v>3</v>
      </c>
      <c r="M36" s="3" t="str">
        <f t="shared" si="1"/>
        <v>109Q_20230331</v>
      </c>
      <c r="N36" s="3" t="s">
        <v>314</v>
      </c>
      <c r="O36" s="3" t="str">
        <f t="shared" si="2"/>
        <v>572772</v>
      </c>
      <c r="P36" s="3">
        <v>2000</v>
      </c>
      <c r="Q36" t="str">
        <f>_xlfn.LET(_xlpm.x,_xlfn.XLOOKUP($E36,'[1]RNA1_MF_ASO (2)'!$D:$D,'[1]RNA1_MF_ASO (2)'!K:K,""),IF(_xlpm.x="","",_xlpm.x))</f>
        <v/>
      </c>
      <c r="R36" t="str">
        <f>_xlfn.LET(_xlpm.x,_xlfn.XLOOKUP($E36,'[1]RNA1_MF_ASO (2)'!$D:$D,'[1]RNA1_MF_ASO (2)'!L:L,""),IF(_xlpm.x="","",_xlpm.x))</f>
        <v>RNA</v>
      </c>
      <c r="S36">
        <f>_xlfn.LET(_xlpm.x,_xlfn.XLOOKUP($E36,'[1]RNA1_MF_ASO (2)'!$D:$D,'[1]RNA1_MF_ASO (2)'!M:M,""),IF(_xlpm.x="","",_xlpm.x))</f>
        <v>9.4</v>
      </c>
      <c r="T36">
        <f>_xlfn.LET(_xlpm.x,_xlfn.XLOOKUP($E36,'[1]RNA1_MF_ASO (2)'!$D:$D,'[1]RNA1_MF_ASO (2)'!N:N,""),IF(_xlpm.x="","",_xlpm.x))</f>
        <v>2.6</v>
      </c>
      <c r="U36">
        <f>_xlfn.LET(_xlpm.x,_xlfn.XLOOKUP($E36,'[1]RNA1_MF_ASO (2)'!$D:$D,'[1]RNA1_MF_ASO (2)'!O:O,""),IF(_xlpm.x="","",_xlpm.x))</f>
        <v>93.2</v>
      </c>
      <c r="V36">
        <f>_xlfn.LET(_xlpm.x,_xlfn.XLOOKUP($E36,'[1]RNA1_MF_ASO (2)'!$D:$D,'[1]RNA1_MF_ASO (2)'!P:P,""),IF(_xlpm.x="","",_xlpm.x))</f>
        <v>54</v>
      </c>
      <c r="W36">
        <f>_xlfn.LET(_xlpm.x,_xlfn.XLOOKUP($E36,'[1]RNA1_MF_ASO (2)'!$D:$D,'[1]RNA1_MF_ASO (2)'!Q:Q,""),IF(_xlpm.x="","",_xlpm.x))</f>
        <v>5032.8</v>
      </c>
      <c r="X36" t="str">
        <f t="shared" si="3"/>
        <v>109Q_20230331</v>
      </c>
      <c r="Y36" s="3" t="str">
        <f t="shared" si="4"/>
        <v/>
      </c>
    </row>
    <row r="37" spans="1:25" x14ac:dyDescent="0.2">
      <c r="A37" t="s">
        <v>265</v>
      </c>
      <c r="B37" t="s">
        <v>264</v>
      </c>
      <c r="C37">
        <v>2</v>
      </c>
      <c r="D37" t="s">
        <v>76</v>
      </c>
      <c r="E37" t="s">
        <v>168</v>
      </c>
      <c r="F37" t="str">
        <f>_xlfn.LET(_xlpm.x,_xlfn.XLOOKUP($E37,'[1]RNA1_MF_ASO (2)'!$D:$D,'[1]RNA1_MF_ASO (2)'!E:E,""),IF(_xlpm.x="","",_xlpm.x))</f>
        <v>109Q</v>
      </c>
      <c r="G37" t="str">
        <f>_xlfn.LET(_xlpm.x,_xlfn.XLOOKUP($E37,'[1]RNA1_MF_ASO (2)'!$D:$D,'[1]RNA1_MF_ASO (2)'!F:F,""),IF(_xlpm.x="","",_xlpm.x))</f>
        <v>P+7</v>
      </c>
      <c r="H37" t="str">
        <f>_xlfn.LET(_xlpm.x,_xlfn.XLOOKUP($E37,'[1]RNA1_MF_ASO (2)'!$D:$D,'[1]RNA1_MF_ASO (2)'!G:G,""),IF(_xlpm.x="","",_xlpm.x))</f>
        <v/>
      </c>
      <c r="I37" s="7">
        <f>_xlfn.LET(_xlpm.x,_xlfn.XLOOKUP($E37,'[1]RNA1_MF_ASO (2)'!$D:$D,'[1]RNA1_MF_ASO (2)'!H:H,""),IF(_xlpm.x="","",_xlpm.x))</f>
        <v>45016</v>
      </c>
      <c r="J37" t="str">
        <f>_xlfn.LET(_xlpm.x,_xlfn.XLOOKUP($E37,'[1]RNA1_MF_ASO (2)'!$D:$D,'[1]RNA1_MF_ASO (2)'!I:I,""),IF(_xlpm.x="","",_xlpm.x))</f>
        <v>589546 10 µM (LTX 2000)</v>
      </c>
      <c r="K37" s="7">
        <f>_xlfn.LET(_xlpm.x,_xlfn.XLOOKUP($E37,'[1]RNA1_MF_ASO (2)'!$D:$D,'[1]RNA1_MF_ASO (2)'!J:J,""),IF(_xlpm.x="","",_xlpm.x))</f>
        <v>45013</v>
      </c>
      <c r="L37" s="3">
        <f t="shared" si="0"/>
        <v>3</v>
      </c>
      <c r="M37" s="3" t="str">
        <f t="shared" si="1"/>
        <v>109Q_20230331</v>
      </c>
      <c r="N37" s="3" t="s">
        <v>314</v>
      </c>
      <c r="O37" s="3" t="str">
        <f t="shared" si="2"/>
        <v>589546</v>
      </c>
      <c r="P37" s="3">
        <v>2000</v>
      </c>
      <c r="Q37" t="str">
        <f>_xlfn.LET(_xlpm.x,_xlfn.XLOOKUP($E37,'[1]RNA1_MF_ASO (2)'!$D:$D,'[1]RNA1_MF_ASO (2)'!K:K,""),IF(_xlpm.x="","",_xlpm.x))</f>
        <v/>
      </c>
      <c r="R37" t="str">
        <f>_xlfn.LET(_xlpm.x,_xlfn.XLOOKUP($E37,'[1]RNA1_MF_ASO (2)'!$D:$D,'[1]RNA1_MF_ASO (2)'!L:L,""),IF(_xlpm.x="","",_xlpm.x))</f>
        <v>RNA</v>
      </c>
      <c r="S37">
        <f>_xlfn.LET(_xlpm.x,_xlfn.XLOOKUP($E37,'[1]RNA1_MF_ASO (2)'!$D:$D,'[1]RNA1_MF_ASO (2)'!M:M,""),IF(_xlpm.x="","",_xlpm.x))</f>
        <v>9.1</v>
      </c>
      <c r="T37">
        <f>_xlfn.LET(_xlpm.x,_xlfn.XLOOKUP($E37,'[1]RNA1_MF_ASO (2)'!$D:$D,'[1]RNA1_MF_ASO (2)'!N:N,""),IF(_xlpm.x="","",_xlpm.x))</f>
        <v>3</v>
      </c>
      <c r="U37">
        <f>_xlfn.LET(_xlpm.x,_xlfn.XLOOKUP($E37,'[1]RNA1_MF_ASO (2)'!$D:$D,'[1]RNA1_MF_ASO (2)'!O:O,""),IF(_xlpm.x="","",_xlpm.x))</f>
        <v>356</v>
      </c>
      <c r="V37">
        <f>_xlfn.LET(_xlpm.x,_xlfn.XLOOKUP($E37,'[1]RNA1_MF_ASO (2)'!$D:$D,'[1]RNA1_MF_ASO (2)'!P:P,""),IF(_xlpm.x="","",_xlpm.x))</f>
        <v>54</v>
      </c>
      <c r="W37">
        <f>_xlfn.LET(_xlpm.x,_xlfn.XLOOKUP($E37,'[1]RNA1_MF_ASO (2)'!$D:$D,'[1]RNA1_MF_ASO (2)'!Q:Q,""),IF(_xlpm.x="","",_xlpm.x))</f>
        <v>19224</v>
      </c>
      <c r="X37" t="str">
        <f t="shared" si="3"/>
        <v>109Q_20230331</v>
      </c>
      <c r="Y37" s="3" t="str">
        <f t="shared" si="4"/>
        <v/>
      </c>
    </row>
    <row r="38" spans="1:25" x14ac:dyDescent="0.2">
      <c r="A38" t="s">
        <v>266</v>
      </c>
      <c r="B38" t="s">
        <v>264</v>
      </c>
      <c r="C38">
        <v>3</v>
      </c>
      <c r="D38" t="s">
        <v>77</v>
      </c>
      <c r="E38" t="s">
        <v>169</v>
      </c>
      <c r="F38" t="str">
        <f>_xlfn.LET(_xlpm.x,_xlfn.XLOOKUP($E38,'[1]RNA1_MF_ASO (2)'!$D:$D,'[1]RNA1_MF_ASO (2)'!E:E,""),IF(_xlpm.x="","",_xlpm.x))</f>
        <v>109Q</v>
      </c>
      <c r="G38" t="str">
        <f>_xlfn.LET(_xlpm.x,_xlfn.XLOOKUP($E38,'[1]RNA1_MF_ASO (2)'!$D:$D,'[1]RNA1_MF_ASO (2)'!F:F,""),IF(_xlpm.x="","",_xlpm.x))</f>
        <v>P+7</v>
      </c>
      <c r="H38" t="str">
        <f>_xlfn.LET(_xlpm.x,_xlfn.XLOOKUP($E38,'[1]RNA1_MF_ASO (2)'!$D:$D,'[1]RNA1_MF_ASO (2)'!G:G,""),IF(_xlpm.x="","",_xlpm.x))</f>
        <v/>
      </c>
      <c r="I38" s="7">
        <f>_xlfn.LET(_xlpm.x,_xlfn.XLOOKUP($E38,'[1]RNA1_MF_ASO (2)'!$D:$D,'[1]RNA1_MF_ASO (2)'!H:H,""),IF(_xlpm.x="","",_xlpm.x))</f>
        <v>45016</v>
      </c>
      <c r="J38" t="str">
        <f>_xlfn.LET(_xlpm.x,_xlfn.XLOOKUP($E38,'[1]RNA1_MF_ASO (2)'!$D:$D,'[1]RNA1_MF_ASO (2)'!I:I,""),IF(_xlpm.x="","",_xlpm.x))</f>
        <v>572772 10 µM (LTX 3000)</v>
      </c>
      <c r="K38" s="7">
        <f>_xlfn.LET(_xlpm.x,_xlfn.XLOOKUP($E38,'[1]RNA1_MF_ASO (2)'!$D:$D,'[1]RNA1_MF_ASO (2)'!J:J,""),IF(_xlpm.x="","",_xlpm.x))</f>
        <v>45013</v>
      </c>
      <c r="L38" s="3">
        <f t="shared" si="0"/>
        <v>3</v>
      </c>
      <c r="M38" s="3" t="str">
        <f t="shared" si="1"/>
        <v>109Q_20230331</v>
      </c>
      <c r="N38" s="3" t="s">
        <v>314</v>
      </c>
      <c r="O38" s="3" t="str">
        <f t="shared" si="2"/>
        <v>572772</v>
      </c>
      <c r="P38" s="3">
        <v>3000</v>
      </c>
      <c r="Q38" t="str">
        <f>_xlfn.LET(_xlpm.x,_xlfn.XLOOKUP($E38,'[1]RNA1_MF_ASO (2)'!$D:$D,'[1]RNA1_MF_ASO (2)'!K:K,""),IF(_xlpm.x="","",_xlpm.x))</f>
        <v/>
      </c>
      <c r="R38" t="str">
        <f>_xlfn.LET(_xlpm.x,_xlfn.XLOOKUP($E38,'[1]RNA1_MF_ASO (2)'!$D:$D,'[1]RNA1_MF_ASO (2)'!L:L,""),IF(_xlpm.x="","",_xlpm.x))</f>
        <v>RNA</v>
      </c>
      <c r="S38">
        <f>_xlfn.LET(_xlpm.x,_xlfn.XLOOKUP($E38,'[1]RNA1_MF_ASO (2)'!$D:$D,'[1]RNA1_MF_ASO (2)'!M:M,""),IF(_xlpm.x="","",_xlpm.x))</f>
        <v>8.9</v>
      </c>
      <c r="T38">
        <f>_xlfn.LET(_xlpm.x,_xlfn.XLOOKUP($E38,'[1]RNA1_MF_ASO (2)'!$D:$D,'[1]RNA1_MF_ASO (2)'!N:N,""),IF(_xlpm.x="","",_xlpm.x))</f>
        <v>2.2999999999999998</v>
      </c>
      <c r="U38">
        <f>_xlfn.LET(_xlpm.x,_xlfn.XLOOKUP($E38,'[1]RNA1_MF_ASO (2)'!$D:$D,'[1]RNA1_MF_ASO (2)'!O:O,""),IF(_xlpm.x="","",_xlpm.x))</f>
        <v>45.8</v>
      </c>
      <c r="V38">
        <f>_xlfn.LET(_xlpm.x,_xlfn.XLOOKUP($E38,'[1]RNA1_MF_ASO (2)'!$D:$D,'[1]RNA1_MF_ASO (2)'!P:P,""),IF(_xlpm.x="","",_xlpm.x))</f>
        <v>54</v>
      </c>
      <c r="W38">
        <f>_xlfn.LET(_xlpm.x,_xlfn.XLOOKUP($E38,'[1]RNA1_MF_ASO (2)'!$D:$D,'[1]RNA1_MF_ASO (2)'!Q:Q,""),IF(_xlpm.x="","",_xlpm.x))</f>
        <v>2473.1999999999998</v>
      </c>
      <c r="X38" t="str">
        <f t="shared" si="3"/>
        <v>109Q_20230331</v>
      </c>
      <c r="Y38" s="3" t="str">
        <f t="shared" si="4"/>
        <v/>
      </c>
    </row>
    <row r="39" spans="1:25" x14ac:dyDescent="0.2">
      <c r="A39" t="s">
        <v>267</v>
      </c>
      <c r="B39" t="s">
        <v>264</v>
      </c>
      <c r="C39">
        <v>4</v>
      </c>
      <c r="D39" t="s">
        <v>78</v>
      </c>
      <c r="E39" t="s">
        <v>170</v>
      </c>
      <c r="F39" t="str">
        <f>_xlfn.LET(_xlpm.x,_xlfn.XLOOKUP($E39,'[1]RNA1_MF_ASO (2)'!$D:$D,'[1]RNA1_MF_ASO (2)'!E:E,""),IF(_xlpm.x="","",_xlpm.x))</f>
        <v>109Q</v>
      </c>
      <c r="G39" t="str">
        <f>_xlfn.LET(_xlpm.x,_xlfn.XLOOKUP($E39,'[1]RNA1_MF_ASO (2)'!$D:$D,'[1]RNA1_MF_ASO (2)'!F:F,""),IF(_xlpm.x="","",_xlpm.x))</f>
        <v>P+7</v>
      </c>
      <c r="H39" t="str">
        <f>_xlfn.LET(_xlpm.x,_xlfn.XLOOKUP($E39,'[1]RNA1_MF_ASO (2)'!$D:$D,'[1]RNA1_MF_ASO (2)'!G:G,""),IF(_xlpm.x="","",_xlpm.x))</f>
        <v/>
      </c>
      <c r="I39" s="7">
        <f>_xlfn.LET(_xlpm.x,_xlfn.XLOOKUP($E39,'[1]RNA1_MF_ASO (2)'!$D:$D,'[1]RNA1_MF_ASO (2)'!H:H,""),IF(_xlpm.x="","",_xlpm.x))</f>
        <v>45016</v>
      </c>
      <c r="J39" t="str">
        <f>_xlfn.LET(_xlpm.x,_xlfn.XLOOKUP($E39,'[1]RNA1_MF_ASO (2)'!$D:$D,'[1]RNA1_MF_ASO (2)'!I:I,""),IF(_xlpm.x="","",_xlpm.x))</f>
        <v>589546 10 µM (LTX 3000)</v>
      </c>
      <c r="K39" s="7">
        <f>_xlfn.LET(_xlpm.x,_xlfn.XLOOKUP($E39,'[1]RNA1_MF_ASO (2)'!$D:$D,'[1]RNA1_MF_ASO (2)'!J:J,""),IF(_xlpm.x="","",_xlpm.x))</f>
        <v>45013</v>
      </c>
      <c r="L39" s="3">
        <f t="shared" si="0"/>
        <v>3</v>
      </c>
      <c r="M39" s="3" t="str">
        <f t="shared" si="1"/>
        <v>109Q_20230331</v>
      </c>
      <c r="N39" s="3" t="s">
        <v>314</v>
      </c>
      <c r="O39" s="3" t="str">
        <f t="shared" si="2"/>
        <v>589546</v>
      </c>
      <c r="P39" s="3">
        <v>3000</v>
      </c>
      <c r="Q39" t="str">
        <f>_xlfn.LET(_xlpm.x,_xlfn.XLOOKUP($E39,'[1]RNA1_MF_ASO (2)'!$D:$D,'[1]RNA1_MF_ASO (2)'!K:K,""),IF(_xlpm.x="","",_xlpm.x))</f>
        <v/>
      </c>
      <c r="R39" t="str">
        <f>_xlfn.LET(_xlpm.x,_xlfn.XLOOKUP($E39,'[1]RNA1_MF_ASO (2)'!$D:$D,'[1]RNA1_MF_ASO (2)'!L:L,""),IF(_xlpm.x="","",_xlpm.x))</f>
        <v>RNA</v>
      </c>
      <c r="S39">
        <f>_xlfn.LET(_xlpm.x,_xlfn.XLOOKUP($E39,'[1]RNA1_MF_ASO (2)'!$D:$D,'[1]RNA1_MF_ASO (2)'!M:M,""),IF(_xlpm.x="","",_xlpm.x))</f>
        <v>5.9</v>
      </c>
      <c r="T39">
        <f>_xlfn.LET(_xlpm.x,_xlfn.XLOOKUP($E39,'[1]RNA1_MF_ASO (2)'!$D:$D,'[1]RNA1_MF_ASO (2)'!N:N,""),IF(_xlpm.x="","",_xlpm.x))</f>
        <v>2.1</v>
      </c>
      <c r="U39">
        <f>_xlfn.LET(_xlpm.x,_xlfn.XLOOKUP($E39,'[1]RNA1_MF_ASO (2)'!$D:$D,'[1]RNA1_MF_ASO (2)'!O:O,""),IF(_xlpm.x="","",_xlpm.x))</f>
        <v>390</v>
      </c>
      <c r="V39">
        <f>_xlfn.LET(_xlpm.x,_xlfn.XLOOKUP($E39,'[1]RNA1_MF_ASO (2)'!$D:$D,'[1]RNA1_MF_ASO (2)'!P:P,""),IF(_xlpm.x="","",_xlpm.x))</f>
        <v>54</v>
      </c>
      <c r="W39">
        <f>_xlfn.LET(_xlpm.x,_xlfn.XLOOKUP($E39,'[1]RNA1_MF_ASO (2)'!$D:$D,'[1]RNA1_MF_ASO (2)'!Q:Q,""),IF(_xlpm.x="","",_xlpm.x))</f>
        <v>21060</v>
      </c>
      <c r="X39" t="str">
        <f t="shared" si="3"/>
        <v>109Q_20230331</v>
      </c>
      <c r="Y39" s="3" t="str">
        <f t="shared" si="4"/>
        <v/>
      </c>
    </row>
    <row r="40" spans="1:25" x14ac:dyDescent="0.2">
      <c r="A40" t="s">
        <v>268</v>
      </c>
      <c r="B40" t="s">
        <v>264</v>
      </c>
      <c r="C40">
        <v>5</v>
      </c>
      <c r="D40" t="s">
        <v>79</v>
      </c>
      <c r="E40" t="s">
        <v>171</v>
      </c>
      <c r="F40" t="str">
        <f>_xlfn.LET(_xlpm.x,_xlfn.XLOOKUP($E40,'[1]RNA1_MF_ASO (2)'!$D:$D,'[1]RNA1_MF_ASO (2)'!E:E,""),IF(_xlpm.x="","",_xlpm.x))</f>
        <v>109Q</v>
      </c>
      <c r="G40" t="str">
        <f>_xlfn.LET(_xlpm.x,_xlfn.XLOOKUP($E40,'[1]RNA1_MF_ASO (2)'!$D:$D,'[1]RNA1_MF_ASO (2)'!F:F,""),IF(_xlpm.x="","",_xlpm.x))</f>
        <v>P+7</v>
      </c>
      <c r="H40" t="str">
        <f>_xlfn.LET(_xlpm.x,_xlfn.XLOOKUP($E40,'[1]RNA1_MF_ASO (2)'!$D:$D,'[1]RNA1_MF_ASO (2)'!G:G,""),IF(_xlpm.x="","",_xlpm.x))</f>
        <v/>
      </c>
      <c r="I40" s="7">
        <f>_xlfn.LET(_xlpm.x,_xlfn.XLOOKUP($E40,'[1]RNA1_MF_ASO (2)'!$D:$D,'[1]RNA1_MF_ASO (2)'!H:H,""),IF(_xlpm.x="","",_xlpm.x))</f>
        <v>45016</v>
      </c>
      <c r="J40" t="s">
        <v>207</v>
      </c>
      <c r="K40" s="7" t="str">
        <f>_xlfn.LET(_xlpm.x,_xlfn.XLOOKUP($E40,'[1]RNA1_MF_ASO (2)'!$D:$D,'[1]RNA1_MF_ASO (2)'!J:J,""),IF(_xlpm.x="","",_xlpm.x))</f>
        <v/>
      </c>
      <c r="L40" s="3" t="str">
        <f t="shared" si="0"/>
        <v/>
      </c>
      <c r="M40" s="3" t="str">
        <f t="shared" si="1"/>
        <v>109Q_20230331</v>
      </c>
      <c r="N40" s="3">
        <v>0</v>
      </c>
      <c r="O40" s="3" t="str">
        <f t="shared" si="2"/>
        <v>Control</v>
      </c>
      <c r="P40" s="3" t="s">
        <v>129</v>
      </c>
      <c r="Q40" t="str">
        <f>_xlfn.LET(_xlpm.x,_xlfn.XLOOKUP($E40,'[1]RNA1_MF_ASO (2)'!$D:$D,'[1]RNA1_MF_ASO (2)'!K:K,""),IF(_xlpm.x="","",_xlpm.x))</f>
        <v/>
      </c>
      <c r="R40" t="str">
        <f>_xlfn.LET(_xlpm.x,_xlfn.XLOOKUP($E40,'[1]RNA1_MF_ASO (2)'!$D:$D,'[1]RNA1_MF_ASO (2)'!L:L,""),IF(_xlpm.x="","",_xlpm.x))</f>
        <v>RNA</v>
      </c>
      <c r="S40">
        <f>_xlfn.LET(_xlpm.x,_xlfn.XLOOKUP($E40,'[1]RNA1_MF_ASO (2)'!$D:$D,'[1]RNA1_MF_ASO (2)'!M:M,""),IF(_xlpm.x="","",_xlpm.x))</f>
        <v>8.5</v>
      </c>
      <c r="T40">
        <f>_xlfn.LET(_xlpm.x,_xlfn.XLOOKUP($E40,'[1]RNA1_MF_ASO (2)'!$D:$D,'[1]RNA1_MF_ASO (2)'!N:N,""),IF(_xlpm.x="","",_xlpm.x))</f>
        <v>2.2999999999999998</v>
      </c>
      <c r="U40">
        <f>_xlfn.LET(_xlpm.x,_xlfn.XLOOKUP($E40,'[1]RNA1_MF_ASO (2)'!$D:$D,'[1]RNA1_MF_ASO (2)'!O:O,""),IF(_xlpm.x="","",_xlpm.x))</f>
        <v>842</v>
      </c>
      <c r="V40">
        <f>_xlfn.LET(_xlpm.x,_xlfn.XLOOKUP($E40,'[1]RNA1_MF_ASO (2)'!$D:$D,'[1]RNA1_MF_ASO (2)'!P:P,""),IF(_xlpm.x="","",_xlpm.x))</f>
        <v>54</v>
      </c>
      <c r="W40">
        <f>_xlfn.LET(_xlpm.x,_xlfn.XLOOKUP($E40,'[1]RNA1_MF_ASO (2)'!$D:$D,'[1]RNA1_MF_ASO (2)'!Q:Q,""),IF(_xlpm.x="","",_xlpm.x))</f>
        <v>45468</v>
      </c>
      <c r="X40" t="str">
        <f t="shared" si="3"/>
        <v>109Q_20230331</v>
      </c>
      <c r="Y40" s="3">
        <f t="shared" si="4"/>
        <v>1</v>
      </c>
    </row>
    <row r="41" spans="1:25" x14ac:dyDescent="0.2">
      <c r="A41" t="s">
        <v>269</v>
      </c>
      <c r="B41" t="s">
        <v>264</v>
      </c>
      <c r="C41">
        <v>6</v>
      </c>
      <c r="D41" t="s">
        <v>80</v>
      </c>
      <c r="E41" t="s">
        <v>172</v>
      </c>
      <c r="F41" t="str">
        <f>_xlfn.LET(_xlpm.x,_xlfn.XLOOKUP($E41,'[1]RNA1_MF_ASO (2)'!$D:$D,'[1]RNA1_MF_ASO (2)'!E:E,""),IF(_xlpm.x="","",_xlpm.x))</f>
        <v>125CAG</v>
      </c>
      <c r="G41" t="str">
        <f>_xlfn.LET(_xlpm.x,_xlfn.XLOOKUP($E41,'[1]RNA1_MF_ASO (2)'!$D:$D,'[1]RNA1_MF_ASO (2)'!F:F,""),IF(_xlpm.x="","",_xlpm.x))</f>
        <v>31/34</v>
      </c>
      <c r="H41" t="str">
        <f>_xlfn.LET(_xlpm.x,_xlfn.XLOOKUP($E41,'[1]RNA1_MF_ASO (2)'!$D:$D,'[1]RNA1_MF_ASO (2)'!G:G,""),IF(_xlpm.x="","",_xlpm.x))</f>
        <v>RF/LC</v>
      </c>
      <c r="I41" s="7">
        <f>_xlfn.LET(_xlpm.x,_xlfn.XLOOKUP($E41,'[1]RNA1_MF_ASO (2)'!$D:$D,'[1]RNA1_MF_ASO (2)'!H:H,""),IF(_xlpm.x="","",_xlpm.x))</f>
        <v>45016</v>
      </c>
      <c r="J41" t="str">
        <f>_xlfn.LET(_xlpm.x,_xlfn.XLOOKUP($E41,'[1]RNA1_MF_ASO (2)'!$D:$D,'[1]RNA1_MF_ASO (2)'!I:I,""),IF(_xlpm.x="","",_xlpm.x))</f>
        <v>572772 10 µM (LTX 2000)</v>
      </c>
      <c r="K41" s="7">
        <f>_xlfn.LET(_xlpm.x,_xlfn.XLOOKUP($E41,'[1]RNA1_MF_ASO (2)'!$D:$D,'[1]RNA1_MF_ASO (2)'!J:J,""),IF(_xlpm.x="","",_xlpm.x))</f>
        <v>45013</v>
      </c>
      <c r="L41" s="3">
        <f t="shared" si="0"/>
        <v>3</v>
      </c>
      <c r="M41" s="3" t="str">
        <f t="shared" si="1"/>
        <v>125CAG_20230331</v>
      </c>
      <c r="N41" s="3" t="s">
        <v>314</v>
      </c>
      <c r="O41" s="3" t="str">
        <f t="shared" si="2"/>
        <v>572772</v>
      </c>
      <c r="P41" s="3">
        <v>2000</v>
      </c>
      <c r="Q41" t="str">
        <f>_xlfn.LET(_xlpm.x,_xlfn.XLOOKUP($E41,'[1]RNA1_MF_ASO (2)'!$D:$D,'[1]RNA1_MF_ASO (2)'!K:K,""),IF(_xlpm.x="","",_xlpm.x))</f>
        <v/>
      </c>
      <c r="R41" t="str">
        <f>_xlfn.LET(_xlpm.x,_xlfn.XLOOKUP($E41,'[1]RNA1_MF_ASO (2)'!$D:$D,'[1]RNA1_MF_ASO (2)'!L:L,""),IF(_xlpm.x="","",_xlpm.x))</f>
        <v>RNA</v>
      </c>
      <c r="S41" t="str">
        <f>_xlfn.LET(_xlpm.x,_xlfn.XLOOKUP($E41,'[1]RNA1_MF_ASO (2)'!$D:$D,'[1]RNA1_MF_ASO (2)'!M:M,""),IF(_xlpm.x="","",_xlpm.x))</f>
        <v>-</v>
      </c>
      <c r="T41" t="str">
        <f>_xlfn.LET(_xlpm.x,_xlfn.XLOOKUP($E41,'[1]RNA1_MF_ASO (2)'!$D:$D,'[1]RNA1_MF_ASO (2)'!N:N,""),IF(_xlpm.x="","",_xlpm.x))</f>
        <v>-</v>
      </c>
      <c r="U41">
        <f>_xlfn.LET(_xlpm.x,_xlfn.XLOOKUP($E41,'[1]RNA1_MF_ASO (2)'!$D:$D,'[1]RNA1_MF_ASO (2)'!O:O,""),IF(_xlpm.x="","",_xlpm.x))</f>
        <v>3.56</v>
      </c>
      <c r="V41">
        <f>_xlfn.LET(_xlpm.x,_xlfn.XLOOKUP($E41,'[1]RNA1_MF_ASO (2)'!$D:$D,'[1]RNA1_MF_ASO (2)'!P:P,""),IF(_xlpm.x="","",_xlpm.x))</f>
        <v>54</v>
      </c>
      <c r="W41">
        <f>_xlfn.LET(_xlpm.x,_xlfn.XLOOKUP($E41,'[1]RNA1_MF_ASO (2)'!$D:$D,'[1]RNA1_MF_ASO (2)'!Q:Q,""),IF(_xlpm.x="","",_xlpm.x))</f>
        <v>192.24</v>
      </c>
      <c r="X41" t="str">
        <f t="shared" si="3"/>
        <v>125CAG_20230331</v>
      </c>
      <c r="Y41" s="3" t="str">
        <f t="shared" si="4"/>
        <v/>
      </c>
    </row>
    <row r="42" spans="1:25" x14ac:dyDescent="0.2">
      <c r="A42" t="s">
        <v>270</v>
      </c>
      <c r="B42" t="s">
        <v>264</v>
      </c>
      <c r="C42">
        <v>7</v>
      </c>
      <c r="D42" t="s">
        <v>81</v>
      </c>
      <c r="E42" t="s">
        <v>173</v>
      </c>
      <c r="F42" t="str">
        <f>_xlfn.LET(_xlpm.x,_xlfn.XLOOKUP($E42,'[1]RNA1_MF_ASO (2)'!$D:$D,'[1]RNA1_MF_ASO (2)'!E:E,""),IF(_xlpm.x="","",_xlpm.x))</f>
        <v>125CAG</v>
      </c>
      <c r="G42" t="str">
        <f>_xlfn.LET(_xlpm.x,_xlfn.XLOOKUP($E42,'[1]RNA1_MF_ASO (2)'!$D:$D,'[1]RNA1_MF_ASO (2)'!F:F,""),IF(_xlpm.x="","",_xlpm.x))</f>
        <v>31/34</v>
      </c>
      <c r="H42" t="str">
        <f>_xlfn.LET(_xlpm.x,_xlfn.XLOOKUP($E42,'[1]RNA1_MF_ASO (2)'!$D:$D,'[1]RNA1_MF_ASO (2)'!G:G,""),IF(_xlpm.x="","",_xlpm.x))</f>
        <v>RF/LC</v>
      </c>
      <c r="I42" s="7">
        <f>_xlfn.LET(_xlpm.x,_xlfn.XLOOKUP($E42,'[1]RNA1_MF_ASO (2)'!$D:$D,'[1]RNA1_MF_ASO (2)'!H:H,""),IF(_xlpm.x="","",_xlpm.x))</f>
        <v>45016</v>
      </c>
      <c r="J42" t="str">
        <f>_xlfn.LET(_xlpm.x,_xlfn.XLOOKUP($E42,'[1]RNA1_MF_ASO (2)'!$D:$D,'[1]RNA1_MF_ASO (2)'!I:I,""),IF(_xlpm.x="","",_xlpm.x))</f>
        <v>589546 10 µM (LTX 2000)</v>
      </c>
      <c r="K42" s="7">
        <f>_xlfn.LET(_xlpm.x,_xlfn.XLOOKUP($E42,'[1]RNA1_MF_ASO (2)'!$D:$D,'[1]RNA1_MF_ASO (2)'!J:J,""),IF(_xlpm.x="","",_xlpm.x))</f>
        <v>45013</v>
      </c>
      <c r="L42" s="3">
        <f t="shared" si="0"/>
        <v>3</v>
      </c>
      <c r="M42" s="3" t="str">
        <f t="shared" si="1"/>
        <v>125CAG_20230331</v>
      </c>
      <c r="N42" s="3" t="s">
        <v>314</v>
      </c>
      <c r="O42" s="3" t="str">
        <f t="shared" si="2"/>
        <v>589546</v>
      </c>
      <c r="P42" s="3">
        <v>2000</v>
      </c>
      <c r="Q42" t="str">
        <f>_xlfn.LET(_xlpm.x,_xlfn.XLOOKUP($E42,'[1]RNA1_MF_ASO (2)'!$D:$D,'[1]RNA1_MF_ASO (2)'!K:K,""),IF(_xlpm.x="","",_xlpm.x))</f>
        <v/>
      </c>
      <c r="R42" t="str">
        <f>_xlfn.LET(_xlpm.x,_xlfn.XLOOKUP($E42,'[1]RNA1_MF_ASO (2)'!$D:$D,'[1]RNA1_MF_ASO (2)'!L:L,""),IF(_xlpm.x="","",_xlpm.x))</f>
        <v>RNA</v>
      </c>
      <c r="S42">
        <f>_xlfn.LET(_xlpm.x,_xlfn.XLOOKUP($E42,'[1]RNA1_MF_ASO (2)'!$D:$D,'[1]RNA1_MF_ASO (2)'!M:M,""),IF(_xlpm.x="","",_xlpm.x))</f>
        <v>9.6999999999999993</v>
      </c>
      <c r="T42">
        <f>_xlfn.LET(_xlpm.x,_xlfn.XLOOKUP($E42,'[1]RNA1_MF_ASO (2)'!$D:$D,'[1]RNA1_MF_ASO (2)'!N:N,""),IF(_xlpm.x="","",_xlpm.x))</f>
        <v>2.2000000000000002</v>
      </c>
      <c r="U42">
        <f>_xlfn.LET(_xlpm.x,_xlfn.XLOOKUP($E42,'[1]RNA1_MF_ASO (2)'!$D:$D,'[1]RNA1_MF_ASO (2)'!O:O,""),IF(_xlpm.x="","",_xlpm.x))</f>
        <v>22</v>
      </c>
      <c r="V42">
        <f>_xlfn.LET(_xlpm.x,_xlfn.XLOOKUP($E42,'[1]RNA1_MF_ASO (2)'!$D:$D,'[1]RNA1_MF_ASO (2)'!P:P,""),IF(_xlpm.x="","",_xlpm.x))</f>
        <v>54</v>
      </c>
      <c r="W42">
        <f>_xlfn.LET(_xlpm.x,_xlfn.XLOOKUP($E42,'[1]RNA1_MF_ASO (2)'!$D:$D,'[1]RNA1_MF_ASO (2)'!Q:Q,""),IF(_xlpm.x="","",_xlpm.x))</f>
        <v>1188</v>
      </c>
      <c r="X42" t="str">
        <f t="shared" si="3"/>
        <v>125CAG_20230331</v>
      </c>
      <c r="Y42" s="3" t="str">
        <f t="shared" si="4"/>
        <v/>
      </c>
    </row>
    <row r="43" spans="1:25" x14ac:dyDescent="0.2">
      <c r="A43" t="s">
        <v>271</v>
      </c>
      <c r="B43" t="s">
        <v>264</v>
      </c>
      <c r="C43">
        <v>8</v>
      </c>
      <c r="D43" t="s">
        <v>82</v>
      </c>
      <c r="E43" t="s">
        <v>174</v>
      </c>
      <c r="F43" t="str">
        <f>_xlfn.LET(_xlpm.x,_xlfn.XLOOKUP($E43,'[1]RNA1_MF_ASO (2)'!$D:$D,'[1]RNA1_MF_ASO (2)'!E:E,""),IF(_xlpm.x="","",_xlpm.x))</f>
        <v>125CAG</v>
      </c>
      <c r="G43" t="str">
        <f>_xlfn.LET(_xlpm.x,_xlfn.XLOOKUP($E43,'[1]RNA1_MF_ASO (2)'!$D:$D,'[1]RNA1_MF_ASO (2)'!F:F,""),IF(_xlpm.x="","",_xlpm.x))</f>
        <v>31/34</v>
      </c>
      <c r="H43" t="str">
        <f>_xlfn.LET(_xlpm.x,_xlfn.XLOOKUP($E43,'[1]RNA1_MF_ASO (2)'!$D:$D,'[1]RNA1_MF_ASO (2)'!G:G,""),IF(_xlpm.x="","",_xlpm.x))</f>
        <v>RF/LC</v>
      </c>
      <c r="I43" s="7">
        <f>_xlfn.LET(_xlpm.x,_xlfn.XLOOKUP($E43,'[1]RNA1_MF_ASO (2)'!$D:$D,'[1]RNA1_MF_ASO (2)'!H:H,""),IF(_xlpm.x="","",_xlpm.x))</f>
        <v>45016</v>
      </c>
      <c r="J43" t="str">
        <f>_xlfn.LET(_xlpm.x,_xlfn.XLOOKUP($E43,'[1]RNA1_MF_ASO (2)'!$D:$D,'[1]RNA1_MF_ASO (2)'!I:I,""),IF(_xlpm.x="","",_xlpm.x))</f>
        <v>572772 10 µM (LTX 3000)</v>
      </c>
      <c r="K43" s="7">
        <f>_xlfn.LET(_xlpm.x,_xlfn.XLOOKUP($E43,'[1]RNA1_MF_ASO (2)'!$D:$D,'[1]RNA1_MF_ASO (2)'!J:J,""),IF(_xlpm.x="","",_xlpm.x))</f>
        <v>45013</v>
      </c>
      <c r="L43" s="3">
        <f t="shared" si="0"/>
        <v>3</v>
      </c>
      <c r="M43" s="3" t="str">
        <f t="shared" si="1"/>
        <v>125CAG_20230331</v>
      </c>
      <c r="N43" s="3" t="s">
        <v>314</v>
      </c>
      <c r="O43" s="3" t="str">
        <f t="shared" si="2"/>
        <v>572772</v>
      </c>
      <c r="P43" s="3">
        <v>3000</v>
      </c>
      <c r="Q43" t="str">
        <f>_xlfn.LET(_xlpm.x,_xlfn.XLOOKUP($E43,'[1]RNA1_MF_ASO (2)'!$D:$D,'[1]RNA1_MF_ASO (2)'!K:K,""),IF(_xlpm.x="","",_xlpm.x))</f>
        <v/>
      </c>
      <c r="R43" t="str">
        <f>_xlfn.LET(_xlpm.x,_xlfn.XLOOKUP($E43,'[1]RNA1_MF_ASO (2)'!$D:$D,'[1]RNA1_MF_ASO (2)'!L:L,""),IF(_xlpm.x="","",_xlpm.x))</f>
        <v>RNA</v>
      </c>
      <c r="S43" t="str">
        <f>_xlfn.LET(_xlpm.x,_xlfn.XLOOKUP($E43,'[1]RNA1_MF_ASO (2)'!$D:$D,'[1]RNA1_MF_ASO (2)'!M:M,""),IF(_xlpm.x="","",_xlpm.x))</f>
        <v>-</v>
      </c>
      <c r="T43" t="str">
        <f>_xlfn.LET(_xlpm.x,_xlfn.XLOOKUP($E43,'[1]RNA1_MF_ASO (2)'!$D:$D,'[1]RNA1_MF_ASO (2)'!N:N,""),IF(_xlpm.x="","",_xlpm.x))</f>
        <v>-</v>
      </c>
      <c r="U43">
        <f>_xlfn.LET(_xlpm.x,_xlfn.XLOOKUP($E43,'[1]RNA1_MF_ASO (2)'!$D:$D,'[1]RNA1_MF_ASO (2)'!O:O,""),IF(_xlpm.x="","",_xlpm.x))</f>
        <v>3.45</v>
      </c>
      <c r="V43">
        <f>_xlfn.LET(_xlpm.x,_xlfn.XLOOKUP($E43,'[1]RNA1_MF_ASO (2)'!$D:$D,'[1]RNA1_MF_ASO (2)'!P:P,""),IF(_xlpm.x="","",_xlpm.x))</f>
        <v>54</v>
      </c>
      <c r="W43">
        <f>_xlfn.LET(_xlpm.x,_xlfn.XLOOKUP($E43,'[1]RNA1_MF_ASO (2)'!$D:$D,'[1]RNA1_MF_ASO (2)'!Q:Q,""),IF(_xlpm.x="","",_xlpm.x))</f>
        <v>186.3</v>
      </c>
      <c r="X43" t="str">
        <f t="shared" si="3"/>
        <v>125CAG_20230331</v>
      </c>
      <c r="Y43" s="3" t="str">
        <f t="shared" si="4"/>
        <v/>
      </c>
    </row>
    <row r="44" spans="1:25" x14ac:dyDescent="0.2">
      <c r="A44" t="s">
        <v>272</v>
      </c>
      <c r="B44" t="s">
        <v>264</v>
      </c>
      <c r="C44">
        <v>9</v>
      </c>
      <c r="D44" t="s">
        <v>83</v>
      </c>
      <c r="E44" t="s">
        <v>175</v>
      </c>
      <c r="F44" t="str">
        <f>_xlfn.LET(_xlpm.x,_xlfn.XLOOKUP($E44,'[1]RNA1_MF_ASO (2)'!$D:$D,'[1]RNA1_MF_ASO (2)'!E:E,""),IF(_xlpm.x="","",_xlpm.x))</f>
        <v>125CAG</v>
      </c>
      <c r="G44" t="str">
        <f>_xlfn.LET(_xlpm.x,_xlfn.XLOOKUP($E44,'[1]RNA1_MF_ASO (2)'!$D:$D,'[1]RNA1_MF_ASO (2)'!F:F,""),IF(_xlpm.x="","",_xlpm.x))</f>
        <v>31/34</v>
      </c>
      <c r="H44" t="str">
        <f>_xlfn.LET(_xlpm.x,_xlfn.XLOOKUP($E44,'[1]RNA1_MF_ASO (2)'!$D:$D,'[1]RNA1_MF_ASO (2)'!G:G,""),IF(_xlpm.x="","",_xlpm.x))</f>
        <v>RF/LC</v>
      </c>
      <c r="I44" s="7">
        <f>_xlfn.LET(_xlpm.x,_xlfn.XLOOKUP($E44,'[1]RNA1_MF_ASO (2)'!$D:$D,'[1]RNA1_MF_ASO (2)'!H:H,""),IF(_xlpm.x="","",_xlpm.x))</f>
        <v>45016</v>
      </c>
      <c r="J44" t="str">
        <f>_xlfn.LET(_xlpm.x,_xlfn.XLOOKUP($E44,'[1]RNA1_MF_ASO (2)'!$D:$D,'[1]RNA1_MF_ASO (2)'!I:I,""),IF(_xlpm.x="","",_xlpm.x))</f>
        <v>589546 10 µM (LTX 3000)</v>
      </c>
      <c r="K44" s="7">
        <f>_xlfn.LET(_xlpm.x,_xlfn.XLOOKUP($E44,'[1]RNA1_MF_ASO (2)'!$D:$D,'[1]RNA1_MF_ASO (2)'!J:J,""),IF(_xlpm.x="","",_xlpm.x))</f>
        <v>45013</v>
      </c>
      <c r="L44" s="3">
        <f t="shared" si="0"/>
        <v>3</v>
      </c>
      <c r="M44" s="3" t="str">
        <f t="shared" si="1"/>
        <v>125CAG_20230331</v>
      </c>
      <c r="N44" s="3" t="s">
        <v>314</v>
      </c>
      <c r="O44" s="3" t="str">
        <f t="shared" si="2"/>
        <v>589546</v>
      </c>
      <c r="P44" s="3">
        <v>3000</v>
      </c>
      <c r="Q44" t="str">
        <f>_xlfn.LET(_xlpm.x,_xlfn.XLOOKUP($E44,'[1]RNA1_MF_ASO (2)'!$D:$D,'[1]RNA1_MF_ASO (2)'!K:K,""),IF(_xlpm.x="","",_xlpm.x))</f>
        <v/>
      </c>
      <c r="R44" t="str">
        <f>_xlfn.LET(_xlpm.x,_xlfn.XLOOKUP($E44,'[1]RNA1_MF_ASO (2)'!$D:$D,'[1]RNA1_MF_ASO (2)'!L:L,""),IF(_xlpm.x="","",_xlpm.x))</f>
        <v>RNA</v>
      </c>
      <c r="S44" t="str">
        <f>_xlfn.LET(_xlpm.x,_xlfn.XLOOKUP($E44,'[1]RNA1_MF_ASO (2)'!$D:$D,'[1]RNA1_MF_ASO (2)'!M:M,""),IF(_xlpm.x="","",_xlpm.x))</f>
        <v>-</v>
      </c>
      <c r="T44" t="str">
        <f>_xlfn.LET(_xlpm.x,_xlfn.XLOOKUP($E44,'[1]RNA1_MF_ASO (2)'!$D:$D,'[1]RNA1_MF_ASO (2)'!N:N,""),IF(_xlpm.x="","",_xlpm.x))</f>
        <v>-</v>
      </c>
      <c r="U44">
        <f>_xlfn.LET(_xlpm.x,_xlfn.XLOOKUP($E44,'[1]RNA1_MF_ASO (2)'!$D:$D,'[1]RNA1_MF_ASO (2)'!O:O,""),IF(_xlpm.x="","",_xlpm.x))</f>
        <v>7.79</v>
      </c>
      <c r="V44">
        <f>_xlfn.LET(_xlpm.x,_xlfn.XLOOKUP($E44,'[1]RNA1_MF_ASO (2)'!$D:$D,'[1]RNA1_MF_ASO (2)'!P:P,""),IF(_xlpm.x="","",_xlpm.x))</f>
        <v>54</v>
      </c>
      <c r="W44">
        <f>_xlfn.LET(_xlpm.x,_xlfn.XLOOKUP($E44,'[1]RNA1_MF_ASO (2)'!$D:$D,'[1]RNA1_MF_ASO (2)'!Q:Q,""),IF(_xlpm.x="","",_xlpm.x))</f>
        <v>420.66</v>
      </c>
      <c r="X44" t="str">
        <f t="shared" si="3"/>
        <v>125CAG_20230331</v>
      </c>
      <c r="Y44" s="3" t="str">
        <f t="shared" si="4"/>
        <v/>
      </c>
    </row>
    <row r="45" spans="1:25" x14ac:dyDescent="0.2">
      <c r="A45" t="s">
        <v>273</v>
      </c>
      <c r="B45" t="s">
        <v>274</v>
      </c>
      <c r="C45">
        <v>1</v>
      </c>
      <c r="D45" t="s">
        <v>87</v>
      </c>
      <c r="E45" t="s">
        <v>176</v>
      </c>
      <c r="F45" t="str">
        <f>_xlfn.LET(_xlpm.x,_xlfn.XLOOKUP($E45,'[1]RNA1_MF_ASO (2)'!$D:$D,'[1]RNA1_MF_ASO (2)'!E:E,""),IF(_xlpm.x="","",_xlpm.x))</f>
        <v>125CAG</v>
      </c>
      <c r="G45" t="str">
        <f>_xlfn.LET(_xlpm.x,_xlfn.XLOOKUP($E45,'[1]RNA1_MF_ASO (2)'!$D:$D,'[1]RNA1_MF_ASO (2)'!F:F,""),IF(_xlpm.x="","",_xlpm.x))</f>
        <v>31/34</v>
      </c>
      <c r="H45" t="str">
        <f>_xlfn.LET(_xlpm.x,_xlfn.XLOOKUP($E45,'[1]RNA1_MF_ASO (2)'!$D:$D,'[1]RNA1_MF_ASO (2)'!G:G,""),IF(_xlpm.x="","",_xlpm.x))</f>
        <v>RF/LC</v>
      </c>
      <c r="I45" s="7">
        <f>_xlfn.LET(_xlpm.x,_xlfn.XLOOKUP($E45,'[1]RNA1_MF_ASO (2)'!$D:$D,'[1]RNA1_MF_ASO (2)'!H:H,""),IF(_xlpm.x="","",_xlpm.x))</f>
        <v>45016</v>
      </c>
      <c r="J45" t="s">
        <v>207</v>
      </c>
      <c r="K45" s="7" t="str">
        <f>_xlfn.LET(_xlpm.x,_xlfn.XLOOKUP($E45,'[1]RNA1_MF_ASO (2)'!$D:$D,'[1]RNA1_MF_ASO (2)'!J:J,""),IF(_xlpm.x="","",_xlpm.x))</f>
        <v/>
      </c>
      <c r="L45" s="3" t="str">
        <f t="shared" si="0"/>
        <v/>
      </c>
      <c r="M45" s="3" t="str">
        <f t="shared" si="1"/>
        <v>125CAG_20230331</v>
      </c>
      <c r="N45" s="3">
        <v>0</v>
      </c>
      <c r="O45" s="3" t="str">
        <f t="shared" si="2"/>
        <v>Control</v>
      </c>
      <c r="P45" s="3" t="s">
        <v>129</v>
      </c>
      <c r="Q45" t="str">
        <f>_xlfn.LET(_xlpm.x,_xlfn.XLOOKUP($E45,'[1]RNA1_MF_ASO (2)'!$D:$D,'[1]RNA1_MF_ASO (2)'!K:K,""),IF(_xlpm.x="","",_xlpm.x))</f>
        <v/>
      </c>
      <c r="R45" t="str">
        <f>_xlfn.LET(_xlpm.x,_xlfn.XLOOKUP($E45,'[1]RNA1_MF_ASO (2)'!$D:$D,'[1]RNA1_MF_ASO (2)'!L:L,""),IF(_xlpm.x="","",_xlpm.x))</f>
        <v>RNA</v>
      </c>
      <c r="S45">
        <f>_xlfn.LET(_xlpm.x,_xlfn.XLOOKUP($E45,'[1]RNA1_MF_ASO (2)'!$D:$D,'[1]RNA1_MF_ASO (2)'!M:M,""),IF(_xlpm.x="","",_xlpm.x))</f>
        <v>9.9</v>
      </c>
      <c r="T45">
        <f>_xlfn.LET(_xlpm.x,_xlfn.XLOOKUP($E45,'[1]RNA1_MF_ASO (2)'!$D:$D,'[1]RNA1_MF_ASO (2)'!N:N,""),IF(_xlpm.x="","",_xlpm.x))</f>
        <v>2.8</v>
      </c>
      <c r="U45">
        <f>_xlfn.LET(_xlpm.x,_xlfn.XLOOKUP($E45,'[1]RNA1_MF_ASO (2)'!$D:$D,'[1]RNA1_MF_ASO (2)'!O:O,""),IF(_xlpm.x="","",_xlpm.x))</f>
        <v>99</v>
      </c>
      <c r="V45">
        <f>_xlfn.LET(_xlpm.x,_xlfn.XLOOKUP($E45,'[1]RNA1_MF_ASO (2)'!$D:$D,'[1]RNA1_MF_ASO (2)'!P:P,""),IF(_xlpm.x="","",_xlpm.x))</f>
        <v>54</v>
      </c>
      <c r="W45">
        <f>_xlfn.LET(_xlpm.x,_xlfn.XLOOKUP($E45,'[1]RNA1_MF_ASO (2)'!$D:$D,'[1]RNA1_MF_ASO (2)'!Q:Q,""),IF(_xlpm.x="","",_xlpm.x))</f>
        <v>5346</v>
      </c>
      <c r="X45" t="str">
        <f t="shared" si="3"/>
        <v>125CAG_20230331</v>
      </c>
      <c r="Y45" s="3">
        <f t="shared" si="4"/>
        <v>1</v>
      </c>
    </row>
    <row r="46" spans="1:25" x14ac:dyDescent="0.2">
      <c r="A46" t="s">
        <v>275</v>
      </c>
      <c r="B46" t="s">
        <v>274</v>
      </c>
      <c r="C46">
        <v>2</v>
      </c>
      <c r="D46" t="s">
        <v>88</v>
      </c>
      <c r="E46" t="s">
        <v>177</v>
      </c>
      <c r="F46" t="str">
        <f>_xlfn.LET(_xlpm.x,_xlfn.XLOOKUP($E46,'[1]RNA1_MF_ASO (2)'!$D:$D,'[1]RNA1_MF_ASO (2)'!E:E,""),IF(_xlpm.x="","",_xlpm.x))</f>
        <v>QS4A3</v>
      </c>
      <c r="G46">
        <f>_xlfn.LET(_xlpm.x,_xlfn.XLOOKUP($E46,'[1]RNA1_MF_ASO (2)'!$D:$D,'[1]RNA1_MF_ASO (2)'!F:F,""),IF(_xlpm.x="","",_xlpm.x))</f>
        <v>30</v>
      </c>
      <c r="H46" t="str">
        <f>_xlfn.LET(_xlpm.x,_xlfn.XLOOKUP($E46,'[1]RNA1_MF_ASO (2)'!$D:$D,'[1]RNA1_MF_ASO (2)'!G:G,""),IF(_xlpm.x="","",_xlpm.x))</f>
        <v/>
      </c>
      <c r="I46" s="7">
        <f>_xlfn.LET(_xlpm.x,_xlfn.XLOOKUP($E46,'[1]RNA1_MF_ASO (2)'!$D:$D,'[1]RNA1_MF_ASO (2)'!H:H,""),IF(_xlpm.x="","",_xlpm.x))</f>
        <v>45016</v>
      </c>
      <c r="J46" t="str">
        <f>_xlfn.LET(_xlpm.x,_xlfn.XLOOKUP($E46,'[1]RNA1_MF_ASO (2)'!$D:$D,'[1]RNA1_MF_ASO (2)'!I:I,""),IF(_xlpm.x="","",_xlpm.x))</f>
        <v>572772 10 µM (LTX 2000)</v>
      </c>
      <c r="K46" s="7">
        <f>_xlfn.LET(_xlpm.x,_xlfn.XLOOKUP($E46,'[1]RNA1_MF_ASO (2)'!$D:$D,'[1]RNA1_MF_ASO (2)'!J:J,""),IF(_xlpm.x="","",_xlpm.x))</f>
        <v>45013</v>
      </c>
      <c r="L46" s="3">
        <f t="shared" si="0"/>
        <v>3</v>
      </c>
      <c r="M46" s="3" t="str">
        <f t="shared" si="1"/>
        <v>QS4A3_20230331</v>
      </c>
      <c r="N46" s="3" t="s">
        <v>314</v>
      </c>
      <c r="O46" s="3" t="str">
        <f t="shared" si="2"/>
        <v>572772</v>
      </c>
      <c r="P46" s="3">
        <v>2000</v>
      </c>
      <c r="Q46" t="str">
        <f>_xlfn.LET(_xlpm.x,_xlfn.XLOOKUP($E46,'[1]RNA1_MF_ASO (2)'!$D:$D,'[1]RNA1_MF_ASO (2)'!K:K,""),IF(_xlpm.x="","",_xlpm.x))</f>
        <v/>
      </c>
      <c r="R46" t="str">
        <f>_xlfn.LET(_xlpm.x,_xlfn.XLOOKUP($E46,'[1]RNA1_MF_ASO (2)'!$D:$D,'[1]RNA1_MF_ASO (2)'!L:L,""),IF(_xlpm.x="","",_xlpm.x))</f>
        <v>RNA</v>
      </c>
      <c r="S46">
        <f>_xlfn.LET(_xlpm.x,_xlfn.XLOOKUP($E46,'[1]RNA1_MF_ASO (2)'!$D:$D,'[1]RNA1_MF_ASO (2)'!M:M,""),IF(_xlpm.x="","",_xlpm.x))</f>
        <v>9.6</v>
      </c>
      <c r="T46">
        <f>_xlfn.LET(_xlpm.x,_xlfn.XLOOKUP($E46,'[1]RNA1_MF_ASO (2)'!$D:$D,'[1]RNA1_MF_ASO (2)'!N:N,""),IF(_xlpm.x="","",_xlpm.x))</f>
        <v>2.4</v>
      </c>
      <c r="U46">
        <f>_xlfn.LET(_xlpm.x,_xlfn.XLOOKUP($E46,'[1]RNA1_MF_ASO (2)'!$D:$D,'[1]RNA1_MF_ASO (2)'!O:O,""),IF(_xlpm.x="","",_xlpm.x))</f>
        <v>53.6</v>
      </c>
      <c r="V46">
        <f>_xlfn.LET(_xlpm.x,_xlfn.XLOOKUP($E46,'[1]RNA1_MF_ASO (2)'!$D:$D,'[1]RNA1_MF_ASO (2)'!P:P,""),IF(_xlpm.x="","",_xlpm.x))</f>
        <v>54</v>
      </c>
      <c r="W46">
        <f>_xlfn.LET(_xlpm.x,_xlfn.XLOOKUP($E46,'[1]RNA1_MF_ASO (2)'!$D:$D,'[1]RNA1_MF_ASO (2)'!Q:Q,""),IF(_xlpm.x="","",_xlpm.x))</f>
        <v>2894.4</v>
      </c>
      <c r="X46" t="str">
        <f t="shared" si="3"/>
        <v>QS4A3_20230331</v>
      </c>
      <c r="Y46" s="3" t="str">
        <f t="shared" si="4"/>
        <v/>
      </c>
    </row>
    <row r="47" spans="1:25" x14ac:dyDescent="0.2">
      <c r="A47" t="s">
        <v>276</v>
      </c>
      <c r="B47" t="s">
        <v>274</v>
      </c>
      <c r="C47">
        <v>3</v>
      </c>
      <c r="D47" t="s">
        <v>89</v>
      </c>
      <c r="E47" t="s">
        <v>178</v>
      </c>
      <c r="F47" t="str">
        <f>_xlfn.LET(_xlpm.x,_xlfn.XLOOKUP($E47,'[1]RNA1_MF_ASO (2)'!$D:$D,'[1]RNA1_MF_ASO (2)'!E:E,""),IF(_xlpm.x="","",_xlpm.x))</f>
        <v>QS4A3</v>
      </c>
      <c r="G47">
        <f>_xlfn.LET(_xlpm.x,_xlfn.XLOOKUP($E47,'[1]RNA1_MF_ASO (2)'!$D:$D,'[1]RNA1_MF_ASO (2)'!F:F,""),IF(_xlpm.x="","",_xlpm.x))</f>
        <v>30</v>
      </c>
      <c r="H47" t="str">
        <f>_xlfn.LET(_xlpm.x,_xlfn.XLOOKUP($E47,'[1]RNA1_MF_ASO (2)'!$D:$D,'[1]RNA1_MF_ASO (2)'!G:G,""),IF(_xlpm.x="","",_xlpm.x))</f>
        <v/>
      </c>
      <c r="I47" s="7">
        <f>_xlfn.LET(_xlpm.x,_xlfn.XLOOKUP($E47,'[1]RNA1_MF_ASO (2)'!$D:$D,'[1]RNA1_MF_ASO (2)'!H:H,""),IF(_xlpm.x="","",_xlpm.x))</f>
        <v>45016</v>
      </c>
      <c r="J47" t="str">
        <f>_xlfn.LET(_xlpm.x,_xlfn.XLOOKUP($E47,'[1]RNA1_MF_ASO (2)'!$D:$D,'[1]RNA1_MF_ASO (2)'!I:I,""),IF(_xlpm.x="","",_xlpm.x))</f>
        <v>589546 10 µM (LTX 2000)</v>
      </c>
      <c r="K47" s="7">
        <f>_xlfn.LET(_xlpm.x,_xlfn.XLOOKUP($E47,'[1]RNA1_MF_ASO (2)'!$D:$D,'[1]RNA1_MF_ASO (2)'!J:J,""),IF(_xlpm.x="","",_xlpm.x))</f>
        <v>45013</v>
      </c>
      <c r="L47" s="3">
        <f t="shared" si="0"/>
        <v>3</v>
      </c>
      <c r="M47" s="3" t="str">
        <f t="shared" si="1"/>
        <v>QS4A3_20230331</v>
      </c>
      <c r="N47" s="3" t="s">
        <v>314</v>
      </c>
      <c r="O47" s="3" t="str">
        <f t="shared" si="2"/>
        <v>589546</v>
      </c>
      <c r="P47" s="3">
        <v>2000</v>
      </c>
      <c r="Q47" t="str">
        <f>_xlfn.LET(_xlpm.x,_xlfn.XLOOKUP($E47,'[1]RNA1_MF_ASO (2)'!$D:$D,'[1]RNA1_MF_ASO (2)'!K:K,""),IF(_xlpm.x="","",_xlpm.x))</f>
        <v/>
      </c>
      <c r="R47" t="str">
        <f>_xlfn.LET(_xlpm.x,_xlfn.XLOOKUP($E47,'[1]RNA1_MF_ASO (2)'!$D:$D,'[1]RNA1_MF_ASO (2)'!L:L,""),IF(_xlpm.x="","",_xlpm.x))</f>
        <v>RNA</v>
      </c>
      <c r="S47">
        <f>_xlfn.LET(_xlpm.x,_xlfn.XLOOKUP($E47,'[1]RNA1_MF_ASO (2)'!$D:$D,'[1]RNA1_MF_ASO (2)'!M:M,""),IF(_xlpm.x="","",_xlpm.x))</f>
        <v>6.1</v>
      </c>
      <c r="T47">
        <f>_xlfn.LET(_xlpm.x,_xlfn.XLOOKUP($E47,'[1]RNA1_MF_ASO (2)'!$D:$D,'[1]RNA1_MF_ASO (2)'!N:N,""),IF(_xlpm.x="","",_xlpm.x))</f>
        <v>1.3</v>
      </c>
      <c r="U47">
        <f>_xlfn.LET(_xlpm.x,_xlfn.XLOOKUP($E47,'[1]RNA1_MF_ASO (2)'!$D:$D,'[1]RNA1_MF_ASO (2)'!O:O,""),IF(_xlpm.x="","",_xlpm.x))</f>
        <v>78.900000000000006</v>
      </c>
      <c r="V47">
        <f>_xlfn.LET(_xlpm.x,_xlfn.XLOOKUP($E47,'[1]RNA1_MF_ASO (2)'!$D:$D,'[1]RNA1_MF_ASO (2)'!P:P,""),IF(_xlpm.x="","",_xlpm.x))</f>
        <v>54</v>
      </c>
      <c r="W47">
        <f>_xlfn.LET(_xlpm.x,_xlfn.XLOOKUP($E47,'[1]RNA1_MF_ASO (2)'!$D:$D,'[1]RNA1_MF_ASO (2)'!Q:Q,""),IF(_xlpm.x="","",_xlpm.x))</f>
        <v>4260.6000000000004</v>
      </c>
      <c r="X47" t="str">
        <f t="shared" si="3"/>
        <v>QS4A3_20230331</v>
      </c>
      <c r="Y47" s="3" t="str">
        <f t="shared" si="4"/>
        <v/>
      </c>
    </row>
    <row r="48" spans="1:25" x14ac:dyDescent="0.2">
      <c r="A48" t="s">
        <v>277</v>
      </c>
      <c r="B48" t="s">
        <v>274</v>
      </c>
      <c r="C48">
        <v>4</v>
      </c>
      <c r="D48" t="s">
        <v>90</v>
      </c>
      <c r="E48" t="s">
        <v>179</v>
      </c>
      <c r="F48" t="str">
        <f>_xlfn.LET(_xlpm.x,_xlfn.XLOOKUP($E48,'[1]RNA1_MF_ASO (2)'!$D:$D,'[1]RNA1_MF_ASO (2)'!E:E,""),IF(_xlpm.x="","",_xlpm.x))</f>
        <v>QS4A3</v>
      </c>
      <c r="G48">
        <f>_xlfn.LET(_xlpm.x,_xlfn.XLOOKUP($E48,'[1]RNA1_MF_ASO (2)'!$D:$D,'[1]RNA1_MF_ASO (2)'!F:F,""),IF(_xlpm.x="","",_xlpm.x))</f>
        <v>30</v>
      </c>
      <c r="H48" t="str">
        <f>_xlfn.LET(_xlpm.x,_xlfn.XLOOKUP($E48,'[1]RNA1_MF_ASO (2)'!$D:$D,'[1]RNA1_MF_ASO (2)'!G:G,""),IF(_xlpm.x="","",_xlpm.x))</f>
        <v/>
      </c>
      <c r="I48" s="7">
        <f>_xlfn.LET(_xlpm.x,_xlfn.XLOOKUP($E48,'[1]RNA1_MF_ASO (2)'!$D:$D,'[1]RNA1_MF_ASO (2)'!H:H,""),IF(_xlpm.x="","",_xlpm.x))</f>
        <v>45016</v>
      </c>
      <c r="J48" t="str">
        <f>_xlfn.LET(_xlpm.x,_xlfn.XLOOKUP($E48,'[1]RNA1_MF_ASO (2)'!$D:$D,'[1]RNA1_MF_ASO (2)'!I:I,""),IF(_xlpm.x="","",_xlpm.x))</f>
        <v>572772 10 µM (LTX 3000)</v>
      </c>
      <c r="K48" s="7">
        <f>_xlfn.LET(_xlpm.x,_xlfn.XLOOKUP($E48,'[1]RNA1_MF_ASO (2)'!$D:$D,'[1]RNA1_MF_ASO (2)'!J:J,""),IF(_xlpm.x="","",_xlpm.x))</f>
        <v>45013</v>
      </c>
      <c r="L48" s="3">
        <f t="shared" si="0"/>
        <v>3</v>
      </c>
      <c r="M48" s="3" t="str">
        <f t="shared" si="1"/>
        <v>QS4A3_20230331</v>
      </c>
      <c r="N48" s="3" t="s">
        <v>314</v>
      </c>
      <c r="O48" s="3" t="str">
        <f t="shared" si="2"/>
        <v>572772</v>
      </c>
      <c r="P48" s="3">
        <v>3000</v>
      </c>
      <c r="Q48" t="str">
        <f>_xlfn.LET(_xlpm.x,_xlfn.XLOOKUP($E48,'[1]RNA1_MF_ASO (2)'!$D:$D,'[1]RNA1_MF_ASO (2)'!K:K,""),IF(_xlpm.x="","",_xlpm.x))</f>
        <v/>
      </c>
      <c r="R48" t="str">
        <f>_xlfn.LET(_xlpm.x,_xlfn.XLOOKUP($E48,'[1]RNA1_MF_ASO (2)'!$D:$D,'[1]RNA1_MF_ASO (2)'!L:L,""),IF(_xlpm.x="","",_xlpm.x))</f>
        <v>RNA</v>
      </c>
      <c r="S48">
        <f>_xlfn.LET(_xlpm.x,_xlfn.XLOOKUP($E48,'[1]RNA1_MF_ASO (2)'!$D:$D,'[1]RNA1_MF_ASO (2)'!M:M,""),IF(_xlpm.x="","",_xlpm.x))</f>
        <v>8.4</v>
      </c>
      <c r="T48">
        <f>_xlfn.LET(_xlpm.x,_xlfn.XLOOKUP($E48,'[1]RNA1_MF_ASO (2)'!$D:$D,'[1]RNA1_MF_ASO (2)'!N:N,""),IF(_xlpm.x="","",_xlpm.x))</f>
        <v>2.5</v>
      </c>
      <c r="U48">
        <f>_xlfn.LET(_xlpm.x,_xlfn.XLOOKUP($E48,'[1]RNA1_MF_ASO (2)'!$D:$D,'[1]RNA1_MF_ASO (2)'!O:O,""),IF(_xlpm.x="","",_xlpm.x))</f>
        <v>215</v>
      </c>
      <c r="V48">
        <f>_xlfn.LET(_xlpm.x,_xlfn.XLOOKUP($E48,'[1]RNA1_MF_ASO (2)'!$D:$D,'[1]RNA1_MF_ASO (2)'!P:P,""),IF(_xlpm.x="","",_xlpm.x))</f>
        <v>54</v>
      </c>
      <c r="W48">
        <f>_xlfn.LET(_xlpm.x,_xlfn.XLOOKUP($E48,'[1]RNA1_MF_ASO (2)'!$D:$D,'[1]RNA1_MF_ASO (2)'!Q:Q,""),IF(_xlpm.x="","",_xlpm.x))</f>
        <v>11610</v>
      </c>
      <c r="X48" t="str">
        <f t="shared" si="3"/>
        <v>QS4A3_20230331</v>
      </c>
      <c r="Y48" s="3" t="str">
        <f t="shared" si="4"/>
        <v/>
      </c>
    </row>
    <row r="49" spans="1:26" x14ac:dyDescent="0.2">
      <c r="A49" t="s">
        <v>278</v>
      </c>
      <c r="B49" t="s">
        <v>274</v>
      </c>
      <c r="C49">
        <v>5</v>
      </c>
      <c r="D49" t="s">
        <v>91</v>
      </c>
      <c r="E49" t="s">
        <v>180</v>
      </c>
      <c r="F49" t="str">
        <f>_xlfn.LET(_xlpm.x,_xlfn.XLOOKUP($E49,'[1]RNA1_MF_ASO (2)'!$D:$D,'[1]RNA1_MF_ASO (2)'!E:E,""),IF(_xlpm.x="","",_xlpm.x))</f>
        <v>QS4A3</v>
      </c>
      <c r="G49">
        <f>_xlfn.LET(_xlpm.x,_xlfn.XLOOKUP($E49,'[1]RNA1_MF_ASO (2)'!$D:$D,'[1]RNA1_MF_ASO (2)'!F:F,""),IF(_xlpm.x="","",_xlpm.x))</f>
        <v>30</v>
      </c>
      <c r="H49" t="str">
        <f>_xlfn.LET(_xlpm.x,_xlfn.XLOOKUP($E49,'[1]RNA1_MF_ASO (2)'!$D:$D,'[1]RNA1_MF_ASO (2)'!G:G,""),IF(_xlpm.x="","",_xlpm.x))</f>
        <v/>
      </c>
      <c r="I49" s="7">
        <f>_xlfn.LET(_xlpm.x,_xlfn.XLOOKUP($E49,'[1]RNA1_MF_ASO (2)'!$D:$D,'[1]RNA1_MF_ASO (2)'!H:H,""),IF(_xlpm.x="","",_xlpm.x))</f>
        <v>45016</v>
      </c>
      <c r="J49" t="str">
        <f>_xlfn.LET(_xlpm.x,_xlfn.XLOOKUP($E49,'[1]RNA1_MF_ASO (2)'!$D:$D,'[1]RNA1_MF_ASO (2)'!I:I,""),IF(_xlpm.x="","",_xlpm.x))</f>
        <v>589546 10 µM (LTX 3000)</v>
      </c>
      <c r="K49" s="7">
        <f>_xlfn.LET(_xlpm.x,_xlfn.XLOOKUP($E49,'[1]RNA1_MF_ASO (2)'!$D:$D,'[1]RNA1_MF_ASO (2)'!J:J,""),IF(_xlpm.x="","",_xlpm.x))</f>
        <v>45013</v>
      </c>
      <c r="L49" s="3">
        <f t="shared" si="0"/>
        <v>3</v>
      </c>
      <c r="M49" s="3" t="str">
        <f t="shared" si="1"/>
        <v>QS4A3_20230331</v>
      </c>
      <c r="N49" s="3" t="s">
        <v>314</v>
      </c>
      <c r="O49" s="3" t="str">
        <f t="shared" si="2"/>
        <v>589546</v>
      </c>
      <c r="P49" s="3">
        <v>3000</v>
      </c>
      <c r="Q49" t="str">
        <f>_xlfn.LET(_xlpm.x,_xlfn.XLOOKUP($E49,'[1]RNA1_MF_ASO (2)'!$D:$D,'[1]RNA1_MF_ASO (2)'!K:K,""),IF(_xlpm.x="","",_xlpm.x))</f>
        <v/>
      </c>
      <c r="R49" t="str">
        <f>_xlfn.LET(_xlpm.x,_xlfn.XLOOKUP($E49,'[1]RNA1_MF_ASO (2)'!$D:$D,'[1]RNA1_MF_ASO (2)'!L:L,""),IF(_xlpm.x="","",_xlpm.x))</f>
        <v>RNA</v>
      </c>
      <c r="S49">
        <f>_xlfn.LET(_xlpm.x,_xlfn.XLOOKUP($E49,'[1]RNA1_MF_ASO (2)'!$D:$D,'[1]RNA1_MF_ASO (2)'!M:M,""),IF(_xlpm.x="","",_xlpm.x))</f>
        <v>9.4</v>
      </c>
      <c r="T49">
        <f>_xlfn.LET(_xlpm.x,_xlfn.XLOOKUP($E49,'[1]RNA1_MF_ASO (2)'!$D:$D,'[1]RNA1_MF_ASO (2)'!N:N,""),IF(_xlpm.x="","",_xlpm.x))</f>
        <v>2.9</v>
      </c>
      <c r="U49">
        <f>_xlfn.LET(_xlpm.x,_xlfn.XLOOKUP($E49,'[1]RNA1_MF_ASO (2)'!$D:$D,'[1]RNA1_MF_ASO (2)'!O:O,""),IF(_xlpm.x="","",_xlpm.x))</f>
        <v>88.6</v>
      </c>
      <c r="V49">
        <f>_xlfn.LET(_xlpm.x,_xlfn.XLOOKUP($E49,'[1]RNA1_MF_ASO (2)'!$D:$D,'[1]RNA1_MF_ASO (2)'!P:P,""),IF(_xlpm.x="","",_xlpm.x))</f>
        <v>54</v>
      </c>
      <c r="W49">
        <f>_xlfn.LET(_xlpm.x,_xlfn.XLOOKUP($E49,'[1]RNA1_MF_ASO (2)'!$D:$D,'[1]RNA1_MF_ASO (2)'!Q:Q,""),IF(_xlpm.x="","",_xlpm.x))</f>
        <v>4784.3999999999996</v>
      </c>
      <c r="X49" t="str">
        <f t="shared" si="3"/>
        <v>QS4A3_20230331</v>
      </c>
      <c r="Y49" s="3" t="str">
        <f t="shared" si="4"/>
        <v/>
      </c>
    </row>
    <row r="50" spans="1:26" x14ac:dyDescent="0.2">
      <c r="A50" t="s">
        <v>279</v>
      </c>
      <c r="B50" t="s">
        <v>274</v>
      </c>
      <c r="C50">
        <v>6</v>
      </c>
      <c r="D50" t="s">
        <v>92</v>
      </c>
      <c r="E50" t="s">
        <v>181</v>
      </c>
      <c r="F50" t="str">
        <f>_xlfn.LET(_xlpm.x,_xlfn.XLOOKUP($E50,'[1]RNA1_MF_ASO (2)'!$D:$D,'[1]RNA1_MF_ASO (2)'!E:E,""),IF(_xlpm.x="","",_xlpm.x))</f>
        <v>QS4A3</v>
      </c>
      <c r="G50">
        <f>_xlfn.LET(_xlpm.x,_xlfn.XLOOKUP($E50,'[1]RNA1_MF_ASO (2)'!$D:$D,'[1]RNA1_MF_ASO (2)'!F:F,""),IF(_xlpm.x="","",_xlpm.x))</f>
        <v>30</v>
      </c>
      <c r="H50" t="str">
        <f>_xlfn.LET(_xlpm.x,_xlfn.XLOOKUP($E50,'[1]RNA1_MF_ASO (2)'!$D:$D,'[1]RNA1_MF_ASO (2)'!G:G,""),IF(_xlpm.x="","",_xlpm.x))</f>
        <v/>
      </c>
      <c r="I50" s="7">
        <f>_xlfn.LET(_xlpm.x,_xlfn.XLOOKUP($E50,'[1]RNA1_MF_ASO (2)'!$D:$D,'[1]RNA1_MF_ASO (2)'!H:H,""),IF(_xlpm.x="","",_xlpm.x))</f>
        <v>45016</v>
      </c>
      <c r="J50" t="s">
        <v>207</v>
      </c>
      <c r="K50" s="7" t="str">
        <f>_xlfn.LET(_xlpm.x,_xlfn.XLOOKUP($E50,'[1]RNA1_MF_ASO (2)'!$D:$D,'[1]RNA1_MF_ASO (2)'!J:J,""),IF(_xlpm.x="","",_xlpm.x))</f>
        <v/>
      </c>
      <c r="L50" s="3" t="str">
        <f t="shared" si="0"/>
        <v/>
      </c>
      <c r="M50" s="3" t="str">
        <f t="shared" si="1"/>
        <v>QS4A3_20230331</v>
      </c>
      <c r="N50" s="3">
        <v>0</v>
      </c>
      <c r="O50" s="3" t="str">
        <f t="shared" si="2"/>
        <v>Control</v>
      </c>
      <c r="P50" s="3" t="s">
        <v>129</v>
      </c>
      <c r="Q50" t="str">
        <f>_xlfn.LET(_xlpm.x,_xlfn.XLOOKUP($E50,'[1]RNA1_MF_ASO (2)'!$D:$D,'[1]RNA1_MF_ASO (2)'!K:K,""),IF(_xlpm.x="","",_xlpm.x))</f>
        <v/>
      </c>
      <c r="R50" t="str">
        <f>_xlfn.LET(_xlpm.x,_xlfn.XLOOKUP($E50,'[1]RNA1_MF_ASO (2)'!$D:$D,'[1]RNA1_MF_ASO (2)'!L:L,""),IF(_xlpm.x="","",_xlpm.x))</f>
        <v>RNA</v>
      </c>
      <c r="S50">
        <f>_xlfn.LET(_xlpm.x,_xlfn.XLOOKUP($E50,'[1]RNA1_MF_ASO (2)'!$D:$D,'[1]RNA1_MF_ASO (2)'!M:M,""),IF(_xlpm.x="","",_xlpm.x))</f>
        <v>10</v>
      </c>
      <c r="T50">
        <f>_xlfn.LET(_xlpm.x,_xlfn.XLOOKUP($E50,'[1]RNA1_MF_ASO (2)'!$D:$D,'[1]RNA1_MF_ASO (2)'!N:N,""),IF(_xlpm.x="","",_xlpm.x))</f>
        <v>2</v>
      </c>
      <c r="U50">
        <f>_xlfn.LET(_xlpm.x,_xlfn.XLOOKUP($E50,'[1]RNA1_MF_ASO (2)'!$D:$D,'[1]RNA1_MF_ASO (2)'!O:O,""),IF(_xlpm.x="","",_xlpm.x))</f>
        <v>626</v>
      </c>
      <c r="V50">
        <f>_xlfn.LET(_xlpm.x,_xlfn.XLOOKUP($E50,'[1]RNA1_MF_ASO (2)'!$D:$D,'[1]RNA1_MF_ASO (2)'!P:P,""),IF(_xlpm.x="","",_xlpm.x))</f>
        <v>54</v>
      </c>
      <c r="W50">
        <f>_xlfn.LET(_xlpm.x,_xlfn.XLOOKUP($E50,'[1]RNA1_MF_ASO (2)'!$D:$D,'[1]RNA1_MF_ASO (2)'!Q:Q,""),IF(_xlpm.x="","",_xlpm.x))</f>
        <v>33804</v>
      </c>
      <c r="X50" t="str">
        <f t="shared" si="3"/>
        <v>QS4A3_20230331</v>
      </c>
      <c r="Y50" s="3">
        <f t="shared" si="4"/>
        <v>1</v>
      </c>
    </row>
    <row r="51" spans="1:26" x14ac:dyDescent="0.2">
      <c r="A51" t="s">
        <v>280</v>
      </c>
      <c r="B51" t="s">
        <v>274</v>
      </c>
      <c r="C51">
        <v>7</v>
      </c>
      <c r="D51" t="s">
        <v>93</v>
      </c>
      <c r="E51" t="s">
        <v>182</v>
      </c>
      <c r="F51" t="str">
        <f>_xlfn.LET(_xlpm.x,_xlfn.XLOOKUP($E51,'[1]RNA1_MF_ASO (2)'!$D:$D,'[1]RNA1_MF_ASO (2)'!E:E,""),IF(_xlpm.x="","",_xlpm.x))</f>
        <v>QS3.1</v>
      </c>
      <c r="G51">
        <f>_xlfn.LET(_xlpm.x,_xlfn.XLOOKUP($E51,'[1]RNA1_MF_ASO (2)'!$D:$D,'[1]RNA1_MF_ASO (2)'!F:F,""),IF(_xlpm.x="","",_xlpm.x))</f>
        <v>10</v>
      </c>
      <c r="H51" t="str">
        <f>_xlfn.LET(_xlpm.x,_xlfn.XLOOKUP($E51,'[1]RNA1_MF_ASO (2)'!$D:$D,'[1]RNA1_MF_ASO (2)'!G:G,""),IF(_xlpm.x="","",_xlpm.x))</f>
        <v/>
      </c>
      <c r="I51" s="7">
        <f>_xlfn.LET(_xlpm.x,_xlfn.XLOOKUP($E51,'[1]RNA1_MF_ASO (2)'!$D:$D,'[1]RNA1_MF_ASO (2)'!H:H,""),IF(_xlpm.x="","",_xlpm.x))</f>
        <v>45016</v>
      </c>
      <c r="J51" t="str">
        <f>_xlfn.LET(_xlpm.x,_xlfn.XLOOKUP($E51,'[1]RNA1_MF_ASO (2)'!$D:$D,'[1]RNA1_MF_ASO (2)'!I:I,""),IF(_xlpm.x="","",_xlpm.x))</f>
        <v>572772 10 µM (LTX 2000)</v>
      </c>
      <c r="K51" s="7">
        <f>_xlfn.LET(_xlpm.x,_xlfn.XLOOKUP($E51,'[1]RNA1_MF_ASO (2)'!$D:$D,'[1]RNA1_MF_ASO (2)'!J:J,""),IF(_xlpm.x="","",_xlpm.x))</f>
        <v>45013</v>
      </c>
      <c r="L51" s="3">
        <f t="shared" si="0"/>
        <v>3</v>
      </c>
      <c r="M51" s="3" t="str">
        <f t="shared" si="1"/>
        <v>QS3.1_20230331</v>
      </c>
      <c r="N51" s="3" t="s">
        <v>314</v>
      </c>
      <c r="O51" s="3" t="str">
        <f t="shared" si="2"/>
        <v>572772</v>
      </c>
      <c r="P51" s="3">
        <v>2000</v>
      </c>
      <c r="Q51" t="str">
        <f>_xlfn.LET(_xlpm.x,_xlfn.XLOOKUP($E51,'[1]RNA1_MF_ASO (2)'!$D:$D,'[1]RNA1_MF_ASO (2)'!K:K,""),IF(_xlpm.x="","",_xlpm.x))</f>
        <v/>
      </c>
      <c r="R51" t="str">
        <f>_xlfn.LET(_xlpm.x,_xlfn.XLOOKUP($E51,'[1]RNA1_MF_ASO (2)'!$D:$D,'[1]RNA1_MF_ASO (2)'!L:L,""),IF(_xlpm.x="","",_xlpm.x))</f>
        <v>RNA</v>
      </c>
      <c r="S51">
        <f>_xlfn.LET(_xlpm.x,_xlfn.XLOOKUP($E51,'[1]RNA1_MF_ASO (2)'!$D:$D,'[1]RNA1_MF_ASO (2)'!M:M,""),IF(_xlpm.x="","",_xlpm.x))</f>
        <v>9.6999999999999993</v>
      </c>
      <c r="T51">
        <f>_xlfn.LET(_xlpm.x,_xlfn.XLOOKUP($E51,'[1]RNA1_MF_ASO (2)'!$D:$D,'[1]RNA1_MF_ASO (2)'!N:N,""),IF(_xlpm.x="","",_xlpm.x))</f>
        <v>2.8</v>
      </c>
      <c r="U51">
        <f>_xlfn.LET(_xlpm.x,_xlfn.XLOOKUP($E51,'[1]RNA1_MF_ASO (2)'!$D:$D,'[1]RNA1_MF_ASO (2)'!O:O,""),IF(_xlpm.x="","",_xlpm.x))</f>
        <v>139</v>
      </c>
      <c r="V51">
        <f>_xlfn.LET(_xlpm.x,_xlfn.XLOOKUP($E51,'[1]RNA1_MF_ASO (2)'!$D:$D,'[1]RNA1_MF_ASO (2)'!P:P,""),IF(_xlpm.x="","",_xlpm.x))</f>
        <v>54</v>
      </c>
      <c r="W51">
        <f>_xlfn.LET(_xlpm.x,_xlfn.XLOOKUP($E51,'[1]RNA1_MF_ASO (2)'!$D:$D,'[1]RNA1_MF_ASO (2)'!Q:Q,""),IF(_xlpm.x="","",_xlpm.x))</f>
        <v>7506</v>
      </c>
      <c r="X51" t="str">
        <f t="shared" si="3"/>
        <v>QS3.1_20230331</v>
      </c>
      <c r="Y51" s="3" t="str">
        <f t="shared" si="4"/>
        <v/>
      </c>
    </row>
    <row r="52" spans="1:26" x14ac:dyDescent="0.2">
      <c r="A52" t="s">
        <v>281</v>
      </c>
      <c r="B52" t="s">
        <v>274</v>
      </c>
      <c r="C52">
        <v>8</v>
      </c>
      <c r="D52" t="s">
        <v>94</v>
      </c>
      <c r="E52" t="s">
        <v>183</v>
      </c>
      <c r="F52" t="str">
        <f>_xlfn.LET(_xlpm.x,_xlfn.XLOOKUP($E52,'[1]RNA1_MF_ASO (2)'!$D:$D,'[1]RNA1_MF_ASO (2)'!E:E,""),IF(_xlpm.x="","",_xlpm.x))</f>
        <v>QS3.1</v>
      </c>
      <c r="G52">
        <f>_xlfn.LET(_xlpm.x,_xlfn.XLOOKUP($E52,'[1]RNA1_MF_ASO (2)'!$D:$D,'[1]RNA1_MF_ASO (2)'!F:F,""),IF(_xlpm.x="","",_xlpm.x))</f>
        <v>10</v>
      </c>
      <c r="H52" t="str">
        <f>_xlfn.LET(_xlpm.x,_xlfn.XLOOKUP($E52,'[1]RNA1_MF_ASO (2)'!$D:$D,'[1]RNA1_MF_ASO (2)'!G:G,""),IF(_xlpm.x="","",_xlpm.x))</f>
        <v/>
      </c>
      <c r="I52" s="7">
        <f>_xlfn.LET(_xlpm.x,_xlfn.XLOOKUP($E52,'[1]RNA1_MF_ASO (2)'!$D:$D,'[1]RNA1_MF_ASO (2)'!H:H,""),IF(_xlpm.x="","",_xlpm.x))</f>
        <v>45016</v>
      </c>
      <c r="J52" t="str">
        <f>_xlfn.LET(_xlpm.x,_xlfn.XLOOKUP($E52,'[1]RNA1_MF_ASO (2)'!$D:$D,'[1]RNA1_MF_ASO (2)'!I:I,""),IF(_xlpm.x="","",_xlpm.x))</f>
        <v>589546 10 µM (LTX 2000)</v>
      </c>
      <c r="K52" s="7">
        <f>_xlfn.LET(_xlpm.x,_xlfn.XLOOKUP($E52,'[1]RNA1_MF_ASO (2)'!$D:$D,'[1]RNA1_MF_ASO (2)'!J:J,""),IF(_xlpm.x="","",_xlpm.x))</f>
        <v>45013</v>
      </c>
      <c r="L52" s="3">
        <f t="shared" si="0"/>
        <v>3</v>
      </c>
      <c r="M52" s="3" t="str">
        <f t="shared" si="1"/>
        <v>QS3.1_20230331</v>
      </c>
      <c r="N52" s="3" t="s">
        <v>314</v>
      </c>
      <c r="O52" s="3" t="str">
        <f t="shared" si="2"/>
        <v>589546</v>
      </c>
      <c r="P52" s="3">
        <v>2000</v>
      </c>
      <c r="Q52" t="str">
        <f>_xlfn.LET(_xlpm.x,_xlfn.XLOOKUP($E52,'[1]RNA1_MF_ASO (2)'!$D:$D,'[1]RNA1_MF_ASO (2)'!K:K,""),IF(_xlpm.x="","",_xlpm.x))</f>
        <v/>
      </c>
      <c r="R52" t="str">
        <f>_xlfn.LET(_xlpm.x,_xlfn.XLOOKUP($E52,'[1]RNA1_MF_ASO (2)'!$D:$D,'[1]RNA1_MF_ASO (2)'!L:L,""),IF(_xlpm.x="","",_xlpm.x))</f>
        <v>RNA</v>
      </c>
      <c r="S52">
        <f>_xlfn.LET(_xlpm.x,_xlfn.XLOOKUP($E52,'[1]RNA1_MF_ASO (2)'!$D:$D,'[1]RNA1_MF_ASO (2)'!M:M,""),IF(_xlpm.x="","",_xlpm.x))</f>
        <v>10</v>
      </c>
      <c r="T52">
        <f>_xlfn.LET(_xlpm.x,_xlfn.XLOOKUP($E52,'[1]RNA1_MF_ASO (2)'!$D:$D,'[1]RNA1_MF_ASO (2)'!N:N,""),IF(_xlpm.x="","",_xlpm.x))</f>
        <v>3.1</v>
      </c>
      <c r="U52">
        <f>_xlfn.LET(_xlpm.x,_xlfn.XLOOKUP($E52,'[1]RNA1_MF_ASO (2)'!$D:$D,'[1]RNA1_MF_ASO (2)'!O:O,""),IF(_xlpm.x="","",_xlpm.x))</f>
        <v>101</v>
      </c>
      <c r="V52">
        <f>_xlfn.LET(_xlpm.x,_xlfn.XLOOKUP($E52,'[1]RNA1_MF_ASO (2)'!$D:$D,'[1]RNA1_MF_ASO (2)'!P:P,""),IF(_xlpm.x="","",_xlpm.x))</f>
        <v>54</v>
      </c>
      <c r="W52">
        <f>_xlfn.LET(_xlpm.x,_xlfn.XLOOKUP($E52,'[1]RNA1_MF_ASO (2)'!$D:$D,'[1]RNA1_MF_ASO (2)'!Q:Q,""),IF(_xlpm.x="","",_xlpm.x))</f>
        <v>5454</v>
      </c>
      <c r="X52" t="str">
        <f t="shared" si="3"/>
        <v>QS3.1_20230331</v>
      </c>
      <c r="Y52" s="3" t="str">
        <f t="shared" si="4"/>
        <v/>
      </c>
    </row>
    <row r="53" spans="1:26" x14ac:dyDescent="0.2">
      <c r="A53" t="s">
        <v>282</v>
      </c>
      <c r="B53" t="s">
        <v>274</v>
      </c>
      <c r="C53">
        <v>9</v>
      </c>
      <c r="D53" t="s">
        <v>95</v>
      </c>
      <c r="E53" t="s">
        <v>184</v>
      </c>
      <c r="F53" t="str">
        <f>_xlfn.LET(_xlpm.x,_xlfn.XLOOKUP($E53,'[1]RNA1_MF_ASO (2)'!$D:$D,'[1]RNA1_MF_ASO (2)'!E:E,""),IF(_xlpm.x="","",_xlpm.x))</f>
        <v>QS3.1</v>
      </c>
      <c r="G53">
        <f>_xlfn.LET(_xlpm.x,_xlfn.XLOOKUP($E53,'[1]RNA1_MF_ASO (2)'!$D:$D,'[1]RNA1_MF_ASO (2)'!F:F,""),IF(_xlpm.x="","",_xlpm.x))</f>
        <v>10</v>
      </c>
      <c r="H53" t="str">
        <f>_xlfn.LET(_xlpm.x,_xlfn.XLOOKUP($E53,'[1]RNA1_MF_ASO (2)'!$D:$D,'[1]RNA1_MF_ASO (2)'!G:G,""),IF(_xlpm.x="","",_xlpm.x))</f>
        <v/>
      </c>
      <c r="I53" s="7">
        <f>_xlfn.LET(_xlpm.x,_xlfn.XLOOKUP($E53,'[1]RNA1_MF_ASO (2)'!$D:$D,'[1]RNA1_MF_ASO (2)'!H:H,""),IF(_xlpm.x="","",_xlpm.x))</f>
        <v>45016</v>
      </c>
      <c r="J53" t="str">
        <f>_xlfn.LET(_xlpm.x,_xlfn.XLOOKUP($E53,'[1]RNA1_MF_ASO (2)'!$D:$D,'[1]RNA1_MF_ASO (2)'!I:I,""),IF(_xlpm.x="","",_xlpm.x))</f>
        <v>572772 10 µM (LTX 3000)</v>
      </c>
      <c r="K53" s="7">
        <f>_xlfn.LET(_xlpm.x,_xlfn.XLOOKUP($E53,'[1]RNA1_MF_ASO (2)'!$D:$D,'[1]RNA1_MF_ASO (2)'!J:J,""),IF(_xlpm.x="","",_xlpm.x))</f>
        <v>45013</v>
      </c>
      <c r="L53" s="3">
        <f t="shared" si="0"/>
        <v>3</v>
      </c>
      <c r="M53" s="3" t="str">
        <f t="shared" si="1"/>
        <v>QS3.1_20230331</v>
      </c>
      <c r="N53" s="3" t="s">
        <v>314</v>
      </c>
      <c r="O53" s="3" t="str">
        <f t="shared" si="2"/>
        <v>572772</v>
      </c>
      <c r="P53" s="3">
        <v>3000</v>
      </c>
      <c r="Q53" t="str">
        <f>_xlfn.LET(_xlpm.x,_xlfn.XLOOKUP($E53,'[1]RNA1_MF_ASO (2)'!$D:$D,'[1]RNA1_MF_ASO (2)'!K:K,""),IF(_xlpm.x="","",_xlpm.x))</f>
        <v/>
      </c>
      <c r="R53" t="str">
        <f>_xlfn.LET(_xlpm.x,_xlfn.XLOOKUP($E53,'[1]RNA1_MF_ASO (2)'!$D:$D,'[1]RNA1_MF_ASO (2)'!L:L,""),IF(_xlpm.x="","",_xlpm.x))</f>
        <v>RNA</v>
      </c>
      <c r="S53">
        <f>_xlfn.LET(_xlpm.x,_xlfn.XLOOKUP($E53,'[1]RNA1_MF_ASO (2)'!$D:$D,'[1]RNA1_MF_ASO (2)'!M:M,""),IF(_xlpm.x="","",_xlpm.x))</f>
        <v>10</v>
      </c>
      <c r="T53">
        <f>_xlfn.LET(_xlpm.x,_xlfn.XLOOKUP($E53,'[1]RNA1_MF_ASO (2)'!$D:$D,'[1]RNA1_MF_ASO (2)'!N:N,""),IF(_xlpm.x="","",_xlpm.x))</f>
        <v>2.5</v>
      </c>
      <c r="U53">
        <f>_xlfn.LET(_xlpm.x,_xlfn.XLOOKUP($E53,'[1]RNA1_MF_ASO (2)'!$D:$D,'[1]RNA1_MF_ASO (2)'!O:O,""),IF(_xlpm.x="","",_xlpm.x))</f>
        <v>288</v>
      </c>
      <c r="V53">
        <f>_xlfn.LET(_xlpm.x,_xlfn.XLOOKUP($E53,'[1]RNA1_MF_ASO (2)'!$D:$D,'[1]RNA1_MF_ASO (2)'!P:P,""),IF(_xlpm.x="","",_xlpm.x))</f>
        <v>54</v>
      </c>
      <c r="W53">
        <f>_xlfn.LET(_xlpm.x,_xlfn.XLOOKUP($E53,'[1]RNA1_MF_ASO (2)'!$D:$D,'[1]RNA1_MF_ASO (2)'!Q:Q,""),IF(_xlpm.x="","",_xlpm.x))</f>
        <v>15552</v>
      </c>
      <c r="X53" t="str">
        <f t="shared" si="3"/>
        <v>QS3.1_20230331</v>
      </c>
      <c r="Y53" s="3" t="str">
        <f t="shared" si="4"/>
        <v/>
      </c>
    </row>
    <row r="54" spans="1:26" x14ac:dyDescent="0.2">
      <c r="A54" t="s">
        <v>283</v>
      </c>
      <c r="B54" t="s">
        <v>284</v>
      </c>
      <c r="C54">
        <v>1</v>
      </c>
      <c r="D54" t="s">
        <v>99</v>
      </c>
      <c r="E54" t="s">
        <v>185</v>
      </c>
      <c r="F54" t="str">
        <f>_xlfn.LET(_xlpm.x,_xlfn.XLOOKUP($E54,'[1]RNA1_MF_ASO (2)'!$D:$D,'[1]RNA1_MF_ASO (2)'!E:E,""),IF(_xlpm.x="","",_xlpm.x))</f>
        <v>QS3.1</v>
      </c>
      <c r="G54">
        <f>_xlfn.LET(_xlpm.x,_xlfn.XLOOKUP($E54,'[1]RNA1_MF_ASO (2)'!$D:$D,'[1]RNA1_MF_ASO (2)'!F:F,""),IF(_xlpm.x="","",_xlpm.x))</f>
        <v>10</v>
      </c>
      <c r="H54" t="str">
        <f>_xlfn.LET(_xlpm.x,_xlfn.XLOOKUP($E54,'[1]RNA1_MF_ASO (2)'!$D:$D,'[1]RNA1_MF_ASO (2)'!G:G,""),IF(_xlpm.x="","",_xlpm.x))</f>
        <v/>
      </c>
      <c r="I54" s="7">
        <f>_xlfn.LET(_xlpm.x,_xlfn.XLOOKUP($E54,'[1]RNA1_MF_ASO (2)'!$D:$D,'[1]RNA1_MF_ASO (2)'!H:H,""),IF(_xlpm.x="","",_xlpm.x))</f>
        <v>45016</v>
      </c>
      <c r="J54" t="str">
        <f>_xlfn.LET(_xlpm.x,_xlfn.XLOOKUP($E54,'[1]RNA1_MF_ASO (2)'!$D:$D,'[1]RNA1_MF_ASO (2)'!I:I,""),IF(_xlpm.x="","",_xlpm.x))</f>
        <v>589546 10 µM (LTX 3000)</v>
      </c>
      <c r="K54" s="7">
        <f>_xlfn.LET(_xlpm.x,_xlfn.XLOOKUP($E54,'[1]RNA1_MF_ASO (2)'!$D:$D,'[1]RNA1_MF_ASO (2)'!J:J,""),IF(_xlpm.x="","",_xlpm.x))</f>
        <v>45013</v>
      </c>
      <c r="L54" s="3">
        <f t="shared" si="0"/>
        <v>3</v>
      </c>
      <c r="M54" s="3" t="str">
        <f t="shared" si="1"/>
        <v>QS3.1_20230331</v>
      </c>
      <c r="N54" s="3" t="s">
        <v>314</v>
      </c>
      <c r="O54" s="3" t="str">
        <f t="shared" si="2"/>
        <v>589546</v>
      </c>
      <c r="P54" s="3">
        <v>3000</v>
      </c>
      <c r="Q54" t="str">
        <f>_xlfn.LET(_xlpm.x,_xlfn.XLOOKUP($E54,'[1]RNA1_MF_ASO (2)'!$D:$D,'[1]RNA1_MF_ASO (2)'!K:K,""),IF(_xlpm.x="","",_xlpm.x))</f>
        <v/>
      </c>
      <c r="R54" t="str">
        <f>_xlfn.LET(_xlpm.x,_xlfn.XLOOKUP($E54,'[1]RNA1_MF_ASO (2)'!$D:$D,'[1]RNA1_MF_ASO (2)'!L:L,""),IF(_xlpm.x="","",_xlpm.x))</f>
        <v>RNA</v>
      </c>
      <c r="S54">
        <f>_xlfn.LET(_xlpm.x,_xlfn.XLOOKUP($E54,'[1]RNA1_MF_ASO (2)'!$D:$D,'[1]RNA1_MF_ASO (2)'!M:M,""),IF(_xlpm.x="","",_xlpm.x))</f>
        <v>10</v>
      </c>
      <c r="T54">
        <f>_xlfn.LET(_xlpm.x,_xlfn.XLOOKUP($E54,'[1]RNA1_MF_ASO (2)'!$D:$D,'[1]RNA1_MF_ASO (2)'!N:N,""),IF(_xlpm.x="","",_xlpm.x))</f>
        <v>2.5</v>
      </c>
      <c r="U54">
        <f>_xlfn.LET(_xlpm.x,_xlfn.XLOOKUP($E54,'[1]RNA1_MF_ASO (2)'!$D:$D,'[1]RNA1_MF_ASO (2)'!O:O,""),IF(_xlpm.x="","",_xlpm.x))</f>
        <v>30.8</v>
      </c>
      <c r="V54">
        <f>_xlfn.LET(_xlpm.x,_xlfn.XLOOKUP($E54,'[1]RNA1_MF_ASO (2)'!$D:$D,'[1]RNA1_MF_ASO (2)'!P:P,""),IF(_xlpm.x="","",_xlpm.x))</f>
        <v>54</v>
      </c>
      <c r="W54">
        <f>_xlfn.LET(_xlpm.x,_xlfn.XLOOKUP($E54,'[1]RNA1_MF_ASO (2)'!$D:$D,'[1]RNA1_MF_ASO (2)'!Q:Q,""),IF(_xlpm.x="","",_xlpm.x))</f>
        <v>1663.2</v>
      </c>
      <c r="X54" t="str">
        <f t="shared" si="3"/>
        <v>QS3.1_20230331</v>
      </c>
      <c r="Y54" s="3" t="str">
        <f t="shared" si="4"/>
        <v/>
      </c>
    </row>
    <row r="55" spans="1:26" x14ac:dyDescent="0.2">
      <c r="A55" t="s">
        <v>285</v>
      </c>
      <c r="B55" t="s">
        <v>284</v>
      </c>
      <c r="C55">
        <v>2</v>
      </c>
      <c r="D55" t="s">
        <v>100</v>
      </c>
      <c r="E55" t="s">
        <v>186</v>
      </c>
      <c r="F55" t="str">
        <f>_xlfn.LET(_xlpm.x,_xlfn.XLOOKUP($E55,'[1]RNA1_MF_ASO (2)'!$D:$D,'[1]RNA1_MF_ASO (2)'!E:E,""),IF(_xlpm.x="","",_xlpm.x))</f>
        <v>QS3.1</v>
      </c>
      <c r="G55">
        <f>_xlfn.LET(_xlpm.x,_xlfn.XLOOKUP($E55,'[1]RNA1_MF_ASO (2)'!$D:$D,'[1]RNA1_MF_ASO (2)'!F:F,""),IF(_xlpm.x="","",_xlpm.x))</f>
        <v>10</v>
      </c>
      <c r="H55" t="str">
        <f>_xlfn.LET(_xlpm.x,_xlfn.XLOOKUP($E55,'[1]RNA1_MF_ASO (2)'!$D:$D,'[1]RNA1_MF_ASO (2)'!G:G,""),IF(_xlpm.x="","",_xlpm.x))</f>
        <v/>
      </c>
      <c r="I55" s="7">
        <f>_xlfn.LET(_xlpm.x,_xlfn.XLOOKUP($E55,'[1]RNA1_MF_ASO (2)'!$D:$D,'[1]RNA1_MF_ASO (2)'!H:H,""),IF(_xlpm.x="","",_xlpm.x))</f>
        <v>45016</v>
      </c>
      <c r="J55" t="s">
        <v>207</v>
      </c>
      <c r="K55" s="7" t="str">
        <f>_xlfn.LET(_xlpm.x,_xlfn.XLOOKUP($E55,'[1]RNA1_MF_ASO (2)'!$D:$D,'[1]RNA1_MF_ASO (2)'!J:J,""),IF(_xlpm.x="","",_xlpm.x))</f>
        <v/>
      </c>
      <c r="L55" s="3" t="str">
        <f t="shared" si="0"/>
        <v/>
      </c>
      <c r="M55" s="3" t="str">
        <f t="shared" si="1"/>
        <v>QS3.1_20230331</v>
      </c>
      <c r="N55" s="3">
        <v>0</v>
      </c>
      <c r="O55" s="3" t="str">
        <f t="shared" si="2"/>
        <v>Control</v>
      </c>
      <c r="P55" s="3" t="s">
        <v>129</v>
      </c>
      <c r="Q55" t="str">
        <f>_xlfn.LET(_xlpm.x,_xlfn.XLOOKUP($E55,'[1]RNA1_MF_ASO (2)'!$D:$D,'[1]RNA1_MF_ASO (2)'!K:K,""),IF(_xlpm.x="","",_xlpm.x))</f>
        <v/>
      </c>
      <c r="R55" t="str">
        <f>_xlfn.LET(_xlpm.x,_xlfn.XLOOKUP($E55,'[1]RNA1_MF_ASO (2)'!$D:$D,'[1]RNA1_MF_ASO (2)'!L:L,""),IF(_xlpm.x="","",_xlpm.x))</f>
        <v>RNA</v>
      </c>
      <c r="S55">
        <f>_xlfn.LET(_xlpm.x,_xlfn.XLOOKUP($E55,'[1]RNA1_MF_ASO (2)'!$D:$D,'[1]RNA1_MF_ASO (2)'!M:M,""),IF(_xlpm.x="","",_xlpm.x))</f>
        <v>9.8000000000000007</v>
      </c>
      <c r="T55">
        <f>_xlfn.LET(_xlpm.x,_xlfn.XLOOKUP($E55,'[1]RNA1_MF_ASO (2)'!$D:$D,'[1]RNA1_MF_ASO (2)'!N:N,""),IF(_xlpm.x="","",_xlpm.x))</f>
        <v>2.2000000000000002</v>
      </c>
      <c r="U55">
        <f>_xlfn.LET(_xlpm.x,_xlfn.XLOOKUP($E55,'[1]RNA1_MF_ASO (2)'!$D:$D,'[1]RNA1_MF_ASO (2)'!O:O,""),IF(_xlpm.x="","",_xlpm.x))</f>
        <v>475</v>
      </c>
      <c r="V55">
        <f>_xlfn.LET(_xlpm.x,_xlfn.XLOOKUP($E55,'[1]RNA1_MF_ASO (2)'!$D:$D,'[1]RNA1_MF_ASO (2)'!P:P,""),IF(_xlpm.x="","",_xlpm.x))</f>
        <v>54</v>
      </c>
      <c r="W55">
        <f>_xlfn.LET(_xlpm.x,_xlfn.XLOOKUP($E55,'[1]RNA1_MF_ASO (2)'!$D:$D,'[1]RNA1_MF_ASO (2)'!Q:Q,""),IF(_xlpm.x="","",_xlpm.x))</f>
        <v>25650</v>
      </c>
      <c r="X55" t="str">
        <f t="shared" si="3"/>
        <v>QS3.1_20230331</v>
      </c>
      <c r="Y55" s="3">
        <f t="shared" si="4"/>
        <v>1</v>
      </c>
    </row>
    <row r="56" spans="1:26" x14ac:dyDescent="0.2">
      <c r="A56" t="s">
        <v>286</v>
      </c>
      <c r="B56" t="s">
        <v>284</v>
      </c>
      <c r="C56">
        <v>3</v>
      </c>
      <c r="D56" t="s">
        <v>101</v>
      </c>
      <c r="E56" t="s">
        <v>187</v>
      </c>
      <c r="F56" t="str">
        <f>_xlfn.LET(_xlpm.x,_xlfn.XLOOKUP($E56,'[1]RNA1_MF_ASO (2)'!$D:$D,'[1]RNA1_MF_ASO (2)'!E:E,""),IF(_xlpm.x="","",_xlpm.x))</f>
        <v>QS3.2</v>
      </c>
      <c r="G56" t="str">
        <f>_xlfn.LET(_xlpm.x,_xlfn.XLOOKUP($E56,'[1]RNA1_MF_ASO (2)'!$D:$D,'[1]RNA1_MF_ASO (2)'!F:F,""),IF(_xlpm.x="","",_xlpm.x))</f>
        <v/>
      </c>
      <c r="H56" t="str">
        <f>_xlfn.LET(_xlpm.x,_xlfn.XLOOKUP($E56,'[1]RNA1_MF_ASO (2)'!$D:$D,'[1]RNA1_MF_ASO (2)'!G:G,""),IF(_xlpm.x="","",_xlpm.x))</f>
        <v/>
      </c>
      <c r="I56" s="7">
        <f>_xlfn.LET(_xlpm.x,_xlfn.XLOOKUP($E56,'[1]RNA1_MF_ASO (2)'!$D:$D,'[1]RNA1_MF_ASO (2)'!H:H,""),IF(_xlpm.x="","",_xlpm.x))</f>
        <v>45016</v>
      </c>
      <c r="J56" t="str">
        <f>_xlfn.LET(_xlpm.x,_xlfn.XLOOKUP($E56,'[1]RNA1_MF_ASO (2)'!$D:$D,'[1]RNA1_MF_ASO (2)'!I:I,""),IF(_xlpm.x="","",_xlpm.x))</f>
        <v>572772 10 µM (LTX 2000)</v>
      </c>
      <c r="K56" s="7">
        <f>_xlfn.LET(_xlpm.x,_xlfn.XLOOKUP($E56,'[1]RNA1_MF_ASO (2)'!$D:$D,'[1]RNA1_MF_ASO (2)'!J:J,""),IF(_xlpm.x="","",_xlpm.x))</f>
        <v>45013</v>
      </c>
      <c r="L56" s="3">
        <f t="shared" si="0"/>
        <v>3</v>
      </c>
      <c r="M56" s="3" t="str">
        <f t="shared" si="1"/>
        <v>QS3.2_20230331</v>
      </c>
      <c r="N56" s="3" t="s">
        <v>314</v>
      </c>
      <c r="O56" s="3" t="str">
        <f t="shared" si="2"/>
        <v>572772</v>
      </c>
      <c r="P56" s="3">
        <v>2000</v>
      </c>
      <c r="Q56" t="s">
        <v>323</v>
      </c>
      <c r="R56" t="str">
        <f>_xlfn.LET(_xlpm.x,_xlfn.XLOOKUP($E56,'[1]RNA1_MF_ASO (2)'!$D:$D,'[1]RNA1_MF_ASO (2)'!L:L,""),IF(_xlpm.x="","",_xlpm.x))</f>
        <v>RNA</v>
      </c>
      <c r="S56">
        <f>_xlfn.LET(_xlpm.x,_xlfn.XLOOKUP($E56,'[1]RNA1_MF_ASO (2)'!$D:$D,'[1]RNA1_MF_ASO (2)'!M:M,""),IF(_xlpm.x="","",_xlpm.x))</f>
        <v>9.8000000000000007</v>
      </c>
      <c r="T56">
        <f>_xlfn.LET(_xlpm.x,_xlfn.XLOOKUP($E56,'[1]RNA1_MF_ASO (2)'!$D:$D,'[1]RNA1_MF_ASO (2)'!N:N,""),IF(_xlpm.x="","",_xlpm.x))</f>
        <v>2.9</v>
      </c>
      <c r="U56">
        <f>_xlfn.LET(_xlpm.x,_xlfn.XLOOKUP($E56,'[1]RNA1_MF_ASO (2)'!$D:$D,'[1]RNA1_MF_ASO (2)'!O:O,""),IF(_xlpm.x="","",_xlpm.x))</f>
        <v>183</v>
      </c>
      <c r="V56">
        <f>_xlfn.LET(_xlpm.x,_xlfn.XLOOKUP($E56,'[1]RNA1_MF_ASO (2)'!$D:$D,'[1]RNA1_MF_ASO (2)'!P:P,""),IF(_xlpm.x="","",_xlpm.x))</f>
        <v>54</v>
      </c>
      <c r="W56">
        <f>_xlfn.LET(_xlpm.x,_xlfn.XLOOKUP($E56,'[1]RNA1_MF_ASO (2)'!$D:$D,'[1]RNA1_MF_ASO (2)'!Q:Q,""),IF(_xlpm.x="","",_xlpm.x))</f>
        <v>9882</v>
      </c>
      <c r="X56" t="str">
        <f t="shared" si="3"/>
        <v>QS3.2_20230331</v>
      </c>
      <c r="Y56" s="3" t="str">
        <f t="shared" si="4"/>
        <v/>
      </c>
    </row>
    <row r="57" spans="1:26" x14ac:dyDescent="0.2">
      <c r="A57" t="s">
        <v>287</v>
      </c>
      <c r="B57" t="s">
        <v>284</v>
      </c>
      <c r="C57">
        <v>4</v>
      </c>
      <c r="D57" t="s">
        <v>102</v>
      </c>
      <c r="E57" t="s">
        <v>188</v>
      </c>
      <c r="F57" t="str">
        <f>_xlfn.LET(_xlpm.x,_xlfn.XLOOKUP($E57,'[1]RNA1_MF_ASO (2)'!$D:$D,'[1]RNA1_MF_ASO (2)'!E:E,""),IF(_xlpm.x="","",_xlpm.x))</f>
        <v>QS3.2</v>
      </c>
      <c r="G57" t="str">
        <f>_xlfn.LET(_xlpm.x,_xlfn.XLOOKUP($E57,'[1]RNA1_MF_ASO (2)'!$D:$D,'[1]RNA1_MF_ASO (2)'!F:F,""),IF(_xlpm.x="","",_xlpm.x))</f>
        <v/>
      </c>
      <c r="H57" t="str">
        <f>_xlfn.LET(_xlpm.x,_xlfn.XLOOKUP($E57,'[1]RNA1_MF_ASO (2)'!$D:$D,'[1]RNA1_MF_ASO (2)'!G:G,""),IF(_xlpm.x="","",_xlpm.x))</f>
        <v/>
      </c>
      <c r="I57" s="7">
        <f>_xlfn.LET(_xlpm.x,_xlfn.XLOOKUP($E57,'[1]RNA1_MF_ASO (2)'!$D:$D,'[1]RNA1_MF_ASO (2)'!H:H,""),IF(_xlpm.x="","",_xlpm.x))</f>
        <v>45016</v>
      </c>
      <c r="J57" t="str">
        <f>_xlfn.LET(_xlpm.x,_xlfn.XLOOKUP($E57,'[1]RNA1_MF_ASO (2)'!$D:$D,'[1]RNA1_MF_ASO (2)'!I:I,""),IF(_xlpm.x="","",_xlpm.x))</f>
        <v>589546 10 µM (LTX 2000)</v>
      </c>
      <c r="K57" s="7">
        <f>_xlfn.LET(_xlpm.x,_xlfn.XLOOKUP($E57,'[1]RNA1_MF_ASO (2)'!$D:$D,'[1]RNA1_MF_ASO (2)'!J:J,""),IF(_xlpm.x="","",_xlpm.x))</f>
        <v>45013</v>
      </c>
      <c r="L57" s="3">
        <f t="shared" si="0"/>
        <v>3</v>
      </c>
      <c r="M57" s="3" t="str">
        <f t="shared" si="1"/>
        <v>QS3.2_20230331</v>
      </c>
      <c r="N57" s="3" t="s">
        <v>314</v>
      </c>
      <c r="O57" s="3" t="str">
        <f t="shared" si="2"/>
        <v>589546</v>
      </c>
      <c r="P57" s="3">
        <v>2000</v>
      </c>
      <c r="Q57" t="s">
        <v>323</v>
      </c>
      <c r="R57" t="str">
        <f>_xlfn.LET(_xlpm.x,_xlfn.XLOOKUP($E57,'[1]RNA1_MF_ASO (2)'!$D:$D,'[1]RNA1_MF_ASO (2)'!L:L,""),IF(_xlpm.x="","",_xlpm.x))</f>
        <v>RNA</v>
      </c>
      <c r="S57">
        <f>_xlfn.LET(_xlpm.x,_xlfn.XLOOKUP($E57,'[1]RNA1_MF_ASO (2)'!$D:$D,'[1]RNA1_MF_ASO (2)'!M:M,""),IF(_xlpm.x="","",_xlpm.x))</f>
        <v>9.6</v>
      </c>
      <c r="T57">
        <f>_xlfn.LET(_xlpm.x,_xlfn.XLOOKUP($E57,'[1]RNA1_MF_ASO (2)'!$D:$D,'[1]RNA1_MF_ASO (2)'!N:N,""),IF(_xlpm.x="","",_xlpm.x))</f>
        <v>1.9</v>
      </c>
      <c r="U57">
        <f>_xlfn.LET(_xlpm.x,_xlfn.XLOOKUP($E57,'[1]RNA1_MF_ASO (2)'!$D:$D,'[1]RNA1_MF_ASO (2)'!O:O,""),IF(_xlpm.x="","",_xlpm.x))</f>
        <v>330</v>
      </c>
      <c r="V57">
        <f>_xlfn.LET(_xlpm.x,_xlfn.XLOOKUP($E57,'[1]RNA1_MF_ASO (2)'!$D:$D,'[1]RNA1_MF_ASO (2)'!P:P,""),IF(_xlpm.x="","",_xlpm.x))</f>
        <v>54</v>
      </c>
      <c r="W57">
        <f>_xlfn.LET(_xlpm.x,_xlfn.XLOOKUP($E57,'[1]RNA1_MF_ASO (2)'!$D:$D,'[1]RNA1_MF_ASO (2)'!Q:Q,""),IF(_xlpm.x="","",_xlpm.x))</f>
        <v>17820</v>
      </c>
      <c r="X57" t="str">
        <f t="shared" si="3"/>
        <v>QS3.2_20230331</v>
      </c>
      <c r="Y57" s="3" t="str">
        <f t="shared" si="4"/>
        <v/>
      </c>
    </row>
    <row r="58" spans="1:26" x14ac:dyDescent="0.2">
      <c r="A58" t="s">
        <v>288</v>
      </c>
      <c r="B58" t="s">
        <v>284</v>
      </c>
      <c r="C58">
        <v>5</v>
      </c>
      <c r="D58" t="s">
        <v>103</v>
      </c>
      <c r="E58" t="s">
        <v>189</v>
      </c>
      <c r="F58" t="str">
        <f>_xlfn.LET(_xlpm.x,_xlfn.XLOOKUP($E58,'[1]RNA1_MF_ASO (2)'!$D:$D,'[1]RNA1_MF_ASO (2)'!E:E,""),IF(_xlpm.x="","",_xlpm.x))</f>
        <v>QS3.2</v>
      </c>
      <c r="G58" t="str">
        <f>_xlfn.LET(_xlpm.x,_xlfn.XLOOKUP($E58,'[1]RNA1_MF_ASO (2)'!$D:$D,'[1]RNA1_MF_ASO (2)'!F:F,""),IF(_xlpm.x="","",_xlpm.x))</f>
        <v/>
      </c>
      <c r="H58" t="str">
        <f>_xlfn.LET(_xlpm.x,_xlfn.XLOOKUP($E58,'[1]RNA1_MF_ASO (2)'!$D:$D,'[1]RNA1_MF_ASO (2)'!G:G,""),IF(_xlpm.x="","",_xlpm.x))</f>
        <v/>
      </c>
      <c r="I58" s="7">
        <f>_xlfn.LET(_xlpm.x,_xlfn.XLOOKUP($E58,'[1]RNA1_MF_ASO (2)'!$D:$D,'[1]RNA1_MF_ASO (2)'!H:H,""),IF(_xlpm.x="","",_xlpm.x))</f>
        <v>45016</v>
      </c>
      <c r="J58" t="str">
        <f>_xlfn.LET(_xlpm.x,_xlfn.XLOOKUP($E58,'[1]RNA1_MF_ASO (2)'!$D:$D,'[1]RNA1_MF_ASO (2)'!I:I,""),IF(_xlpm.x="","",_xlpm.x))</f>
        <v>572772 10 µM (LTX 3000)</v>
      </c>
      <c r="K58" s="7">
        <f>_xlfn.LET(_xlpm.x,_xlfn.XLOOKUP($E58,'[1]RNA1_MF_ASO (2)'!$D:$D,'[1]RNA1_MF_ASO (2)'!J:J,""),IF(_xlpm.x="","",_xlpm.x))</f>
        <v>45013</v>
      </c>
      <c r="L58" s="3">
        <f t="shared" si="0"/>
        <v>3</v>
      </c>
      <c r="M58" s="3" t="str">
        <f t="shared" si="1"/>
        <v>QS3.2_20230331</v>
      </c>
      <c r="N58" s="3" t="s">
        <v>314</v>
      </c>
      <c r="O58" s="3" t="str">
        <f t="shared" si="2"/>
        <v>572772</v>
      </c>
      <c r="P58" s="3">
        <v>3000</v>
      </c>
      <c r="Q58" t="s">
        <v>323</v>
      </c>
      <c r="R58" t="str">
        <f>_xlfn.LET(_xlpm.x,_xlfn.XLOOKUP($E58,'[1]RNA1_MF_ASO (2)'!$D:$D,'[1]RNA1_MF_ASO (2)'!L:L,""),IF(_xlpm.x="","",_xlpm.x))</f>
        <v>RNA</v>
      </c>
      <c r="S58" t="str">
        <f>_xlfn.LET(_xlpm.x,_xlfn.XLOOKUP($E58,'[1]RNA1_MF_ASO (2)'!$D:$D,'[1]RNA1_MF_ASO (2)'!M:M,""),IF(_xlpm.x="","",_xlpm.x))</f>
        <v>-</v>
      </c>
      <c r="T58" t="str">
        <f>_xlfn.LET(_xlpm.x,_xlfn.XLOOKUP($E58,'[1]RNA1_MF_ASO (2)'!$D:$D,'[1]RNA1_MF_ASO (2)'!N:N,""),IF(_xlpm.x="","",_xlpm.x))</f>
        <v>-</v>
      </c>
      <c r="U58">
        <f>_xlfn.LET(_xlpm.x,_xlfn.XLOOKUP($E58,'[1]RNA1_MF_ASO (2)'!$D:$D,'[1]RNA1_MF_ASO (2)'!O:O,""),IF(_xlpm.x="","",_xlpm.x))</f>
        <v>8.0299999999999994</v>
      </c>
      <c r="V58">
        <f>_xlfn.LET(_xlpm.x,_xlfn.XLOOKUP($E58,'[1]RNA1_MF_ASO (2)'!$D:$D,'[1]RNA1_MF_ASO (2)'!P:P,""),IF(_xlpm.x="","",_xlpm.x))</f>
        <v>54</v>
      </c>
      <c r="W58">
        <f>_xlfn.LET(_xlpm.x,_xlfn.XLOOKUP($E58,'[1]RNA1_MF_ASO (2)'!$D:$D,'[1]RNA1_MF_ASO (2)'!Q:Q,""),IF(_xlpm.x="","",_xlpm.x))</f>
        <v>433.61999999999995</v>
      </c>
      <c r="X58" t="str">
        <f t="shared" si="3"/>
        <v>QS3.2_20230331</v>
      </c>
      <c r="Y58" s="3" t="str">
        <f t="shared" si="4"/>
        <v/>
      </c>
    </row>
    <row r="59" spans="1:26" x14ac:dyDescent="0.2">
      <c r="A59" t="s">
        <v>289</v>
      </c>
      <c r="B59" t="s">
        <v>284</v>
      </c>
      <c r="C59">
        <v>6</v>
      </c>
      <c r="D59" t="s">
        <v>104</v>
      </c>
      <c r="E59" t="s">
        <v>190</v>
      </c>
      <c r="F59" t="str">
        <f>_xlfn.LET(_xlpm.x,_xlfn.XLOOKUP($E59,'[1]RNA1_MF_ASO (2)'!$D:$D,'[1]RNA1_MF_ASO (2)'!E:E,""),IF(_xlpm.x="","",_xlpm.x))</f>
        <v>QS3.2</v>
      </c>
      <c r="G59" t="str">
        <f>_xlfn.LET(_xlpm.x,_xlfn.XLOOKUP($E59,'[1]RNA1_MF_ASO (2)'!$D:$D,'[1]RNA1_MF_ASO (2)'!F:F,""),IF(_xlpm.x="","",_xlpm.x))</f>
        <v/>
      </c>
      <c r="H59" t="str">
        <f>_xlfn.LET(_xlpm.x,_xlfn.XLOOKUP($E59,'[1]RNA1_MF_ASO (2)'!$D:$D,'[1]RNA1_MF_ASO (2)'!G:G,""),IF(_xlpm.x="","",_xlpm.x))</f>
        <v/>
      </c>
      <c r="I59" s="7">
        <f>_xlfn.LET(_xlpm.x,_xlfn.XLOOKUP($E59,'[1]RNA1_MF_ASO (2)'!$D:$D,'[1]RNA1_MF_ASO (2)'!H:H,""),IF(_xlpm.x="","",_xlpm.x))</f>
        <v>45016</v>
      </c>
      <c r="J59" t="str">
        <f>_xlfn.LET(_xlpm.x,_xlfn.XLOOKUP($E59,'[1]RNA1_MF_ASO (2)'!$D:$D,'[1]RNA1_MF_ASO (2)'!I:I,""),IF(_xlpm.x="","",_xlpm.x))</f>
        <v>589546 10 µM (LTX 3000)</v>
      </c>
      <c r="K59" s="7">
        <f>_xlfn.LET(_xlpm.x,_xlfn.XLOOKUP($E59,'[1]RNA1_MF_ASO (2)'!$D:$D,'[1]RNA1_MF_ASO (2)'!J:J,""),IF(_xlpm.x="","",_xlpm.x))</f>
        <v>45013</v>
      </c>
      <c r="L59" s="3">
        <f t="shared" si="0"/>
        <v>3</v>
      </c>
      <c r="M59" s="3" t="str">
        <f t="shared" si="1"/>
        <v>QS3.2_20230331</v>
      </c>
      <c r="N59" s="3" t="s">
        <v>314</v>
      </c>
      <c r="O59" s="3" t="str">
        <f t="shared" si="2"/>
        <v>589546</v>
      </c>
      <c r="P59" s="3">
        <v>3000</v>
      </c>
      <c r="Q59" t="s">
        <v>323</v>
      </c>
      <c r="R59" t="str">
        <f>_xlfn.LET(_xlpm.x,_xlfn.XLOOKUP($E59,'[1]RNA1_MF_ASO (2)'!$D:$D,'[1]RNA1_MF_ASO (2)'!L:L,""),IF(_xlpm.x="","",_xlpm.x))</f>
        <v>RNA</v>
      </c>
      <c r="S59">
        <f>_xlfn.LET(_xlpm.x,_xlfn.XLOOKUP($E59,'[1]RNA1_MF_ASO (2)'!$D:$D,'[1]RNA1_MF_ASO (2)'!M:M,""),IF(_xlpm.x="","",_xlpm.x))</f>
        <v>9.5</v>
      </c>
      <c r="T59">
        <f>_xlfn.LET(_xlpm.x,_xlfn.XLOOKUP($E59,'[1]RNA1_MF_ASO (2)'!$D:$D,'[1]RNA1_MF_ASO (2)'!N:N,""),IF(_xlpm.x="","",_xlpm.x))</f>
        <v>2.1</v>
      </c>
      <c r="U59">
        <f>_xlfn.LET(_xlpm.x,_xlfn.XLOOKUP($E59,'[1]RNA1_MF_ASO (2)'!$D:$D,'[1]RNA1_MF_ASO (2)'!O:O,""),IF(_xlpm.x="","",_xlpm.x))</f>
        <v>288</v>
      </c>
      <c r="V59">
        <f>_xlfn.LET(_xlpm.x,_xlfn.XLOOKUP($E59,'[1]RNA1_MF_ASO (2)'!$D:$D,'[1]RNA1_MF_ASO (2)'!P:P,""),IF(_xlpm.x="","",_xlpm.x))</f>
        <v>54</v>
      </c>
      <c r="W59">
        <f>_xlfn.LET(_xlpm.x,_xlfn.XLOOKUP($E59,'[1]RNA1_MF_ASO (2)'!$D:$D,'[1]RNA1_MF_ASO (2)'!Q:Q,""),IF(_xlpm.x="","",_xlpm.x))</f>
        <v>15552</v>
      </c>
      <c r="X59" t="str">
        <f t="shared" si="3"/>
        <v>QS3.2_20230331</v>
      </c>
      <c r="Y59" s="3" t="str">
        <f t="shared" si="4"/>
        <v/>
      </c>
    </row>
    <row r="60" spans="1:26" x14ac:dyDescent="0.2">
      <c r="A60" t="s">
        <v>290</v>
      </c>
      <c r="B60" t="s">
        <v>284</v>
      </c>
      <c r="C60">
        <v>7</v>
      </c>
      <c r="D60" t="s">
        <v>105</v>
      </c>
      <c r="E60" t="s">
        <v>191</v>
      </c>
      <c r="F60" t="str">
        <f>_xlfn.LET(_xlpm.x,_xlfn.XLOOKUP($E60,'[1]RNA1_MF_ASO (2)'!$D:$D,'[1]RNA1_MF_ASO (2)'!E:E,""),IF(_xlpm.x="","",_xlpm.x))</f>
        <v>QS2A</v>
      </c>
      <c r="G60" t="str">
        <f>_xlfn.LET(_xlpm.x,_xlfn.XLOOKUP($E60,'[1]RNA1_MF_ASO (2)'!$D:$D,'[1]RNA1_MF_ASO (2)'!F:F,""),IF(_xlpm.x="","",_xlpm.x))</f>
        <v>P+11</v>
      </c>
      <c r="H60" t="str">
        <f>_xlfn.LET(_xlpm.x,_xlfn.XLOOKUP($E60,'[1]RNA1_MF_ASO (2)'!$D:$D,'[1]RNA1_MF_ASO (2)'!G:G,""),IF(_xlpm.x="","",_xlpm.x))</f>
        <v/>
      </c>
      <c r="I60" s="7">
        <f>_xlfn.LET(_xlpm.x,_xlfn.XLOOKUP($E60,'[1]RNA1_MF_ASO (2)'!$D:$D,'[1]RNA1_MF_ASO (2)'!H:H,""),IF(_xlpm.x="","",_xlpm.x))</f>
        <v>45016</v>
      </c>
      <c r="J60" t="str">
        <f>_xlfn.LET(_xlpm.x,_xlfn.XLOOKUP($E60,'[1]RNA1_MF_ASO (2)'!$D:$D,'[1]RNA1_MF_ASO (2)'!I:I,""),IF(_xlpm.x="","",_xlpm.x))</f>
        <v>572772 10 µM (LTX 2000)</v>
      </c>
      <c r="K60" s="7">
        <f>_xlfn.LET(_xlpm.x,_xlfn.XLOOKUP($E60,'[1]RNA1_MF_ASO (2)'!$D:$D,'[1]RNA1_MF_ASO (2)'!J:J,""),IF(_xlpm.x="","",_xlpm.x))</f>
        <v>45013</v>
      </c>
      <c r="L60" s="3">
        <f t="shared" si="0"/>
        <v>3</v>
      </c>
      <c r="M60" s="3" t="str">
        <f t="shared" si="1"/>
        <v>QS2A_20230331</v>
      </c>
      <c r="N60" s="3" t="s">
        <v>314</v>
      </c>
      <c r="O60" s="3" t="str">
        <f t="shared" si="2"/>
        <v>572772</v>
      </c>
      <c r="P60" s="3">
        <v>2000</v>
      </c>
      <c r="Q60" t="s">
        <v>321</v>
      </c>
      <c r="R60" t="str">
        <f>_xlfn.LET(_xlpm.x,_xlfn.XLOOKUP($E60,'[1]RNA1_MF_ASO (2)'!$D:$D,'[1]RNA1_MF_ASO (2)'!L:L,""),IF(_xlpm.x="","",_xlpm.x))</f>
        <v>RNA</v>
      </c>
      <c r="S60">
        <f>_xlfn.LET(_xlpm.x,_xlfn.XLOOKUP($E60,'[1]RNA1_MF_ASO (2)'!$D:$D,'[1]RNA1_MF_ASO (2)'!M:M,""),IF(_xlpm.x="","",_xlpm.x))</f>
        <v>10</v>
      </c>
      <c r="T60">
        <f>_xlfn.LET(_xlpm.x,_xlfn.XLOOKUP($E60,'[1]RNA1_MF_ASO (2)'!$D:$D,'[1]RNA1_MF_ASO (2)'!N:N,""),IF(_xlpm.x="","",_xlpm.x))</f>
        <v>4.5</v>
      </c>
      <c r="U60">
        <f>_xlfn.LET(_xlpm.x,_xlfn.XLOOKUP($E60,'[1]RNA1_MF_ASO (2)'!$D:$D,'[1]RNA1_MF_ASO (2)'!O:O,""),IF(_xlpm.x="","",_xlpm.x))</f>
        <v>138</v>
      </c>
      <c r="V60">
        <f>_xlfn.LET(_xlpm.x,_xlfn.XLOOKUP($E60,'[1]RNA1_MF_ASO (2)'!$D:$D,'[1]RNA1_MF_ASO (2)'!P:P,""),IF(_xlpm.x="","",_xlpm.x))</f>
        <v>54</v>
      </c>
      <c r="W60">
        <f>_xlfn.LET(_xlpm.x,_xlfn.XLOOKUP($E60,'[1]RNA1_MF_ASO (2)'!$D:$D,'[1]RNA1_MF_ASO (2)'!Q:Q,""),IF(_xlpm.x="","",_xlpm.x))</f>
        <v>7452</v>
      </c>
      <c r="X60" t="str">
        <f t="shared" si="3"/>
        <v>QS2A_20230331</v>
      </c>
      <c r="Y60" s="3" t="str">
        <f t="shared" si="4"/>
        <v/>
      </c>
      <c r="Z60" s="3">
        <v>1</v>
      </c>
    </row>
    <row r="61" spans="1:26" x14ac:dyDescent="0.2">
      <c r="A61" t="s">
        <v>291</v>
      </c>
      <c r="B61" t="s">
        <v>284</v>
      </c>
      <c r="C61">
        <v>8</v>
      </c>
      <c r="D61" t="s">
        <v>106</v>
      </c>
      <c r="E61" t="s">
        <v>192</v>
      </c>
      <c r="F61" t="str">
        <f>_xlfn.LET(_xlpm.x,_xlfn.XLOOKUP($E61,'[1]RNA1_MF_ASO (2)'!$D:$D,'[1]RNA1_MF_ASO (2)'!E:E,""),IF(_xlpm.x="","",_xlpm.x))</f>
        <v>QS2A</v>
      </c>
      <c r="G61" t="str">
        <f>_xlfn.LET(_xlpm.x,_xlfn.XLOOKUP($E61,'[1]RNA1_MF_ASO (2)'!$D:$D,'[1]RNA1_MF_ASO (2)'!F:F,""),IF(_xlpm.x="","",_xlpm.x))</f>
        <v>P+11</v>
      </c>
      <c r="H61" t="str">
        <f>_xlfn.LET(_xlpm.x,_xlfn.XLOOKUP($E61,'[1]RNA1_MF_ASO (2)'!$D:$D,'[1]RNA1_MF_ASO (2)'!G:G,""),IF(_xlpm.x="","",_xlpm.x))</f>
        <v/>
      </c>
      <c r="I61" s="7">
        <f>_xlfn.LET(_xlpm.x,_xlfn.XLOOKUP($E61,'[1]RNA1_MF_ASO (2)'!$D:$D,'[1]RNA1_MF_ASO (2)'!H:H,""),IF(_xlpm.x="","",_xlpm.x))</f>
        <v>45016</v>
      </c>
      <c r="J61" t="str">
        <f>_xlfn.LET(_xlpm.x,_xlfn.XLOOKUP($E61,'[1]RNA1_MF_ASO (2)'!$D:$D,'[1]RNA1_MF_ASO (2)'!I:I,""),IF(_xlpm.x="","",_xlpm.x))</f>
        <v>589546 10 µM (LTX 2000)</v>
      </c>
      <c r="K61" s="7">
        <f>_xlfn.LET(_xlpm.x,_xlfn.XLOOKUP($E61,'[1]RNA1_MF_ASO (2)'!$D:$D,'[1]RNA1_MF_ASO (2)'!J:J,""),IF(_xlpm.x="","",_xlpm.x))</f>
        <v>45013</v>
      </c>
      <c r="L61" s="3">
        <f t="shared" si="0"/>
        <v>3</v>
      </c>
      <c r="M61" s="3" t="str">
        <f t="shared" si="1"/>
        <v>QS2A_20230331</v>
      </c>
      <c r="N61" s="3" t="s">
        <v>314</v>
      </c>
      <c r="O61" s="3" t="str">
        <f t="shared" si="2"/>
        <v>589546</v>
      </c>
      <c r="P61" s="3">
        <v>2000</v>
      </c>
      <c r="Q61" t="s">
        <v>321</v>
      </c>
      <c r="R61" t="str">
        <f>_xlfn.LET(_xlpm.x,_xlfn.XLOOKUP($E61,'[1]RNA1_MF_ASO (2)'!$D:$D,'[1]RNA1_MF_ASO (2)'!L:L,""),IF(_xlpm.x="","",_xlpm.x))</f>
        <v>RNA</v>
      </c>
      <c r="S61">
        <f>_xlfn.LET(_xlpm.x,_xlfn.XLOOKUP($E61,'[1]RNA1_MF_ASO (2)'!$D:$D,'[1]RNA1_MF_ASO (2)'!M:M,""),IF(_xlpm.x="","",_xlpm.x))</f>
        <v>10</v>
      </c>
      <c r="T61">
        <f>_xlfn.LET(_xlpm.x,_xlfn.XLOOKUP($E61,'[1]RNA1_MF_ASO (2)'!$D:$D,'[1]RNA1_MF_ASO (2)'!N:N,""),IF(_xlpm.x="","",_xlpm.x))</f>
        <v>2.8</v>
      </c>
      <c r="U61">
        <f>_xlfn.LET(_xlpm.x,_xlfn.XLOOKUP($E61,'[1]RNA1_MF_ASO (2)'!$D:$D,'[1]RNA1_MF_ASO (2)'!O:O,""),IF(_xlpm.x="","",_xlpm.x))</f>
        <v>51.3</v>
      </c>
      <c r="V61">
        <f>_xlfn.LET(_xlpm.x,_xlfn.XLOOKUP($E61,'[1]RNA1_MF_ASO (2)'!$D:$D,'[1]RNA1_MF_ASO (2)'!P:P,""),IF(_xlpm.x="","",_xlpm.x))</f>
        <v>54</v>
      </c>
      <c r="W61">
        <f>_xlfn.LET(_xlpm.x,_xlfn.XLOOKUP($E61,'[1]RNA1_MF_ASO (2)'!$D:$D,'[1]RNA1_MF_ASO (2)'!Q:Q,""),IF(_xlpm.x="","",_xlpm.x))</f>
        <v>2770.2</v>
      </c>
      <c r="X61" t="str">
        <f t="shared" si="3"/>
        <v>QS2A_20230331</v>
      </c>
      <c r="Y61" s="3" t="str">
        <f t="shared" si="4"/>
        <v/>
      </c>
      <c r="Z61" s="3">
        <v>1</v>
      </c>
    </row>
    <row r="62" spans="1:26" x14ac:dyDescent="0.2">
      <c r="A62" t="s">
        <v>292</v>
      </c>
      <c r="B62" t="s">
        <v>284</v>
      </c>
      <c r="C62">
        <v>9</v>
      </c>
      <c r="D62" t="s">
        <v>107</v>
      </c>
      <c r="E62" t="s">
        <v>193</v>
      </c>
      <c r="F62" t="str">
        <f>_xlfn.LET(_xlpm.x,_xlfn.XLOOKUP($E62,'[1]RNA1_MF_ASO (2)'!$D:$D,'[1]RNA1_MF_ASO (2)'!E:E,""),IF(_xlpm.x="","",_xlpm.x))</f>
        <v>QS2A</v>
      </c>
      <c r="G62" t="str">
        <f>_xlfn.LET(_xlpm.x,_xlfn.XLOOKUP($E62,'[1]RNA1_MF_ASO (2)'!$D:$D,'[1]RNA1_MF_ASO (2)'!F:F,""),IF(_xlpm.x="","",_xlpm.x))</f>
        <v>P+11</v>
      </c>
      <c r="H62" t="str">
        <f>_xlfn.LET(_xlpm.x,_xlfn.XLOOKUP($E62,'[1]RNA1_MF_ASO (2)'!$D:$D,'[1]RNA1_MF_ASO (2)'!G:G,""),IF(_xlpm.x="","",_xlpm.x))</f>
        <v/>
      </c>
      <c r="I62" s="7">
        <f>_xlfn.LET(_xlpm.x,_xlfn.XLOOKUP($E62,'[1]RNA1_MF_ASO (2)'!$D:$D,'[1]RNA1_MF_ASO (2)'!H:H,""),IF(_xlpm.x="","",_xlpm.x))</f>
        <v>45016</v>
      </c>
      <c r="J62" t="str">
        <f>_xlfn.LET(_xlpm.x,_xlfn.XLOOKUP($E62,'[1]RNA1_MF_ASO (2)'!$D:$D,'[1]RNA1_MF_ASO (2)'!I:I,""),IF(_xlpm.x="","",_xlpm.x))</f>
        <v>572772 10 µM (LTX 3000)</v>
      </c>
      <c r="K62" s="7">
        <f>_xlfn.LET(_xlpm.x,_xlfn.XLOOKUP($E62,'[1]RNA1_MF_ASO (2)'!$D:$D,'[1]RNA1_MF_ASO (2)'!J:J,""),IF(_xlpm.x="","",_xlpm.x))</f>
        <v>45013</v>
      </c>
      <c r="L62" s="3">
        <f t="shared" si="0"/>
        <v>3</v>
      </c>
      <c r="M62" s="3" t="str">
        <f t="shared" si="1"/>
        <v>QS2A_20230331</v>
      </c>
      <c r="N62" s="3" t="s">
        <v>314</v>
      </c>
      <c r="O62" s="3" t="str">
        <f t="shared" si="2"/>
        <v>572772</v>
      </c>
      <c r="P62" s="3">
        <v>3000</v>
      </c>
      <c r="Q62" t="s">
        <v>321</v>
      </c>
      <c r="R62" t="str">
        <f>_xlfn.LET(_xlpm.x,_xlfn.XLOOKUP($E62,'[1]RNA1_MF_ASO (2)'!$D:$D,'[1]RNA1_MF_ASO (2)'!L:L,""),IF(_xlpm.x="","",_xlpm.x))</f>
        <v>RNA</v>
      </c>
      <c r="S62">
        <f>_xlfn.LET(_xlpm.x,_xlfn.XLOOKUP($E62,'[1]RNA1_MF_ASO (2)'!$D:$D,'[1]RNA1_MF_ASO (2)'!M:M,""),IF(_xlpm.x="","",_xlpm.x))</f>
        <v>10</v>
      </c>
      <c r="T62">
        <f>_xlfn.LET(_xlpm.x,_xlfn.XLOOKUP($E62,'[1]RNA1_MF_ASO (2)'!$D:$D,'[1]RNA1_MF_ASO (2)'!N:N,""),IF(_xlpm.x="","",_xlpm.x))</f>
        <v>2.6</v>
      </c>
      <c r="U62">
        <f>_xlfn.LET(_xlpm.x,_xlfn.XLOOKUP($E62,'[1]RNA1_MF_ASO (2)'!$D:$D,'[1]RNA1_MF_ASO (2)'!O:O,""),IF(_xlpm.x="","",_xlpm.x))</f>
        <v>36.4</v>
      </c>
      <c r="V62">
        <f>_xlfn.LET(_xlpm.x,_xlfn.XLOOKUP($E62,'[1]RNA1_MF_ASO (2)'!$D:$D,'[1]RNA1_MF_ASO (2)'!P:P,""),IF(_xlpm.x="","",_xlpm.x))</f>
        <v>54</v>
      </c>
      <c r="W62">
        <f>_xlfn.LET(_xlpm.x,_xlfn.XLOOKUP($E62,'[1]RNA1_MF_ASO (2)'!$D:$D,'[1]RNA1_MF_ASO (2)'!Q:Q,""),IF(_xlpm.x="","",_xlpm.x))</f>
        <v>1965.6</v>
      </c>
      <c r="X62" t="str">
        <f t="shared" si="3"/>
        <v>QS2A_20230331</v>
      </c>
      <c r="Y62" s="3" t="str">
        <f t="shared" si="4"/>
        <v/>
      </c>
      <c r="Z62" s="3">
        <v>1</v>
      </c>
    </row>
    <row r="63" spans="1:26" x14ac:dyDescent="0.2">
      <c r="A63" t="s">
        <v>293</v>
      </c>
      <c r="B63" t="s">
        <v>294</v>
      </c>
      <c r="C63">
        <v>1</v>
      </c>
      <c r="D63" t="s">
        <v>111</v>
      </c>
      <c r="E63" t="s">
        <v>194</v>
      </c>
      <c r="F63" t="str">
        <f>_xlfn.LET(_xlpm.x,_xlfn.XLOOKUP($E63,'[1]RNA1_MF_ASO (2)'!$D:$D,'[1]RNA1_MF_ASO (2)'!E:E,""),IF(_xlpm.x="","",_xlpm.x))</f>
        <v>QS2A</v>
      </c>
      <c r="G63" t="str">
        <f>_xlfn.LET(_xlpm.x,_xlfn.XLOOKUP($E63,'[1]RNA1_MF_ASO (2)'!$D:$D,'[1]RNA1_MF_ASO (2)'!F:F,""),IF(_xlpm.x="","",_xlpm.x))</f>
        <v>P+11</v>
      </c>
      <c r="H63" t="str">
        <f>_xlfn.LET(_xlpm.x,_xlfn.XLOOKUP($E63,'[1]RNA1_MF_ASO (2)'!$D:$D,'[1]RNA1_MF_ASO (2)'!G:G,""),IF(_xlpm.x="","",_xlpm.x))</f>
        <v/>
      </c>
      <c r="I63" s="7">
        <f>_xlfn.LET(_xlpm.x,_xlfn.XLOOKUP($E63,'[1]RNA1_MF_ASO (2)'!$D:$D,'[1]RNA1_MF_ASO (2)'!H:H,""),IF(_xlpm.x="","",_xlpm.x))</f>
        <v>45016</v>
      </c>
      <c r="J63" t="str">
        <f>_xlfn.LET(_xlpm.x,_xlfn.XLOOKUP($E63,'[1]RNA1_MF_ASO (2)'!$D:$D,'[1]RNA1_MF_ASO (2)'!I:I,""),IF(_xlpm.x="","",_xlpm.x))</f>
        <v>589546 10 µM (LTX 3000)</v>
      </c>
      <c r="K63" s="7">
        <f>_xlfn.LET(_xlpm.x,_xlfn.XLOOKUP($E63,'[1]RNA1_MF_ASO (2)'!$D:$D,'[1]RNA1_MF_ASO (2)'!J:J,""),IF(_xlpm.x="","",_xlpm.x))</f>
        <v>45013</v>
      </c>
      <c r="L63" s="3">
        <f t="shared" si="0"/>
        <v>3</v>
      </c>
      <c r="M63" s="3" t="str">
        <f t="shared" si="1"/>
        <v>QS2A_20230331</v>
      </c>
      <c r="N63" s="3" t="s">
        <v>314</v>
      </c>
      <c r="O63" s="3" t="str">
        <f t="shared" si="2"/>
        <v>589546</v>
      </c>
      <c r="P63" s="3">
        <v>3000</v>
      </c>
      <c r="Q63" t="s">
        <v>321</v>
      </c>
      <c r="R63" t="str">
        <f>_xlfn.LET(_xlpm.x,_xlfn.XLOOKUP($E63,'[1]RNA1_MF_ASO (2)'!$D:$D,'[1]RNA1_MF_ASO (2)'!L:L,""),IF(_xlpm.x="","",_xlpm.x))</f>
        <v>RNA</v>
      </c>
      <c r="S63">
        <f>_xlfn.LET(_xlpm.x,_xlfn.XLOOKUP($E63,'[1]RNA1_MF_ASO (2)'!$D:$D,'[1]RNA1_MF_ASO (2)'!M:M,""),IF(_xlpm.x="","",_xlpm.x))</f>
        <v>10</v>
      </c>
      <c r="T63">
        <f>_xlfn.LET(_xlpm.x,_xlfn.XLOOKUP($E63,'[1]RNA1_MF_ASO (2)'!$D:$D,'[1]RNA1_MF_ASO (2)'!N:N,""),IF(_xlpm.x="","",_xlpm.x))</f>
        <v>2.2000000000000002</v>
      </c>
      <c r="U63">
        <f>_xlfn.LET(_xlpm.x,_xlfn.XLOOKUP($E63,'[1]RNA1_MF_ASO (2)'!$D:$D,'[1]RNA1_MF_ASO (2)'!O:O,""),IF(_xlpm.x="","",_xlpm.x))</f>
        <v>14.3</v>
      </c>
      <c r="V63">
        <f>_xlfn.LET(_xlpm.x,_xlfn.XLOOKUP($E63,'[1]RNA1_MF_ASO (2)'!$D:$D,'[1]RNA1_MF_ASO (2)'!P:P,""),IF(_xlpm.x="","",_xlpm.x))</f>
        <v>54</v>
      </c>
      <c r="W63">
        <f>_xlfn.LET(_xlpm.x,_xlfn.XLOOKUP($E63,'[1]RNA1_MF_ASO (2)'!$D:$D,'[1]RNA1_MF_ASO (2)'!Q:Q,""),IF(_xlpm.x="","",_xlpm.x))</f>
        <v>772.2</v>
      </c>
      <c r="X63" t="str">
        <f t="shared" si="3"/>
        <v>QS2A_20230331</v>
      </c>
      <c r="Y63" s="3" t="str">
        <f t="shared" si="4"/>
        <v/>
      </c>
      <c r="Z63" s="3">
        <v>1</v>
      </c>
    </row>
    <row r="64" spans="1:26" x14ac:dyDescent="0.2">
      <c r="A64" t="s">
        <v>295</v>
      </c>
      <c r="B64" t="s">
        <v>294</v>
      </c>
      <c r="C64">
        <v>2</v>
      </c>
      <c r="D64" t="s">
        <v>112</v>
      </c>
      <c r="E64" t="s">
        <v>195</v>
      </c>
      <c r="F64" t="str">
        <f>_xlfn.LET(_xlpm.x,_xlfn.XLOOKUP($E64,'[1]RNA1_MF_ASO (2)'!$D:$D,'[1]RNA1_MF_ASO (2)'!E:E,""),IF(_xlpm.x="","",_xlpm.x))</f>
        <v>QS2A</v>
      </c>
      <c r="G64" t="str">
        <f>_xlfn.LET(_xlpm.x,_xlfn.XLOOKUP($E64,'[1]RNA1_MF_ASO (2)'!$D:$D,'[1]RNA1_MF_ASO (2)'!F:F,""),IF(_xlpm.x="","",_xlpm.x))</f>
        <v>P+11</v>
      </c>
      <c r="H64" t="str">
        <f>_xlfn.LET(_xlpm.x,_xlfn.XLOOKUP($E64,'[1]RNA1_MF_ASO (2)'!$D:$D,'[1]RNA1_MF_ASO (2)'!G:G,""),IF(_xlpm.x="","",_xlpm.x))</f>
        <v/>
      </c>
      <c r="I64" s="7">
        <f>_xlfn.LET(_xlpm.x,_xlfn.XLOOKUP($E64,'[1]RNA1_MF_ASO (2)'!$D:$D,'[1]RNA1_MF_ASO (2)'!H:H,""),IF(_xlpm.x="","",_xlpm.x))</f>
        <v>45016</v>
      </c>
      <c r="J64" t="s">
        <v>207</v>
      </c>
      <c r="K64" s="7" t="str">
        <f>_xlfn.LET(_xlpm.x,_xlfn.XLOOKUP($E64,'[1]RNA1_MF_ASO (2)'!$D:$D,'[1]RNA1_MF_ASO (2)'!J:J,""),IF(_xlpm.x="","",_xlpm.x))</f>
        <v/>
      </c>
      <c r="L64" s="3" t="str">
        <f t="shared" si="0"/>
        <v/>
      </c>
      <c r="M64" s="3" t="str">
        <f t="shared" si="1"/>
        <v>QS2A_20230331</v>
      </c>
      <c r="N64" s="3">
        <v>0</v>
      </c>
      <c r="O64" s="3" t="str">
        <f t="shared" si="2"/>
        <v>Control</v>
      </c>
      <c r="P64" s="3" t="s">
        <v>129</v>
      </c>
      <c r="Q64" t="s">
        <v>321</v>
      </c>
      <c r="R64" t="str">
        <f>_xlfn.LET(_xlpm.x,_xlfn.XLOOKUP($E64,'[1]RNA1_MF_ASO (2)'!$D:$D,'[1]RNA1_MF_ASO (2)'!L:L,""),IF(_xlpm.x="","",_xlpm.x))</f>
        <v>RNA</v>
      </c>
      <c r="S64">
        <f>_xlfn.LET(_xlpm.x,_xlfn.XLOOKUP($E64,'[1]RNA1_MF_ASO (2)'!$D:$D,'[1]RNA1_MF_ASO (2)'!M:M,""),IF(_xlpm.x="","",_xlpm.x))</f>
        <v>10</v>
      </c>
      <c r="T64">
        <f>_xlfn.LET(_xlpm.x,_xlfn.XLOOKUP($E64,'[1]RNA1_MF_ASO (2)'!$D:$D,'[1]RNA1_MF_ASO (2)'!N:N,""),IF(_xlpm.x="","",_xlpm.x))</f>
        <v>3.5</v>
      </c>
      <c r="U64">
        <f>_xlfn.LET(_xlpm.x,_xlfn.XLOOKUP($E64,'[1]RNA1_MF_ASO (2)'!$D:$D,'[1]RNA1_MF_ASO (2)'!O:O,""),IF(_xlpm.x="","",_xlpm.x))</f>
        <v>157</v>
      </c>
      <c r="V64">
        <f>_xlfn.LET(_xlpm.x,_xlfn.XLOOKUP($E64,'[1]RNA1_MF_ASO (2)'!$D:$D,'[1]RNA1_MF_ASO (2)'!P:P,""),IF(_xlpm.x="","",_xlpm.x))</f>
        <v>54</v>
      </c>
      <c r="W64">
        <f>_xlfn.LET(_xlpm.x,_xlfn.XLOOKUP($E64,'[1]RNA1_MF_ASO (2)'!$D:$D,'[1]RNA1_MF_ASO (2)'!Q:Q,""),IF(_xlpm.x="","",_xlpm.x))</f>
        <v>8478</v>
      </c>
      <c r="X64" t="str">
        <f t="shared" si="3"/>
        <v>QS2A_20230331</v>
      </c>
      <c r="Y64" s="3">
        <f t="shared" si="4"/>
        <v>1</v>
      </c>
      <c r="Z64" s="3">
        <v>1</v>
      </c>
    </row>
    <row r="65" spans="1:25" x14ac:dyDescent="0.2">
      <c r="A65" t="s">
        <v>296</v>
      </c>
      <c r="B65" t="s">
        <v>294</v>
      </c>
      <c r="C65">
        <v>3</v>
      </c>
      <c r="D65" t="s">
        <v>113</v>
      </c>
      <c r="E65" t="s">
        <v>196</v>
      </c>
      <c r="F65" t="str">
        <f>_xlfn.LET(_xlpm.x,_xlfn.XLOOKUP($E65,'[1]RNA1_MF_ASO (2)'!$D:$D,'[1]RNA1_MF_ASO (2)'!E:E,""),IF(_xlpm.x="","",_xlpm.x))</f>
        <v>QS3.3</v>
      </c>
      <c r="G65">
        <f>_xlfn.LET(_xlpm.x,_xlfn.XLOOKUP($E65,'[1]RNA1_MF_ASO (2)'!$D:$D,'[1]RNA1_MF_ASO (2)'!F:F,""),IF(_xlpm.x="","",_xlpm.x))</f>
        <v>21</v>
      </c>
      <c r="H65" t="str">
        <f>_xlfn.LET(_xlpm.x,_xlfn.XLOOKUP($E65,'[1]RNA1_MF_ASO (2)'!$D:$D,'[1]RNA1_MF_ASO (2)'!G:G,""),IF(_xlpm.x="","",_xlpm.x))</f>
        <v/>
      </c>
      <c r="I65" s="7">
        <f>_xlfn.LET(_xlpm.x,_xlfn.XLOOKUP($E65,'[1]RNA1_MF_ASO (2)'!$D:$D,'[1]RNA1_MF_ASO (2)'!H:H,""),IF(_xlpm.x="","",_xlpm.x))</f>
        <v>45016</v>
      </c>
      <c r="J65" t="str">
        <f>_xlfn.LET(_xlpm.x,_xlfn.XLOOKUP($E65,'[1]RNA1_MF_ASO (2)'!$D:$D,'[1]RNA1_MF_ASO (2)'!I:I,""),IF(_xlpm.x="","",_xlpm.x))</f>
        <v>572772 10 µM (LTX 2000)</v>
      </c>
      <c r="K65" s="7">
        <f>_xlfn.LET(_xlpm.x,_xlfn.XLOOKUP($E65,'[1]RNA1_MF_ASO (2)'!$D:$D,'[1]RNA1_MF_ASO (2)'!J:J,""),IF(_xlpm.x="","",_xlpm.x))</f>
        <v>45013</v>
      </c>
      <c r="L65" s="3">
        <f t="shared" si="0"/>
        <v>3</v>
      </c>
      <c r="M65" s="3" t="str">
        <f t="shared" si="1"/>
        <v>QS3.3_20230331</v>
      </c>
      <c r="N65" s="3" t="s">
        <v>314</v>
      </c>
      <c r="O65" s="3" t="str">
        <f t="shared" si="2"/>
        <v>572772</v>
      </c>
      <c r="P65" s="3">
        <v>2000</v>
      </c>
      <c r="Q65" t="str">
        <f>_xlfn.LET(_xlpm.x,_xlfn.XLOOKUP($E65,'[1]RNA1_MF_ASO (2)'!$D:$D,'[1]RNA1_MF_ASO (2)'!K:K,""),IF(_xlpm.x="","",_xlpm.x))</f>
        <v/>
      </c>
      <c r="R65" t="str">
        <f>_xlfn.LET(_xlpm.x,_xlfn.XLOOKUP($E65,'[1]RNA1_MF_ASO (2)'!$D:$D,'[1]RNA1_MF_ASO (2)'!L:L,""),IF(_xlpm.x="","",_xlpm.x))</f>
        <v>RNA</v>
      </c>
      <c r="S65" t="str">
        <f>_xlfn.LET(_xlpm.x,_xlfn.XLOOKUP($E65,'[1]RNA1_MF_ASO (2)'!$D:$D,'[1]RNA1_MF_ASO (2)'!M:M,""),IF(_xlpm.x="","",_xlpm.x))</f>
        <v>-</v>
      </c>
      <c r="T65" t="str">
        <f>_xlfn.LET(_xlpm.x,_xlfn.XLOOKUP($E65,'[1]RNA1_MF_ASO (2)'!$D:$D,'[1]RNA1_MF_ASO (2)'!N:N,""),IF(_xlpm.x="","",_xlpm.x))</f>
        <v>-</v>
      </c>
      <c r="U65">
        <f>_xlfn.LET(_xlpm.x,_xlfn.XLOOKUP($E65,'[1]RNA1_MF_ASO (2)'!$D:$D,'[1]RNA1_MF_ASO (2)'!O:O,""),IF(_xlpm.x="","",_xlpm.x))</f>
        <v>8.6</v>
      </c>
      <c r="V65">
        <f>_xlfn.LET(_xlpm.x,_xlfn.XLOOKUP($E65,'[1]RNA1_MF_ASO (2)'!$D:$D,'[1]RNA1_MF_ASO (2)'!P:P,""),IF(_xlpm.x="","",_xlpm.x))</f>
        <v>54</v>
      </c>
      <c r="W65">
        <f>_xlfn.LET(_xlpm.x,_xlfn.XLOOKUP($E65,'[1]RNA1_MF_ASO (2)'!$D:$D,'[1]RNA1_MF_ASO (2)'!Q:Q,""),IF(_xlpm.x="","",_xlpm.x))</f>
        <v>464.4</v>
      </c>
      <c r="X65" t="str">
        <f t="shared" si="3"/>
        <v>QS3.3_20230331</v>
      </c>
      <c r="Y65" s="3" t="str">
        <f t="shared" si="4"/>
        <v/>
      </c>
    </row>
    <row r="66" spans="1:25" x14ac:dyDescent="0.2">
      <c r="A66" t="s">
        <v>297</v>
      </c>
      <c r="B66" t="s">
        <v>294</v>
      </c>
      <c r="C66">
        <v>4</v>
      </c>
      <c r="D66" t="s">
        <v>114</v>
      </c>
      <c r="E66" t="s">
        <v>197</v>
      </c>
      <c r="F66" t="str">
        <f>_xlfn.LET(_xlpm.x,_xlfn.XLOOKUP($E66,'[1]RNA1_MF_ASO (2)'!$D:$D,'[1]RNA1_MF_ASO (2)'!E:E,""),IF(_xlpm.x="","",_xlpm.x))</f>
        <v>QS3.3</v>
      </c>
      <c r="G66">
        <f>_xlfn.LET(_xlpm.x,_xlfn.XLOOKUP($E66,'[1]RNA1_MF_ASO (2)'!$D:$D,'[1]RNA1_MF_ASO (2)'!F:F,""),IF(_xlpm.x="","",_xlpm.x))</f>
        <v>21</v>
      </c>
      <c r="H66" t="str">
        <f>_xlfn.LET(_xlpm.x,_xlfn.XLOOKUP($E66,'[1]RNA1_MF_ASO (2)'!$D:$D,'[1]RNA1_MF_ASO (2)'!G:G,""),IF(_xlpm.x="","",_xlpm.x))</f>
        <v/>
      </c>
      <c r="I66" s="7">
        <f>_xlfn.LET(_xlpm.x,_xlfn.XLOOKUP($E66,'[1]RNA1_MF_ASO (2)'!$D:$D,'[1]RNA1_MF_ASO (2)'!H:H,""),IF(_xlpm.x="","",_xlpm.x))</f>
        <v>45016</v>
      </c>
      <c r="J66" t="str">
        <f>_xlfn.LET(_xlpm.x,_xlfn.XLOOKUP($E66,'[1]RNA1_MF_ASO (2)'!$D:$D,'[1]RNA1_MF_ASO (2)'!I:I,""),IF(_xlpm.x="","",_xlpm.x))</f>
        <v>589546 10 µM (LTX 2000)</v>
      </c>
      <c r="K66" s="7">
        <f>_xlfn.LET(_xlpm.x,_xlfn.XLOOKUP($E66,'[1]RNA1_MF_ASO (2)'!$D:$D,'[1]RNA1_MF_ASO (2)'!J:J,""),IF(_xlpm.x="","",_xlpm.x))</f>
        <v>45013</v>
      </c>
      <c r="L66" s="3">
        <f t="shared" si="0"/>
        <v>3</v>
      </c>
      <c r="M66" s="3" t="str">
        <f t="shared" si="1"/>
        <v>QS3.3_20230331</v>
      </c>
      <c r="N66" s="3" t="s">
        <v>314</v>
      </c>
      <c r="O66" s="3" t="str">
        <f t="shared" si="2"/>
        <v>589546</v>
      </c>
      <c r="P66" s="3">
        <v>2000</v>
      </c>
      <c r="Q66" t="str">
        <f>_xlfn.LET(_xlpm.x,_xlfn.XLOOKUP($E66,'[1]RNA1_MF_ASO (2)'!$D:$D,'[1]RNA1_MF_ASO (2)'!K:K,""),IF(_xlpm.x="","",_xlpm.x))</f>
        <v/>
      </c>
      <c r="R66" t="str">
        <f>_xlfn.LET(_xlpm.x,_xlfn.XLOOKUP($E66,'[1]RNA1_MF_ASO (2)'!$D:$D,'[1]RNA1_MF_ASO (2)'!L:L,""),IF(_xlpm.x="","",_xlpm.x))</f>
        <v>RNA</v>
      </c>
      <c r="S66" t="str">
        <f>_xlfn.LET(_xlpm.x,_xlfn.XLOOKUP($E66,'[1]RNA1_MF_ASO (2)'!$D:$D,'[1]RNA1_MF_ASO (2)'!M:M,""),IF(_xlpm.x="","",_xlpm.x))</f>
        <v>-</v>
      </c>
      <c r="T66" t="str">
        <f>_xlfn.LET(_xlpm.x,_xlfn.XLOOKUP($E66,'[1]RNA1_MF_ASO (2)'!$D:$D,'[1]RNA1_MF_ASO (2)'!N:N,""),IF(_xlpm.x="","",_xlpm.x))</f>
        <v>-</v>
      </c>
      <c r="U66">
        <f>_xlfn.LET(_xlpm.x,_xlfn.XLOOKUP($E66,'[1]RNA1_MF_ASO (2)'!$D:$D,'[1]RNA1_MF_ASO (2)'!O:O,""),IF(_xlpm.x="","",_xlpm.x))</f>
        <v>2.99</v>
      </c>
      <c r="V66">
        <f>_xlfn.LET(_xlpm.x,_xlfn.XLOOKUP($E66,'[1]RNA1_MF_ASO (2)'!$D:$D,'[1]RNA1_MF_ASO (2)'!P:P,""),IF(_xlpm.x="","",_xlpm.x))</f>
        <v>54</v>
      </c>
      <c r="W66">
        <f>_xlfn.LET(_xlpm.x,_xlfn.XLOOKUP($E66,'[1]RNA1_MF_ASO (2)'!$D:$D,'[1]RNA1_MF_ASO (2)'!Q:Q,""),IF(_xlpm.x="","",_xlpm.x))</f>
        <v>161.46</v>
      </c>
      <c r="X66" t="str">
        <f t="shared" si="3"/>
        <v>QS3.3_20230331</v>
      </c>
      <c r="Y66" s="3" t="str">
        <f t="shared" si="4"/>
        <v/>
      </c>
    </row>
    <row r="67" spans="1:25" x14ac:dyDescent="0.2">
      <c r="A67" t="s">
        <v>298</v>
      </c>
      <c r="B67" t="s">
        <v>294</v>
      </c>
      <c r="C67">
        <v>5</v>
      </c>
      <c r="D67" t="s">
        <v>115</v>
      </c>
      <c r="E67" t="s">
        <v>198</v>
      </c>
      <c r="F67" t="str">
        <f>_xlfn.LET(_xlpm.x,_xlfn.XLOOKUP($E67,'[1]RNA1_MF_ASO (2)'!$D:$D,'[1]RNA1_MF_ASO (2)'!E:E,""),IF(_xlpm.x="","",_xlpm.x))</f>
        <v>QS3.3</v>
      </c>
      <c r="G67">
        <f>_xlfn.LET(_xlpm.x,_xlfn.XLOOKUP($E67,'[1]RNA1_MF_ASO (2)'!$D:$D,'[1]RNA1_MF_ASO (2)'!F:F,""),IF(_xlpm.x="","",_xlpm.x))</f>
        <v>21</v>
      </c>
      <c r="H67" t="str">
        <f>_xlfn.LET(_xlpm.x,_xlfn.XLOOKUP($E67,'[1]RNA1_MF_ASO (2)'!$D:$D,'[1]RNA1_MF_ASO (2)'!G:G,""),IF(_xlpm.x="","",_xlpm.x))</f>
        <v/>
      </c>
      <c r="I67" s="7">
        <f>_xlfn.LET(_xlpm.x,_xlfn.XLOOKUP($E67,'[1]RNA1_MF_ASO (2)'!$D:$D,'[1]RNA1_MF_ASO (2)'!H:H,""),IF(_xlpm.x="","",_xlpm.x))</f>
        <v>45016</v>
      </c>
      <c r="J67" t="str">
        <f>_xlfn.LET(_xlpm.x,_xlfn.XLOOKUP($E67,'[1]RNA1_MF_ASO (2)'!$D:$D,'[1]RNA1_MF_ASO (2)'!I:I,""),IF(_xlpm.x="","",_xlpm.x))</f>
        <v>572772 10 µM (LTX 3000)</v>
      </c>
      <c r="K67" s="7">
        <f>_xlfn.LET(_xlpm.x,_xlfn.XLOOKUP($E67,'[1]RNA1_MF_ASO (2)'!$D:$D,'[1]RNA1_MF_ASO (2)'!J:J,""),IF(_xlpm.x="","",_xlpm.x))</f>
        <v>45013</v>
      </c>
      <c r="L67" s="3">
        <f t="shared" ref="L67:L72" si="5">IF(LEN(K67)&gt;0,I67-K67,"")</f>
        <v>3</v>
      </c>
      <c r="M67" s="3" t="str">
        <f t="shared" ref="M67:M72" si="6">CONCATENATE(F67,"_",TEXT(I67,"yyyymmdd"))</f>
        <v>QS3.3_20230331</v>
      </c>
      <c r="N67" s="3" t="s">
        <v>314</v>
      </c>
      <c r="O67" s="3" t="str">
        <f t="shared" ref="O67:O72" si="7">IF(J67="Control",J67,LEFT(J67,6))</f>
        <v>572772</v>
      </c>
      <c r="P67" s="3">
        <v>3000</v>
      </c>
      <c r="Q67" t="str">
        <f>_xlfn.LET(_xlpm.x,_xlfn.XLOOKUP($E67,'[1]RNA1_MF_ASO (2)'!$D:$D,'[1]RNA1_MF_ASO (2)'!K:K,""),IF(_xlpm.x="","",_xlpm.x))</f>
        <v/>
      </c>
      <c r="R67" t="str">
        <f>_xlfn.LET(_xlpm.x,_xlfn.XLOOKUP($E67,'[1]RNA1_MF_ASO (2)'!$D:$D,'[1]RNA1_MF_ASO (2)'!L:L,""),IF(_xlpm.x="","",_xlpm.x))</f>
        <v>RNA</v>
      </c>
      <c r="S67" t="str">
        <f>_xlfn.LET(_xlpm.x,_xlfn.XLOOKUP($E67,'[1]RNA1_MF_ASO (2)'!$D:$D,'[1]RNA1_MF_ASO (2)'!M:M,""),IF(_xlpm.x="","",_xlpm.x))</f>
        <v>-</v>
      </c>
      <c r="T67" t="str">
        <f>_xlfn.LET(_xlpm.x,_xlfn.XLOOKUP($E67,'[1]RNA1_MF_ASO (2)'!$D:$D,'[1]RNA1_MF_ASO (2)'!N:N,""),IF(_xlpm.x="","",_xlpm.x))</f>
        <v>-</v>
      </c>
      <c r="U67">
        <f>_xlfn.LET(_xlpm.x,_xlfn.XLOOKUP($E67,'[1]RNA1_MF_ASO (2)'!$D:$D,'[1]RNA1_MF_ASO (2)'!O:O,""),IF(_xlpm.x="","",_xlpm.x))</f>
        <v>3.91</v>
      </c>
      <c r="V67">
        <f>_xlfn.LET(_xlpm.x,_xlfn.XLOOKUP($E67,'[1]RNA1_MF_ASO (2)'!$D:$D,'[1]RNA1_MF_ASO (2)'!P:P,""),IF(_xlpm.x="","",_xlpm.x))</f>
        <v>54</v>
      </c>
      <c r="W67">
        <f>_xlfn.LET(_xlpm.x,_xlfn.XLOOKUP($E67,'[1]RNA1_MF_ASO (2)'!$D:$D,'[1]RNA1_MF_ASO (2)'!Q:Q,""),IF(_xlpm.x="","",_xlpm.x))</f>
        <v>211.14000000000001</v>
      </c>
      <c r="X67" t="str">
        <f t="shared" ref="X67:X74" si="8">M67</f>
        <v>QS3.3_20230331</v>
      </c>
      <c r="Y67" s="3" t="str">
        <f t="shared" ref="Y67:Y73" si="9">IF(J67="Control",1,"")</f>
        <v/>
      </c>
    </row>
    <row r="68" spans="1:25" x14ac:dyDescent="0.2">
      <c r="A68" t="s">
        <v>299</v>
      </c>
      <c r="B68" t="s">
        <v>294</v>
      </c>
      <c r="C68">
        <v>6</v>
      </c>
      <c r="D68" t="s">
        <v>116</v>
      </c>
      <c r="E68" t="s">
        <v>199</v>
      </c>
      <c r="F68" t="str">
        <f>_xlfn.LET(_xlpm.x,_xlfn.XLOOKUP($E68,'[1]RNA1_MF_ASO (2)'!$D:$D,'[1]RNA1_MF_ASO (2)'!E:E,""),IF(_xlpm.x="","",_xlpm.x))</f>
        <v>QS3.3</v>
      </c>
      <c r="G68">
        <f>_xlfn.LET(_xlpm.x,_xlfn.XLOOKUP($E68,'[1]RNA1_MF_ASO (2)'!$D:$D,'[1]RNA1_MF_ASO (2)'!F:F,""),IF(_xlpm.x="","",_xlpm.x))</f>
        <v>21</v>
      </c>
      <c r="H68" t="str">
        <f>_xlfn.LET(_xlpm.x,_xlfn.XLOOKUP($E68,'[1]RNA1_MF_ASO (2)'!$D:$D,'[1]RNA1_MF_ASO (2)'!G:G,""),IF(_xlpm.x="","",_xlpm.x))</f>
        <v/>
      </c>
      <c r="I68" s="7">
        <f>_xlfn.LET(_xlpm.x,_xlfn.XLOOKUP($E68,'[1]RNA1_MF_ASO (2)'!$D:$D,'[1]RNA1_MF_ASO (2)'!H:H,""),IF(_xlpm.x="","",_xlpm.x))</f>
        <v>45016</v>
      </c>
      <c r="J68" t="str">
        <f>_xlfn.LET(_xlpm.x,_xlfn.XLOOKUP($E68,'[1]RNA1_MF_ASO (2)'!$D:$D,'[1]RNA1_MF_ASO (2)'!I:I,""),IF(_xlpm.x="","",_xlpm.x))</f>
        <v>589546 10 µM (LTX 3000)</v>
      </c>
      <c r="K68" s="7">
        <f>_xlfn.LET(_xlpm.x,_xlfn.XLOOKUP($E68,'[1]RNA1_MF_ASO (2)'!$D:$D,'[1]RNA1_MF_ASO (2)'!J:J,""),IF(_xlpm.x="","",_xlpm.x))</f>
        <v>45013</v>
      </c>
      <c r="L68" s="3">
        <f t="shared" si="5"/>
        <v>3</v>
      </c>
      <c r="M68" s="3" t="str">
        <f t="shared" si="6"/>
        <v>QS3.3_20230331</v>
      </c>
      <c r="N68" s="3" t="s">
        <v>314</v>
      </c>
      <c r="O68" s="3" t="str">
        <f t="shared" si="7"/>
        <v>589546</v>
      </c>
      <c r="P68" s="3">
        <v>3000</v>
      </c>
      <c r="Q68" t="str">
        <f>_xlfn.LET(_xlpm.x,_xlfn.XLOOKUP($E68,'[1]RNA1_MF_ASO (2)'!$D:$D,'[1]RNA1_MF_ASO (2)'!K:K,""),IF(_xlpm.x="","",_xlpm.x))</f>
        <v/>
      </c>
      <c r="R68" t="str">
        <f>_xlfn.LET(_xlpm.x,_xlfn.XLOOKUP($E68,'[1]RNA1_MF_ASO (2)'!$D:$D,'[1]RNA1_MF_ASO (2)'!L:L,""),IF(_xlpm.x="","",_xlpm.x))</f>
        <v>RNA</v>
      </c>
      <c r="S68" t="str">
        <f>_xlfn.LET(_xlpm.x,_xlfn.XLOOKUP($E68,'[1]RNA1_MF_ASO (2)'!$D:$D,'[1]RNA1_MF_ASO (2)'!M:M,""),IF(_xlpm.x="","",_xlpm.x))</f>
        <v>-</v>
      </c>
      <c r="T68" t="str">
        <f>_xlfn.LET(_xlpm.x,_xlfn.XLOOKUP($E68,'[1]RNA1_MF_ASO (2)'!$D:$D,'[1]RNA1_MF_ASO (2)'!N:N,""),IF(_xlpm.x="","",_xlpm.x))</f>
        <v>-</v>
      </c>
      <c r="U68">
        <f>_xlfn.LET(_xlpm.x,_xlfn.XLOOKUP($E68,'[1]RNA1_MF_ASO (2)'!$D:$D,'[1]RNA1_MF_ASO (2)'!O:O,""),IF(_xlpm.x="","",_xlpm.x))</f>
        <v>0.91500000000000004</v>
      </c>
      <c r="V68">
        <f>_xlfn.LET(_xlpm.x,_xlfn.XLOOKUP($E68,'[1]RNA1_MF_ASO (2)'!$D:$D,'[1]RNA1_MF_ASO (2)'!P:P,""),IF(_xlpm.x="","",_xlpm.x))</f>
        <v>54</v>
      </c>
      <c r="W68">
        <f>_xlfn.LET(_xlpm.x,_xlfn.XLOOKUP($E68,'[1]RNA1_MF_ASO (2)'!$D:$D,'[1]RNA1_MF_ASO (2)'!Q:Q,""),IF(_xlpm.x="","",_xlpm.x))</f>
        <v>49.410000000000004</v>
      </c>
      <c r="X68" t="str">
        <f t="shared" si="8"/>
        <v>QS3.3_20230331</v>
      </c>
      <c r="Y68" s="3" t="str">
        <f t="shared" si="9"/>
        <v/>
      </c>
    </row>
    <row r="69" spans="1:25" x14ac:dyDescent="0.2">
      <c r="A69" t="s">
        <v>300</v>
      </c>
      <c r="B69" t="s">
        <v>294</v>
      </c>
      <c r="C69">
        <v>7</v>
      </c>
      <c r="D69" t="s">
        <v>117</v>
      </c>
      <c r="E69" t="s">
        <v>200</v>
      </c>
      <c r="F69" t="str">
        <f>_xlfn.LET(_xlpm.x,_xlfn.XLOOKUP($E69,'[1]RNA1_MF_ASO (2)'!$D:$D,'[1]RNA1_MF_ASO (2)'!E:E,""),IF(_xlpm.x="","",_xlpm.x))</f>
        <v>QS3.3</v>
      </c>
      <c r="G69">
        <f>_xlfn.LET(_xlpm.x,_xlfn.XLOOKUP($E69,'[1]RNA1_MF_ASO (2)'!$D:$D,'[1]RNA1_MF_ASO (2)'!F:F,""),IF(_xlpm.x="","",_xlpm.x))</f>
        <v>21</v>
      </c>
      <c r="H69" t="str">
        <f>_xlfn.LET(_xlpm.x,_xlfn.XLOOKUP($E69,'[1]RNA1_MF_ASO (2)'!$D:$D,'[1]RNA1_MF_ASO (2)'!G:G,""),IF(_xlpm.x="","",_xlpm.x))</f>
        <v/>
      </c>
      <c r="I69" s="7">
        <f>_xlfn.LET(_xlpm.x,_xlfn.XLOOKUP($E69,'[1]RNA1_MF_ASO (2)'!$D:$D,'[1]RNA1_MF_ASO (2)'!H:H,""),IF(_xlpm.x="","",_xlpm.x))</f>
        <v>45016</v>
      </c>
      <c r="J69" t="s">
        <v>207</v>
      </c>
      <c r="K69" s="7" t="str">
        <f>_xlfn.LET(_xlpm.x,_xlfn.XLOOKUP($E69,'[1]RNA1_MF_ASO (2)'!$D:$D,'[1]RNA1_MF_ASO (2)'!J:J,""),IF(_xlpm.x="","",_xlpm.x))</f>
        <v/>
      </c>
      <c r="L69" s="3" t="str">
        <f t="shared" si="5"/>
        <v/>
      </c>
      <c r="M69" s="3" t="str">
        <f t="shared" si="6"/>
        <v>QS3.3_20230331</v>
      </c>
      <c r="N69" s="3">
        <v>0</v>
      </c>
      <c r="O69" s="3" t="str">
        <f t="shared" si="7"/>
        <v>Control</v>
      </c>
      <c r="P69" s="3" t="s">
        <v>129</v>
      </c>
      <c r="Q69" t="str">
        <f>_xlfn.LET(_xlpm.x,_xlfn.XLOOKUP($E69,'[1]RNA1_MF_ASO (2)'!$D:$D,'[1]RNA1_MF_ASO (2)'!K:K,""),IF(_xlpm.x="","",_xlpm.x))</f>
        <v/>
      </c>
      <c r="R69" t="str">
        <f>_xlfn.LET(_xlpm.x,_xlfn.XLOOKUP($E69,'[1]RNA1_MF_ASO (2)'!$D:$D,'[1]RNA1_MF_ASO (2)'!L:L,""),IF(_xlpm.x="","",_xlpm.x))</f>
        <v>RNA</v>
      </c>
      <c r="S69" t="str">
        <f>_xlfn.LET(_xlpm.x,_xlfn.XLOOKUP($E69,'[1]RNA1_MF_ASO (2)'!$D:$D,'[1]RNA1_MF_ASO (2)'!M:M,""),IF(_xlpm.x="","",_xlpm.x))</f>
        <v>-</v>
      </c>
      <c r="T69" t="str">
        <f>_xlfn.LET(_xlpm.x,_xlfn.XLOOKUP($E69,'[1]RNA1_MF_ASO (2)'!$D:$D,'[1]RNA1_MF_ASO (2)'!N:N,""),IF(_xlpm.x="","",_xlpm.x))</f>
        <v>-</v>
      </c>
      <c r="U69">
        <f>_xlfn.LET(_xlpm.x,_xlfn.XLOOKUP($E69,'[1]RNA1_MF_ASO (2)'!$D:$D,'[1]RNA1_MF_ASO (2)'!O:O,""),IF(_xlpm.x="","",_xlpm.x))</f>
        <v>5.21</v>
      </c>
      <c r="V69">
        <f>_xlfn.LET(_xlpm.x,_xlfn.XLOOKUP($E69,'[1]RNA1_MF_ASO (2)'!$D:$D,'[1]RNA1_MF_ASO (2)'!P:P,""),IF(_xlpm.x="","",_xlpm.x))</f>
        <v>54</v>
      </c>
      <c r="W69">
        <f>_xlfn.LET(_xlpm.x,_xlfn.XLOOKUP($E69,'[1]RNA1_MF_ASO (2)'!$D:$D,'[1]RNA1_MF_ASO (2)'!Q:Q,""),IF(_xlpm.x="","",_xlpm.x))</f>
        <v>281.33999999999997</v>
      </c>
      <c r="X69" t="str">
        <f t="shared" si="8"/>
        <v>QS3.3_20230331</v>
      </c>
      <c r="Y69" s="3">
        <f t="shared" si="9"/>
        <v>1</v>
      </c>
    </row>
    <row r="70" spans="1:25" x14ac:dyDescent="0.2">
      <c r="A70" t="s">
        <v>301</v>
      </c>
      <c r="B70" t="s">
        <v>294</v>
      </c>
      <c r="C70">
        <v>8</v>
      </c>
      <c r="D70" t="s">
        <v>118</v>
      </c>
      <c r="E70" t="s">
        <v>201</v>
      </c>
      <c r="F70" t="str">
        <f>_xlfn.LET(_xlpm.x,_xlfn.XLOOKUP($E70,'[1]RNA1_MF_ASO (2)'!$D:$D,'[1]RNA1_MF_ASO (2)'!E:E,""),IF(_xlpm.x="","",_xlpm.x))</f>
        <v>QS4A3</v>
      </c>
      <c r="G70">
        <f>_xlfn.LET(_xlpm.x,_xlfn.XLOOKUP($E70,'[1]RNA1_MF_ASO (2)'!$D:$D,'[1]RNA1_MF_ASO (2)'!F:F,""),IF(_xlpm.x="","",_xlpm.x))</f>
        <v>30</v>
      </c>
      <c r="H70" t="str">
        <f>_xlfn.LET(_xlpm.x,_xlfn.XLOOKUP($E70,'[1]RNA1_MF_ASO (2)'!$D:$D,'[1]RNA1_MF_ASO (2)'!G:G,""),IF(_xlpm.x="","",_xlpm.x))</f>
        <v/>
      </c>
      <c r="I70" s="7">
        <f>_xlfn.LET(_xlpm.x,_xlfn.XLOOKUP($E70,'[1]RNA1_MF_ASO (2)'!$D:$D,'[1]RNA1_MF_ASO (2)'!H:H,""),IF(_xlpm.x="","",_xlpm.x))</f>
        <v>45019</v>
      </c>
      <c r="J70" t="s">
        <v>207</v>
      </c>
      <c r="K70" s="7" t="str">
        <f>_xlfn.LET(_xlpm.x,_xlfn.XLOOKUP($E70,'[1]RNA1_MF_ASO (2)'!$D:$D,'[1]RNA1_MF_ASO (2)'!J:J,""),IF(_xlpm.x="","",_xlpm.x))</f>
        <v/>
      </c>
      <c r="L70" s="3" t="str">
        <f t="shared" si="5"/>
        <v/>
      </c>
      <c r="M70" s="3" t="str">
        <f t="shared" si="6"/>
        <v>QS4A3_20230403</v>
      </c>
      <c r="N70" s="3">
        <v>0</v>
      </c>
      <c r="O70" s="3" t="str">
        <f t="shared" si="7"/>
        <v>Control</v>
      </c>
      <c r="P70" s="3" t="s">
        <v>129</v>
      </c>
      <c r="Q70" t="str">
        <f>_xlfn.LET(_xlpm.x,_xlfn.XLOOKUP($E70,'[1]RNA1_MF_ASO (2)'!$D:$D,'[1]RNA1_MF_ASO (2)'!K:K,""),IF(_xlpm.x="","",_xlpm.x))</f>
        <v/>
      </c>
      <c r="R70" t="str">
        <f>_xlfn.LET(_xlpm.x,_xlfn.XLOOKUP($E70,'[1]RNA1_MF_ASO (2)'!$D:$D,'[1]RNA1_MF_ASO (2)'!L:L,""),IF(_xlpm.x="","",_xlpm.x))</f>
        <v>RNA</v>
      </c>
      <c r="S70">
        <f>_xlfn.LET(_xlpm.x,_xlfn.XLOOKUP($E70,'[1]RNA1_MF_ASO (2)'!$D:$D,'[1]RNA1_MF_ASO (2)'!M:M,""),IF(_xlpm.x="","",_xlpm.x))</f>
        <v>8.9</v>
      </c>
      <c r="T70">
        <f>_xlfn.LET(_xlpm.x,_xlfn.XLOOKUP($E70,'[1]RNA1_MF_ASO (2)'!$D:$D,'[1]RNA1_MF_ASO (2)'!N:N,""),IF(_xlpm.x="","",_xlpm.x))</f>
        <v>3.2</v>
      </c>
      <c r="U70">
        <f>_xlfn.LET(_xlpm.x,_xlfn.XLOOKUP($E70,'[1]RNA1_MF_ASO (2)'!$D:$D,'[1]RNA1_MF_ASO (2)'!O:O,""),IF(_xlpm.x="","",_xlpm.x))</f>
        <v>798</v>
      </c>
      <c r="V70">
        <f>_xlfn.LET(_xlpm.x,_xlfn.XLOOKUP($E70,'[1]RNA1_MF_ASO (2)'!$D:$D,'[1]RNA1_MF_ASO (2)'!P:P,""),IF(_xlpm.x="","",_xlpm.x))</f>
        <v>54</v>
      </c>
      <c r="W70">
        <f>_xlfn.LET(_xlpm.x,_xlfn.XLOOKUP($E70,'[1]RNA1_MF_ASO (2)'!$D:$D,'[1]RNA1_MF_ASO (2)'!Q:Q,""),IF(_xlpm.x="","",_xlpm.x))</f>
        <v>43092</v>
      </c>
      <c r="X70" t="str">
        <f t="shared" si="8"/>
        <v>QS4A3_20230403</v>
      </c>
      <c r="Y70" s="3">
        <f t="shared" si="9"/>
        <v>1</v>
      </c>
    </row>
    <row r="71" spans="1:25" x14ac:dyDescent="0.2">
      <c r="A71" t="s">
        <v>302</v>
      </c>
      <c r="B71" t="s">
        <v>294</v>
      </c>
      <c r="C71">
        <v>9</v>
      </c>
      <c r="D71" t="s">
        <v>119</v>
      </c>
      <c r="E71" t="s">
        <v>202</v>
      </c>
      <c r="F71" t="str">
        <f>_xlfn.LET(_xlpm.x,_xlfn.XLOOKUP($E71,'[1]RNA1_MF_ASO (2)'!$D:$D,'[1]RNA1_MF_ASO (2)'!E:E,""),IF(_xlpm.x="","",_xlpm.x))</f>
        <v>QS1.23</v>
      </c>
      <c r="G71">
        <f>_xlfn.LET(_xlpm.x,_xlfn.XLOOKUP($E71,'[1]RNA1_MF_ASO (2)'!$D:$D,'[1]RNA1_MF_ASO (2)'!F:F,""),IF(_xlpm.x="","",_xlpm.x))</f>
        <v>30</v>
      </c>
      <c r="H71" t="str">
        <f>_xlfn.LET(_xlpm.x,_xlfn.XLOOKUP($E71,'[1]RNA1_MF_ASO (2)'!$D:$D,'[1]RNA1_MF_ASO (2)'!G:G,""),IF(_xlpm.x="","",_xlpm.x))</f>
        <v/>
      </c>
      <c r="I71" s="7">
        <f>_xlfn.LET(_xlpm.x,_xlfn.XLOOKUP($E71,'[1]RNA1_MF_ASO (2)'!$D:$D,'[1]RNA1_MF_ASO (2)'!H:H,""),IF(_xlpm.x="","",_xlpm.x))</f>
        <v>45019</v>
      </c>
      <c r="J71" t="s">
        <v>207</v>
      </c>
      <c r="K71" s="7" t="str">
        <f>_xlfn.LET(_xlpm.x,_xlfn.XLOOKUP($E71,'[1]RNA1_MF_ASO (2)'!$D:$D,'[1]RNA1_MF_ASO (2)'!J:J,""),IF(_xlpm.x="","",_xlpm.x))</f>
        <v/>
      </c>
      <c r="L71" s="3" t="str">
        <f t="shared" si="5"/>
        <v/>
      </c>
      <c r="M71" s="3" t="str">
        <f t="shared" si="6"/>
        <v>QS1.23_20230403</v>
      </c>
      <c r="N71" s="3">
        <v>0</v>
      </c>
      <c r="O71" s="3" t="str">
        <f t="shared" si="7"/>
        <v>Control</v>
      </c>
      <c r="P71" s="3" t="s">
        <v>129</v>
      </c>
      <c r="Q71" t="str">
        <f>_xlfn.LET(_xlpm.x,_xlfn.XLOOKUP($E71,'[1]RNA1_MF_ASO (2)'!$D:$D,'[1]RNA1_MF_ASO (2)'!K:K,""),IF(_xlpm.x="","",_xlpm.x))</f>
        <v/>
      </c>
      <c r="R71" t="str">
        <f>_xlfn.LET(_xlpm.x,_xlfn.XLOOKUP($E71,'[1]RNA1_MF_ASO (2)'!$D:$D,'[1]RNA1_MF_ASO (2)'!L:L,""),IF(_xlpm.x="","",_xlpm.x))</f>
        <v>RNA</v>
      </c>
      <c r="S71">
        <f>_xlfn.LET(_xlpm.x,_xlfn.XLOOKUP($E71,'[1]RNA1_MF_ASO (2)'!$D:$D,'[1]RNA1_MF_ASO (2)'!M:M,""),IF(_xlpm.x="","",_xlpm.x))</f>
        <v>9</v>
      </c>
      <c r="T71">
        <f>_xlfn.LET(_xlpm.x,_xlfn.XLOOKUP($E71,'[1]RNA1_MF_ASO (2)'!$D:$D,'[1]RNA1_MF_ASO (2)'!N:N,""),IF(_xlpm.x="","",_xlpm.x))</f>
        <v>2</v>
      </c>
      <c r="U71">
        <f>_xlfn.LET(_xlpm.x,_xlfn.XLOOKUP($E71,'[1]RNA1_MF_ASO (2)'!$D:$D,'[1]RNA1_MF_ASO (2)'!O:O,""),IF(_xlpm.x="","",_xlpm.x))</f>
        <v>441</v>
      </c>
      <c r="V71">
        <f>_xlfn.LET(_xlpm.x,_xlfn.XLOOKUP($E71,'[1]RNA1_MF_ASO (2)'!$D:$D,'[1]RNA1_MF_ASO (2)'!P:P,""),IF(_xlpm.x="","",_xlpm.x))</f>
        <v>54</v>
      </c>
      <c r="W71">
        <f>_xlfn.LET(_xlpm.x,_xlfn.XLOOKUP($E71,'[1]RNA1_MF_ASO (2)'!$D:$D,'[1]RNA1_MF_ASO (2)'!Q:Q,""),IF(_xlpm.x="","",_xlpm.x))</f>
        <v>23814</v>
      </c>
      <c r="X71" t="str">
        <f t="shared" si="8"/>
        <v>QS1.23_20230403</v>
      </c>
      <c r="Y71" s="3">
        <f t="shared" si="9"/>
        <v>1</v>
      </c>
    </row>
    <row r="72" spans="1:25" x14ac:dyDescent="0.2">
      <c r="A72" t="s">
        <v>120</v>
      </c>
      <c r="B72" t="s">
        <v>294</v>
      </c>
      <c r="C72">
        <v>10</v>
      </c>
      <c r="D72" t="s">
        <v>120</v>
      </c>
      <c r="E72" t="s">
        <v>203</v>
      </c>
      <c r="F72" t="str">
        <f>_xlfn.LET(_xlpm.x,_xlfn.XLOOKUP($E72,'[1]RNA1_MF_ASO (2)'!$D:$D,'[1]RNA1_MF_ASO (2)'!E:E,""),IF(_xlpm.x="","",_xlpm.x))</f>
        <v>QS3.1</v>
      </c>
      <c r="G72">
        <f>_xlfn.LET(_xlpm.x,_xlfn.XLOOKUP($E72,'[1]RNA1_MF_ASO (2)'!$D:$D,'[1]RNA1_MF_ASO (2)'!F:F,""),IF(_xlpm.x="","",_xlpm.x))</f>
        <v>11</v>
      </c>
      <c r="H72" t="str">
        <f>_xlfn.LET(_xlpm.x,_xlfn.XLOOKUP($E72,'[1]RNA1_MF_ASO (2)'!$D:$D,'[1]RNA1_MF_ASO (2)'!G:G,""),IF(_xlpm.x="","",_xlpm.x))</f>
        <v/>
      </c>
      <c r="I72" s="7">
        <f>_xlfn.LET(_xlpm.x,_xlfn.XLOOKUP($E72,'[1]RNA1_MF_ASO (2)'!$D:$D,'[1]RNA1_MF_ASO (2)'!H:H,""),IF(_xlpm.x="","",_xlpm.x))</f>
        <v>45019</v>
      </c>
      <c r="J72" t="s">
        <v>207</v>
      </c>
      <c r="K72" s="7" t="str">
        <f>_xlfn.LET(_xlpm.x,_xlfn.XLOOKUP($E72,'[1]RNA1_MF_ASO (2)'!$D:$D,'[1]RNA1_MF_ASO (2)'!J:J,""),IF(_xlpm.x="","",_xlpm.x))</f>
        <v/>
      </c>
      <c r="L72" s="3" t="str">
        <f t="shared" si="5"/>
        <v/>
      </c>
      <c r="M72" s="3" t="str">
        <f t="shared" si="6"/>
        <v>QS3.1_20230403</v>
      </c>
      <c r="N72" s="3">
        <v>0</v>
      </c>
      <c r="O72" s="3" t="str">
        <f t="shared" si="7"/>
        <v>Control</v>
      </c>
      <c r="P72" s="3" t="s">
        <v>129</v>
      </c>
      <c r="Q72" t="str">
        <f>_xlfn.LET(_xlpm.x,_xlfn.XLOOKUP($E72,'[1]RNA1_MF_ASO (2)'!$D:$D,'[1]RNA1_MF_ASO (2)'!K:K,""),IF(_xlpm.x="","",_xlpm.x))</f>
        <v/>
      </c>
      <c r="R72" t="str">
        <f>_xlfn.LET(_xlpm.x,_xlfn.XLOOKUP($E72,'[1]RNA1_MF_ASO (2)'!$D:$D,'[1]RNA1_MF_ASO (2)'!L:L,""),IF(_xlpm.x="","",_xlpm.x))</f>
        <v>RNA</v>
      </c>
      <c r="S72">
        <f>_xlfn.LET(_xlpm.x,_xlfn.XLOOKUP($E72,'[1]RNA1_MF_ASO (2)'!$D:$D,'[1]RNA1_MF_ASO (2)'!M:M,""),IF(_xlpm.x="","",_xlpm.x))</f>
        <v>10</v>
      </c>
      <c r="T72">
        <f>_xlfn.LET(_xlpm.x,_xlfn.XLOOKUP($E72,'[1]RNA1_MF_ASO (2)'!$D:$D,'[1]RNA1_MF_ASO (2)'!N:N,""),IF(_xlpm.x="","",_xlpm.x))</f>
        <v>3.3</v>
      </c>
      <c r="U72">
        <f>_xlfn.LET(_xlpm.x,_xlfn.XLOOKUP($E72,'[1]RNA1_MF_ASO (2)'!$D:$D,'[1]RNA1_MF_ASO (2)'!O:O,""),IF(_xlpm.x="","",_xlpm.x))</f>
        <v>189</v>
      </c>
      <c r="V72">
        <f>_xlfn.LET(_xlpm.x,_xlfn.XLOOKUP($E72,'[1]RNA1_MF_ASO (2)'!$D:$D,'[1]RNA1_MF_ASO (2)'!P:P,""),IF(_xlpm.x="","",_xlpm.x))</f>
        <v>54</v>
      </c>
      <c r="W72">
        <f>_xlfn.LET(_xlpm.x,_xlfn.XLOOKUP($E72,'[1]RNA1_MF_ASO (2)'!$D:$D,'[1]RNA1_MF_ASO (2)'!Q:Q,""),IF(_xlpm.x="","",_xlpm.x))</f>
        <v>10206</v>
      </c>
      <c r="X72" t="str">
        <f t="shared" si="8"/>
        <v>QS3.1_20230403</v>
      </c>
      <c r="Y72" s="3">
        <f t="shared" si="9"/>
        <v>1</v>
      </c>
    </row>
    <row r="73" spans="1:25" x14ac:dyDescent="0.2">
      <c r="A73" t="s">
        <v>129</v>
      </c>
      <c r="E73" t="s">
        <v>206</v>
      </c>
      <c r="F73">
        <v>43043</v>
      </c>
      <c r="M73" s="3">
        <f>F73</f>
        <v>43043</v>
      </c>
      <c r="P73" s="3" t="s">
        <v>129</v>
      </c>
      <c r="X73">
        <f t="shared" si="8"/>
        <v>43043</v>
      </c>
      <c r="Y73" s="3" t="str">
        <f t="shared" si="9"/>
        <v/>
      </c>
    </row>
    <row r="74" spans="1:25" x14ac:dyDescent="0.2">
      <c r="E74" t="s">
        <v>305</v>
      </c>
      <c r="F74" t="s">
        <v>306</v>
      </c>
      <c r="M74" s="3" t="str">
        <f>F74</f>
        <v>Blank</v>
      </c>
      <c r="P74" s="3" t="s">
        <v>129</v>
      </c>
      <c r="X74" t="str">
        <f t="shared" si="8"/>
        <v>Blank</v>
      </c>
    </row>
  </sheetData>
  <autoFilter ref="A1:Z74" xr:uid="{D690965D-7528-D645-BA3F-4498BC1F95E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3</v>
      </c>
      <c r="B1" s="1" t="s">
        <v>4</v>
      </c>
      <c r="C1" s="1" t="s">
        <v>5</v>
      </c>
    </row>
    <row r="2" spans="1:3" x14ac:dyDescent="0.2">
      <c r="A2" s="5" t="s">
        <v>6</v>
      </c>
      <c r="B2" t="s">
        <v>7</v>
      </c>
      <c r="C2" t="s">
        <v>8</v>
      </c>
    </row>
    <row r="3" spans="1:3" x14ac:dyDescent="0.2">
      <c r="A3" s="5" t="s">
        <v>9</v>
      </c>
      <c r="B3" t="s">
        <v>10</v>
      </c>
      <c r="C3" t="s">
        <v>11</v>
      </c>
    </row>
    <row r="4" spans="1:3" x14ac:dyDescent="0.2">
      <c r="A4" s="5" t="s">
        <v>9</v>
      </c>
      <c r="B4" t="s">
        <v>12</v>
      </c>
      <c r="C4" t="s">
        <v>11</v>
      </c>
    </row>
    <row r="5" spans="1:3" x14ac:dyDescent="0.2">
      <c r="A5" s="5" t="s">
        <v>13</v>
      </c>
      <c r="B5" t="s">
        <v>14</v>
      </c>
      <c r="C5" t="s">
        <v>15</v>
      </c>
    </row>
    <row r="6" spans="1:3" x14ac:dyDescent="0.2">
      <c r="A6" s="5" t="s">
        <v>16</v>
      </c>
      <c r="B6" t="s">
        <v>17</v>
      </c>
      <c r="C6" t="s">
        <v>18</v>
      </c>
    </row>
    <row r="7" spans="1:3" x14ac:dyDescent="0.2">
      <c r="A7" s="5" t="s">
        <v>19</v>
      </c>
      <c r="B7" t="s">
        <v>20</v>
      </c>
      <c r="C7" t="s">
        <v>21</v>
      </c>
    </row>
    <row r="8" spans="1:3" x14ac:dyDescent="0.2">
      <c r="A8" s="5" t="s">
        <v>19</v>
      </c>
      <c r="B8" t="s">
        <v>19</v>
      </c>
      <c r="C8" t="s">
        <v>21</v>
      </c>
    </row>
    <row r="9" spans="1:3" x14ac:dyDescent="0.2">
      <c r="A9" s="5" t="s">
        <v>19</v>
      </c>
      <c r="B9" t="s">
        <v>22</v>
      </c>
      <c r="C9" t="s">
        <v>21</v>
      </c>
    </row>
    <row r="10" spans="1:3" x14ac:dyDescent="0.2">
      <c r="A10" s="5" t="s">
        <v>23</v>
      </c>
      <c r="B10" t="s">
        <v>24</v>
      </c>
      <c r="C10" t="s">
        <v>23</v>
      </c>
    </row>
    <row r="11" spans="1:3" x14ac:dyDescent="0.2">
      <c r="A11" s="5" t="s">
        <v>23</v>
      </c>
      <c r="B11" t="s">
        <v>23</v>
      </c>
      <c r="C1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Q290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6" x14ac:dyDescent="0.2"/>
  <cols>
    <col min="1" max="1" width="63.83203125" bestFit="1" customWidth="1"/>
    <col min="2" max="2" width="4.6640625" bestFit="1" customWidth="1"/>
    <col min="3" max="3" width="20" bestFit="1" customWidth="1"/>
    <col min="4" max="4" width="14.6640625" bestFit="1" customWidth="1"/>
    <col min="5" max="5" width="22.33203125" bestFit="1" customWidth="1"/>
    <col min="6" max="6" width="7.1640625" bestFit="1" customWidth="1"/>
    <col min="7" max="8" width="8.83203125" bestFit="1" customWidth="1"/>
    <col min="9" max="9" width="10" bestFit="1" customWidth="1"/>
    <col min="10" max="10" width="8.5" bestFit="1" customWidth="1"/>
    <col min="11" max="11" width="16.83203125" bestFit="1" customWidth="1"/>
    <col min="12" max="12" width="9" style="3" bestFit="1" customWidth="1"/>
    <col min="13" max="13" width="7.5" style="3" bestFit="1" customWidth="1"/>
    <col min="14" max="14" width="16.83203125" bestFit="1" customWidth="1"/>
    <col min="15" max="15" width="6.33203125" bestFit="1" customWidth="1"/>
    <col min="16" max="16" width="7.1640625" bestFit="1" customWidth="1"/>
    <col min="17" max="17" width="5.1640625" style="3" bestFit="1" customWidth="1"/>
  </cols>
  <sheetData>
    <row r="1" spans="1:17" s="1" customFormat="1" x14ac:dyDescent="0.2">
      <c r="A1" s="1" t="s">
        <v>1</v>
      </c>
      <c r="B1" s="1" t="s">
        <v>123</v>
      </c>
      <c r="C1" s="1" t="s">
        <v>2</v>
      </c>
      <c r="D1" s="1" t="s">
        <v>130</v>
      </c>
      <c r="E1" s="1" t="s">
        <v>131</v>
      </c>
      <c r="F1" s="1" t="s">
        <v>132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319</v>
      </c>
      <c r="L1" s="2" t="s">
        <v>26</v>
      </c>
      <c r="M1" s="2" t="s">
        <v>128</v>
      </c>
      <c r="N1" s="1" t="s">
        <v>317</v>
      </c>
      <c r="O1" s="1" t="s">
        <v>313</v>
      </c>
      <c r="P1" s="1" t="s">
        <v>316</v>
      </c>
      <c r="Q1" s="2" t="s">
        <v>320</v>
      </c>
    </row>
    <row r="2" spans="1:17" x14ac:dyDescent="0.2">
      <c r="A2" t="str">
        <f>IFERROR(IF(LEN(platemap!B2)&gt;0,platemap!B2,""),"")</f>
        <v>2023-06-07_123746_TMrs362331_20ul.xls</v>
      </c>
      <c r="B2" t="str">
        <f>IFERROR(IF(LEN(platemap!C2)&gt;0,platemap!C2,""),"")</f>
        <v>A01</v>
      </c>
      <c r="C2" t="str">
        <f>IFERROR(IF(LEN(platemap!I2)&gt;0,platemap!I2,""),"")</f>
        <v>20230413_0201</v>
      </c>
      <c r="D2" t="str">
        <f>IFERROR(IF(LEN(platemap!J2)&gt;0,platemap!J2,""),"")</f>
        <v>109Q</v>
      </c>
      <c r="E2" t="str">
        <f>IFERROR(IF(LEN(platemap!N2)&gt;0,platemap!N2,""),"")</f>
        <v>Control</v>
      </c>
      <c r="G2" t="str">
        <f>IFERROR(IF(LEN(platemap!D2)&gt;0,platemap!D2,""),"")</f>
        <v>FAM</v>
      </c>
      <c r="H2" t="str">
        <f>IFERROR(IF(LEN(platemap!E2)&gt;0,platemap!E2,""),"")</f>
        <v>VIC</v>
      </c>
      <c r="I2" t="str">
        <f>IFERROR(IF(LEN(platemap!F2)&gt;0,platemap!F2,""),"")</f>
        <v>T_mHTT</v>
      </c>
      <c r="J2" t="str">
        <f>IFERROR(IF(LEN(platemap!G2)&gt;0,platemap!G2,""),"")</f>
        <v>C_wtHTT</v>
      </c>
      <c r="K2" s="3" t="str">
        <f>IFERROR(IF(LEN(platemap!AB2)&gt;0,platemap!AB2,""),"")</f>
        <v>109Q_20230321</v>
      </c>
      <c r="L2" s="3">
        <f>IFERROR(IF(LEN(platemap!AC2)&gt;0,platemap!AC2,""),"")</f>
        <v>1</v>
      </c>
      <c r="M2" s="3" t="str">
        <f>IFERROR(IF(LEN(platemap!AD2)&gt;0,platemap!AD2,""),"")</f>
        <v/>
      </c>
      <c r="N2" s="3" t="str">
        <f>IFERROR(IF(LEN(platemap!Q2)&gt;0,platemap!Q2,""),"")</f>
        <v>109Q_20230321</v>
      </c>
      <c r="O2" s="3">
        <f>IFERROR(IF(LEN(platemap!R2)&gt;0,platemap!R2,""),"")</f>
        <v>0</v>
      </c>
      <c r="P2" s="3" t="str">
        <f>IFERROR(IF(LEN(platemap!S2)&gt;0,platemap!S2,""),"")</f>
        <v>Control</v>
      </c>
      <c r="Q2" s="3" t="str">
        <f>IFERROR(IF(LEN(platemap!T2)&gt;0,platemap!T2,""),"")</f>
        <v/>
      </c>
    </row>
    <row r="3" spans="1:17" x14ac:dyDescent="0.2">
      <c r="A3" t="str">
        <f>IFERROR(IF(LEN(platemap!B3)&gt;0,platemap!B3,""),"")</f>
        <v>2023-06-07_123746_TMrs362331_20ul.xls</v>
      </c>
      <c r="B3" t="str">
        <f>IFERROR(IF(LEN(platemap!C3)&gt;0,platemap!C3,""),"")</f>
        <v>A02</v>
      </c>
      <c r="C3" t="str">
        <f>IFERROR(IF(LEN(platemap!I3)&gt;0,platemap!I3,""),"")</f>
        <v>20230413_0202</v>
      </c>
      <c r="D3" t="str">
        <f>IFERROR(IF(LEN(platemap!J3)&gt;0,platemap!J3,""),"")</f>
        <v>109Q</v>
      </c>
      <c r="E3" t="str">
        <f>IFERROR(IF(LEN(platemap!N3)&gt;0,platemap!N3,""),"")</f>
        <v>572772 30 nM (LTX 2000)</v>
      </c>
      <c r="G3" t="str">
        <f>IFERROR(IF(LEN(platemap!D3)&gt;0,platemap!D3,""),"")</f>
        <v>FAM</v>
      </c>
      <c r="H3" t="str">
        <f>IFERROR(IF(LEN(platemap!E3)&gt;0,platemap!E3,""),"")</f>
        <v>VIC</v>
      </c>
      <c r="I3" t="str">
        <f>IFERROR(IF(LEN(platemap!F3)&gt;0,platemap!F3,""),"")</f>
        <v>T_mHTT</v>
      </c>
      <c r="J3" t="str">
        <f>IFERROR(IF(LEN(platemap!G3)&gt;0,platemap!G3,""),"")</f>
        <v>C_wtHTT</v>
      </c>
      <c r="K3" s="3" t="str">
        <f>IFERROR(IF(LEN(platemap!AB3)&gt;0,platemap!AB3,""),"")</f>
        <v>109Q_20230321</v>
      </c>
      <c r="L3" s="3" t="str">
        <f>IFERROR(IF(LEN(platemap!AC3)&gt;0,platemap!AC3,""),"")</f>
        <v/>
      </c>
      <c r="M3" s="3" t="str">
        <f>IFERROR(IF(LEN(platemap!AD3)&gt;0,platemap!AD3,""),"")</f>
        <v/>
      </c>
      <c r="N3" s="3" t="str">
        <f>IFERROR(IF(LEN(platemap!Q3)&gt;0,platemap!Q3,""),"")</f>
        <v>109Q_20230321</v>
      </c>
      <c r="O3" s="3" t="str">
        <f>IFERROR(IF(LEN(platemap!R3)&gt;0,platemap!R3,""),"")</f>
        <v>30 nM</v>
      </c>
      <c r="P3" s="3" t="str">
        <f>IFERROR(IF(LEN(platemap!S3)&gt;0,platemap!S3,""),"")</f>
        <v>572772</v>
      </c>
      <c r="Q3" s="3">
        <f>IFERROR(IF(LEN(platemap!T3)&gt;0,platemap!T3,""),"")</f>
        <v>2000</v>
      </c>
    </row>
    <row r="4" spans="1:17" x14ac:dyDescent="0.2">
      <c r="A4" t="str">
        <f>IFERROR(IF(LEN(platemap!B4)&gt;0,platemap!B4,""),"")</f>
        <v>2023-06-07_123746_TMrs362331_20ul.xls</v>
      </c>
      <c r="B4" t="str">
        <f>IFERROR(IF(LEN(platemap!C4)&gt;0,platemap!C4,""),"")</f>
        <v>A03</v>
      </c>
      <c r="C4" t="str">
        <f>IFERROR(IF(LEN(platemap!I4)&gt;0,platemap!I4,""),"")</f>
        <v>20230413_0203</v>
      </c>
      <c r="D4" t="str">
        <f>IFERROR(IF(LEN(platemap!J4)&gt;0,platemap!J4,""),"")</f>
        <v>109Q</v>
      </c>
      <c r="E4" t="str">
        <f>IFERROR(IF(LEN(platemap!N4)&gt;0,platemap!N4,""),"")</f>
        <v>589546 30 nM (LTX 2000)</v>
      </c>
      <c r="G4" t="str">
        <f>IFERROR(IF(LEN(platemap!D4)&gt;0,platemap!D4,""),"")</f>
        <v>FAM</v>
      </c>
      <c r="H4" t="str">
        <f>IFERROR(IF(LEN(platemap!E4)&gt;0,platemap!E4,""),"")</f>
        <v>VIC</v>
      </c>
      <c r="I4" t="str">
        <f>IFERROR(IF(LEN(platemap!F4)&gt;0,platemap!F4,""),"")</f>
        <v>T_mHTT</v>
      </c>
      <c r="J4" t="str">
        <f>IFERROR(IF(LEN(platemap!G4)&gt;0,platemap!G4,""),"")</f>
        <v>C_wtHTT</v>
      </c>
      <c r="K4" s="3" t="str">
        <f>IFERROR(IF(LEN(platemap!AB4)&gt;0,platemap!AB4,""),"")</f>
        <v>109Q_20230321</v>
      </c>
      <c r="L4" s="3" t="str">
        <f>IFERROR(IF(LEN(platemap!AC4)&gt;0,platemap!AC4,""),"")</f>
        <v/>
      </c>
      <c r="M4" s="3" t="str">
        <f>IFERROR(IF(LEN(platemap!AD4)&gt;0,platemap!AD4,""),"")</f>
        <v/>
      </c>
      <c r="N4" s="3" t="str">
        <f>IFERROR(IF(LEN(platemap!Q4)&gt;0,platemap!Q4,""),"")</f>
        <v>109Q_20230321</v>
      </c>
      <c r="O4" s="3" t="str">
        <f>IFERROR(IF(LEN(platemap!R4)&gt;0,platemap!R4,""),"")</f>
        <v>30 nM</v>
      </c>
      <c r="P4" s="3" t="str">
        <f>IFERROR(IF(LEN(platemap!S4)&gt;0,platemap!S4,""),"")</f>
        <v>589546</v>
      </c>
      <c r="Q4" s="3">
        <f>IFERROR(IF(LEN(platemap!T4)&gt;0,platemap!T4,""),"")</f>
        <v>2000</v>
      </c>
    </row>
    <row r="5" spans="1:17" x14ac:dyDescent="0.2">
      <c r="A5" t="str">
        <f>IFERROR(IF(LEN(platemap!B5)&gt;0,platemap!B5,""),"")</f>
        <v>2023-06-07_123746_TMrs362331_20ul.xls</v>
      </c>
      <c r="B5" t="str">
        <f>IFERROR(IF(LEN(platemap!C5)&gt;0,platemap!C5,""),"")</f>
        <v>A04</v>
      </c>
      <c r="C5" t="str">
        <f>IFERROR(IF(LEN(platemap!I5)&gt;0,platemap!I5,""),"")</f>
        <v>20230413_0204</v>
      </c>
      <c r="D5" t="str">
        <f>IFERROR(IF(LEN(platemap!J5)&gt;0,platemap!J5,""),"")</f>
        <v>109Q</v>
      </c>
      <c r="E5" t="str">
        <f>IFERROR(IF(LEN(platemap!N5)&gt;0,platemap!N5,""),"")</f>
        <v>572772 30 nM (LTX 3000)</v>
      </c>
      <c r="G5" t="str">
        <f>IFERROR(IF(LEN(platemap!D5)&gt;0,platemap!D5,""),"")</f>
        <v>FAM</v>
      </c>
      <c r="H5" t="str">
        <f>IFERROR(IF(LEN(platemap!E5)&gt;0,platemap!E5,""),"")</f>
        <v>VIC</v>
      </c>
      <c r="I5" t="str">
        <f>IFERROR(IF(LEN(platemap!F5)&gt;0,platemap!F5,""),"")</f>
        <v>T_mHTT</v>
      </c>
      <c r="J5" t="str">
        <f>IFERROR(IF(LEN(platemap!G5)&gt;0,platemap!G5,""),"")</f>
        <v>C_wtHTT</v>
      </c>
      <c r="K5" s="3" t="str">
        <f>IFERROR(IF(LEN(platemap!AB5)&gt;0,platemap!AB5,""),"")</f>
        <v>109Q_20230321</v>
      </c>
      <c r="L5" s="3" t="str">
        <f>IFERROR(IF(LEN(platemap!AC5)&gt;0,platemap!AC5,""),"")</f>
        <v/>
      </c>
      <c r="M5" s="3" t="str">
        <f>IFERROR(IF(LEN(platemap!AD5)&gt;0,platemap!AD5,""),"")</f>
        <v/>
      </c>
      <c r="N5" s="3" t="str">
        <f>IFERROR(IF(LEN(platemap!Q5)&gt;0,platemap!Q5,""),"")</f>
        <v>109Q_20230321</v>
      </c>
      <c r="O5" s="3" t="str">
        <f>IFERROR(IF(LEN(platemap!R5)&gt;0,platemap!R5,""),"")</f>
        <v>30 nM</v>
      </c>
      <c r="P5" s="3" t="str">
        <f>IFERROR(IF(LEN(platemap!S5)&gt;0,platemap!S5,""),"")</f>
        <v>572772</v>
      </c>
      <c r="Q5" s="3">
        <f>IFERROR(IF(LEN(platemap!T5)&gt;0,platemap!T5,""),"")</f>
        <v>3000</v>
      </c>
    </row>
    <row r="6" spans="1:17" x14ac:dyDescent="0.2">
      <c r="A6" t="str">
        <f>IFERROR(IF(LEN(platemap!B6)&gt;0,platemap!B6,""),"")</f>
        <v>2023-06-07_123746_TMrs362331_20ul.xls</v>
      </c>
      <c r="B6" t="str">
        <f>IFERROR(IF(LEN(platemap!C6)&gt;0,platemap!C6,""),"")</f>
        <v>A05</v>
      </c>
      <c r="C6" t="str">
        <f>IFERROR(IF(LEN(platemap!I6)&gt;0,platemap!I6,""),"")</f>
        <v>20230413_0205</v>
      </c>
      <c r="D6" t="str">
        <f>IFERROR(IF(LEN(platemap!J6)&gt;0,platemap!J6,""),"")</f>
        <v>109Q</v>
      </c>
      <c r="E6" t="str">
        <f>IFERROR(IF(LEN(platemap!N6)&gt;0,platemap!N6,""),"")</f>
        <v>589546 30 nM (LTX 3000)</v>
      </c>
      <c r="G6" t="str">
        <f>IFERROR(IF(LEN(platemap!D6)&gt;0,platemap!D6,""),"")</f>
        <v>FAM</v>
      </c>
      <c r="H6" t="str">
        <f>IFERROR(IF(LEN(platemap!E6)&gt;0,platemap!E6,""),"")</f>
        <v>VIC</v>
      </c>
      <c r="I6" t="str">
        <f>IFERROR(IF(LEN(platemap!F6)&gt;0,platemap!F6,""),"")</f>
        <v>T_mHTT</v>
      </c>
      <c r="J6" t="str">
        <f>IFERROR(IF(LEN(platemap!G6)&gt;0,platemap!G6,""),"")</f>
        <v>C_wtHTT</v>
      </c>
      <c r="K6" s="3" t="str">
        <f>IFERROR(IF(LEN(platemap!AB6)&gt;0,platemap!AB6,""),"")</f>
        <v>109Q_20230321</v>
      </c>
      <c r="L6" s="3" t="str">
        <f>IFERROR(IF(LEN(platemap!AC6)&gt;0,platemap!AC6,""),"")</f>
        <v/>
      </c>
      <c r="M6" s="3" t="str">
        <f>IFERROR(IF(LEN(platemap!AD6)&gt;0,platemap!AD6,""),"")</f>
        <v/>
      </c>
      <c r="N6" s="3" t="str">
        <f>IFERROR(IF(LEN(platemap!Q6)&gt;0,platemap!Q6,""),"")</f>
        <v>109Q_20230321</v>
      </c>
      <c r="O6" s="3" t="str">
        <f>IFERROR(IF(LEN(platemap!R6)&gt;0,platemap!R6,""),"")</f>
        <v>30 nM</v>
      </c>
      <c r="P6" s="3" t="str">
        <f>IFERROR(IF(LEN(platemap!S6)&gt;0,platemap!S6,""),"")</f>
        <v>589546</v>
      </c>
      <c r="Q6" s="3">
        <f>IFERROR(IF(LEN(platemap!T6)&gt;0,platemap!T6,""),"")</f>
        <v>3000</v>
      </c>
    </row>
    <row r="7" spans="1:17" x14ac:dyDescent="0.2">
      <c r="A7" t="str">
        <f>IFERROR(IF(LEN(platemap!B7)&gt;0,platemap!B7,""),"")</f>
        <v>2023-06-07_123746_TMrs362331_20ul.xls</v>
      </c>
      <c r="B7" t="str">
        <f>IFERROR(IF(LEN(platemap!C7)&gt;0,platemap!C7,""),"")</f>
        <v>A06</v>
      </c>
      <c r="C7" t="str">
        <f>IFERROR(IF(LEN(platemap!I7)&gt;0,platemap!I7,""),"")</f>
        <v>20230413_0206</v>
      </c>
      <c r="D7" t="str">
        <f>IFERROR(IF(LEN(platemap!J7)&gt;0,platemap!J7,""),"")</f>
        <v>125CAG</v>
      </c>
      <c r="E7" t="str">
        <f>IFERROR(IF(LEN(platemap!N7)&gt;0,platemap!N7,""),"")</f>
        <v>572772 30 nM (LTX 2000)</v>
      </c>
      <c r="G7" t="str">
        <f>IFERROR(IF(LEN(platemap!D7)&gt;0,platemap!D7,""),"")</f>
        <v>FAM</v>
      </c>
      <c r="H7" t="str">
        <f>IFERROR(IF(LEN(platemap!E7)&gt;0,platemap!E7,""),"")</f>
        <v>VIC</v>
      </c>
      <c r="I7" t="str">
        <f>IFERROR(IF(LEN(platemap!F7)&gt;0,platemap!F7,""),"")</f>
        <v>T_mHTT</v>
      </c>
      <c r="J7" t="str">
        <f>IFERROR(IF(LEN(platemap!G7)&gt;0,platemap!G7,""),"")</f>
        <v>C_wtHTT</v>
      </c>
      <c r="K7" s="3" t="str">
        <f>IFERROR(IF(LEN(platemap!AB7)&gt;0,platemap!AB7,""),"")</f>
        <v>125CAG_20230321</v>
      </c>
      <c r="L7" s="3" t="str">
        <f>IFERROR(IF(LEN(platemap!AC7)&gt;0,platemap!AC7,""),"")</f>
        <v/>
      </c>
      <c r="M7" s="3" t="str">
        <f>IFERROR(IF(LEN(platemap!AD7)&gt;0,platemap!AD7,""),"")</f>
        <v/>
      </c>
      <c r="N7" s="3" t="str">
        <f>IFERROR(IF(LEN(platemap!Q7)&gt;0,platemap!Q7,""),"")</f>
        <v>125CAG_20230321</v>
      </c>
      <c r="O7" s="3" t="str">
        <f>IFERROR(IF(LEN(platemap!R7)&gt;0,platemap!R7,""),"")</f>
        <v>30 nM</v>
      </c>
      <c r="P7" s="3" t="str">
        <f>IFERROR(IF(LEN(platemap!S7)&gt;0,platemap!S7,""),"")</f>
        <v>572772</v>
      </c>
      <c r="Q7" s="3">
        <f>IFERROR(IF(LEN(platemap!T7)&gt;0,platemap!T7,""),"")</f>
        <v>2000</v>
      </c>
    </row>
    <row r="8" spans="1:17" x14ac:dyDescent="0.2">
      <c r="A8" t="str">
        <f>IFERROR(IF(LEN(platemap!B8)&gt;0,platemap!B8,""),"")</f>
        <v>2023-06-07_123746_TMrs362331_20ul.xls</v>
      </c>
      <c r="B8" t="str">
        <f>IFERROR(IF(LEN(platemap!C8)&gt;0,platemap!C8,""),"")</f>
        <v>A07</v>
      </c>
      <c r="C8" t="str">
        <f>IFERROR(IF(LEN(platemap!I8)&gt;0,platemap!I8,""),"")</f>
        <v>20230413_0207</v>
      </c>
      <c r="D8" t="str">
        <f>IFERROR(IF(LEN(platemap!J8)&gt;0,platemap!J8,""),"")</f>
        <v>125CAG</v>
      </c>
      <c r="E8" t="str">
        <f>IFERROR(IF(LEN(platemap!N8)&gt;0,platemap!N8,""),"")</f>
        <v>589546 30 nM (LTX 2000)</v>
      </c>
      <c r="G8" t="str">
        <f>IFERROR(IF(LEN(platemap!D8)&gt;0,platemap!D8,""),"")</f>
        <v>FAM</v>
      </c>
      <c r="H8" t="str">
        <f>IFERROR(IF(LEN(platemap!E8)&gt;0,platemap!E8,""),"")</f>
        <v>VIC</v>
      </c>
      <c r="I8" t="str">
        <f>IFERROR(IF(LEN(platemap!F8)&gt;0,platemap!F8,""),"")</f>
        <v>T_mHTT</v>
      </c>
      <c r="J8" t="str">
        <f>IFERROR(IF(LEN(platemap!G8)&gt;0,platemap!G8,""),"")</f>
        <v>C_wtHTT</v>
      </c>
      <c r="K8" s="3" t="str">
        <f>IFERROR(IF(LEN(platemap!AB8)&gt;0,platemap!AB8,""),"")</f>
        <v>125CAG_20230321</v>
      </c>
      <c r="L8" s="3" t="str">
        <f>IFERROR(IF(LEN(platemap!AC8)&gt;0,platemap!AC8,""),"")</f>
        <v/>
      </c>
      <c r="M8" s="3" t="str">
        <f>IFERROR(IF(LEN(platemap!AD8)&gt;0,platemap!AD8,""),"")</f>
        <v/>
      </c>
      <c r="N8" s="3" t="str">
        <f>IFERROR(IF(LEN(platemap!Q8)&gt;0,platemap!Q8,""),"")</f>
        <v>125CAG_20230321</v>
      </c>
      <c r="O8" s="3" t="str">
        <f>IFERROR(IF(LEN(platemap!R8)&gt;0,platemap!R8,""),"")</f>
        <v>30 nM</v>
      </c>
      <c r="P8" s="3" t="str">
        <f>IFERROR(IF(LEN(platemap!S8)&gt;0,platemap!S8,""),"")</f>
        <v>589546</v>
      </c>
      <c r="Q8" s="3">
        <f>IFERROR(IF(LEN(platemap!T8)&gt;0,platemap!T8,""),"")</f>
        <v>2000</v>
      </c>
    </row>
    <row r="9" spans="1:17" x14ac:dyDescent="0.2">
      <c r="A9" t="str">
        <f>IFERROR(IF(LEN(platemap!B9)&gt;0,platemap!B9,""),"")</f>
        <v>2023-06-07_123746_TMrs362331_20ul.xls</v>
      </c>
      <c r="B9" t="str">
        <f>IFERROR(IF(LEN(platemap!C9)&gt;0,platemap!C9,""),"")</f>
        <v>A08</v>
      </c>
      <c r="C9" t="str">
        <f>IFERROR(IF(LEN(platemap!I9)&gt;0,platemap!I9,""),"")</f>
        <v>20230413_0208</v>
      </c>
      <c r="D9" t="str">
        <f>IFERROR(IF(LEN(platemap!J9)&gt;0,platemap!J9,""),"")</f>
        <v>125CAG</v>
      </c>
      <c r="E9" t="str">
        <f>IFERROR(IF(LEN(platemap!N9)&gt;0,platemap!N9,""),"")</f>
        <v>572772 30 nM (LTX 3000)</v>
      </c>
      <c r="G9" t="str">
        <f>IFERROR(IF(LEN(platemap!D9)&gt;0,platemap!D9,""),"")</f>
        <v>FAM</v>
      </c>
      <c r="H9" t="str">
        <f>IFERROR(IF(LEN(platemap!E9)&gt;0,platemap!E9,""),"")</f>
        <v>VIC</v>
      </c>
      <c r="I9" t="str">
        <f>IFERROR(IF(LEN(platemap!F9)&gt;0,platemap!F9,""),"")</f>
        <v>T_mHTT</v>
      </c>
      <c r="J9" t="str">
        <f>IFERROR(IF(LEN(platemap!G9)&gt;0,platemap!G9,""),"")</f>
        <v>C_wtHTT</v>
      </c>
      <c r="K9" s="3" t="str">
        <f>IFERROR(IF(LEN(platemap!AB9)&gt;0,platemap!AB9,""),"")</f>
        <v>125CAG_20230321</v>
      </c>
      <c r="L9" s="3" t="str">
        <f>IFERROR(IF(LEN(platemap!AC9)&gt;0,platemap!AC9,""),"")</f>
        <v/>
      </c>
      <c r="M9" s="3" t="str">
        <f>IFERROR(IF(LEN(platemap!AD9)&gt;0,platemap!AD9,""),"")</f>
        <v/>
      </c>
      <c r="N9" s="3" t="str">
        <f>IFERROR(IF(LEN(platemap!Q9)&gt;0,platemap!Q9,""),"")</f>
        <v>125CAG_20230321</v>
      </c>
      <c r="O9" s="3" t="str">
        <f>IFERROR(IF(LEN(platemap!R9)&gt;0,platemap!R9,""),"")</f>
        <v>30 nM</v>
      </c>
      <c r="P9" s="3" t="str">
        <f>IFERROR(IF(LEN(platemap!S9)&gt;0,platemap!S9,""),"")</f>
        <v>572772</v>
      </c>
      <c r="Q9" s="3">
        <f>IFERROR(IF(LEN(platemap!T9)&gt;0,platemap!T9,""),"")</f>
        <v>3000</v>
      </c>
    </row>
    <row r="10" spans="1:17" x14ac:dyDescent="0.2">
      <c r="A10" t="str">
        <f>IFERROR(IF(LEN(platemap!B10)&gt;0,platemap!B10,""),"")</f>
        <v>2023-06-07_123746_TMrs362331_20ul.xls</v>
      </c>
      <c r="B10" t="str">
        <f>IFERROR(IF(LEN(platemap!C10)&gt;0,platemap!C10,""),"")</f>
        <v>A09</v>
      </c>
      <c r="C10" t="str">
        <f>IFERROR(IF(LEN(platemap!I10)&gt;0,platemap!I10,""),"")</f>
        <v>20230413_0209</v>
      </c>
      <c r="D10" t="str">
        <f>IFERROR(IF(LEN(platemap!J10)&gt;0,platemap!J10,""),"")</f>
        <v>125CAG</v>
      </c>
      <c r="E10" t="str">
        <f>IFERROR(IF(LEN(platemap!N10)&gt;0,platemap!N10,""),"")</f>
        <v>589546 30 nM (LTX 3000)</v>
      </c>
      <c r="G10" t="str">
        <f>IFERROR(IF(LEN(platemap!D10)&gt;0,platemap!D10,""),"")</f>
        <v>FAM</v>
      </c>
      <c r="H10" t="str">
        <f>IFERROR(IF(LEN(platemap!E10)&gt;0,platemap!E10,""),"")</f>
        <v>VIC</v>
      </c>
      <c r="I10" t="str">
        <f>IFERROR(IF(LEN(platemap!F10)&gt;0,platemap!F10,""),"")</f>
        <v>T_mHTT</v>
      </c>
      <c r="J10" t="str">
        <f>IFERROR(IF(LEN(platemap!G10)&gt;0,platemap!G10,""),"")</f>
        <v>C_wtHTT</v>
      </c>
      <c r="K10" s="3" t="str">
        <f>IFERROR(IF(LEN(platemap!AB10)&gt;0,platemap!AB10,""),"")</f>
        <v>125CAG_20230321</v>
      </c>
      <c r="L10" s="3" t="str">
        <f>IFERROR(IF(LEN(platemap!AC10)&gt;0,platemap!AC10,""),"")</f>
        <v/>
      </c>
      <c r="M10" s="3" t="str">
        <f>IFERROR(IF(LEN(platemap!AD10)&gt;0,platemap!AD10,""),"")</f>
        <v/>
      </c>
      <c r="N10" s="3" t="str">
        <f>IFERROR(IF(LEN(platemap!Q10)&gt;0,platemap!Q10,""),"")</f>
        <v>125CAG_20230321</v>
      </c>
      <c r="O10" s="3" t="str">
        <f>IFERROR(IF(LEN(platemap!R10)&gt;0,platemap!R10,""),"")</f>
        <v>30 nM</v>
      </c>
      <c r="P10" s="3" t="str">
        <f>IFERROR(IF(LEN(platemap!S10)&gt;0,platemap!S10,""),"")</f>
        <v>589546</v>
      </c>
      <c r="Q10" s="3">
        <f>IFERROR(IF(LEN(platemap!T10)&gt;0,platemap!T10,""),"")</f>
        <v>3000</v>
      </c>
    </row>
    <row r="11" spans="1:17" x14ac:dyDescent="0.2">
      <c r="A11" t="str">
        <f>IFERROR(IF(LEN(platemap!B11)&gt;0,platemap!B11,""),"")</f>
        <v>2023-06-07_123746_TMrs362331_20ul.xls</v>
      </c>
      <c r="B11" t="str">
        <f>IFERROR(IF(LEN(platemap!C11)&gt;0,platemap!C11,""),"")</f>
        <v>A10</v>
      </c>
      <c r="C11" t="str">
        <f>IFERROR(IF(LEN(platemap!I11)&gt;0,platemap!I11,""),"")</f>
        <v/>
      </c>
      <c r="D11" t="str">
        <f>IFERROR(IF(LEN(platemap!J11)&gt;0,platemap!J11,""),"")</f>
        <v/>
      </c>
      <c r="E11" t="str">
        <f>IFERROR(IF(LEN(platemap!N11)&gt;0,platemap!N11,""),"")</f>
        <v/>
      </c>
      <c r="G11" t="str">
        <f>IFERROR(IF(LEN(platemap!D11)&gt;0,platemap!D11,""),"")</f>
        <v/>
      </c>
      <c r="H11" t="str">
        <f>IFERROR(IF(LEN(platemap!E11)&gt;0,platemap!E11,""),"")</f>
        <v/>
      </c>
      <c r="I11" t="str">
        <f>IFERROR(IF(LEN(platemap!F11)&gt;0,platemap!F11,""),"")</f>
        <v/>
      </c>
      <c r="J11" t="str">
        <f>IFERROR(IF(LEN(platemap!G11)&gt;0,platemap!G11,""),"")</f>
        <v/>
      </c>
      <c r="K11" s="3" t="str">
        <f>IFERROR(IF(LEN(platemap!AB11)&gt;0,platemap!AB11,""),"")</f>
        <v/>
      </c>
      <c r="L11" s="3" t="str">
        <f>IFERROR(IF(LEN(platemap!AC11)&gt;0,platemap!AC11,""),"")</f>
        <v/>
      </c>
      <c r="M11" s="3" t="str">
        <f>IFERROR(IF(LEN(platemap!AD11)&gt;0,platemap!AD11,""),"")</f>
        <v/>
      </c>
      <c r="N11" s="3" t="str">
        <f>IFERROR(IF(LEN(platemap!Q11)&gt;0,platemap!Q11,""),"")</f>
        <v/>
      </c>
      <c r="O11" s="3" t="str">
        <f>IFERROR(IF(LEN(platemap!R11)&gt;0,platemap!R11,""),"")</f>
        <v/>
      </c>
      <c r="P11" s="3" t="str">
        <f>IFERROR(IF(LEN(platemap!S11)&gt;0,platemap!S11,""),"")</f>
        <v/>
      </c>
      <c r="Q11" s="3" t="str">
        <f>IFERROR(IF(LEN(platemap!T11)&gt;0,platemap!T11,""),"")</f>
        <v/>
      </c>
    </row>
    <row r="12" spans="1:17" x14ac:dyDescent="0.2">
      <c r="A12" t="str">
        <f>IFERROR(IF(LEN(platemap!B12)&gt;0,platemap!B12,""),"")</f>
        <v>2023-06-07_123746_TMrs362331_20ul.xls</v>
      </c>
      <c r="B12" t="str">
        <f>IFERROR(IF(LEN(platemap!C12)&gt;0,platemap!C12,""),"")</f>
        <v>A11</v>
      </c>
      <c r="C12" t="str">
        <f>IFERROR(IF(LEN(platemap!I12)&gt;0,platemap!I12,""),"")</f>
        <v/>
      </c>
      <c r="D12" t="str">
        <f>IFERROR(IF(LEN(platemap!J12)&gt;0,platemap!J12,""),"")</f>
        <v/>
      </c>
      <c r="E12" t="str">
        <f>IFERROR(IF(LEN(platemap!N12)&gt;0,platemap!N12,""),"")</f>
        <v/>
      </c>
      <c r="G12" t="str">
        <f>IFERROR(IF(LEN(platemap!D12)&gt;0,platemap!D12,""),"")</f>
        <v/>
      </c>
      <c r="H12" t="str">
        <f>IFERROR(IF(LEN(platemap!E12)&gt;0,platemap!E12,""),"")</f>
        <v/>
      </c>
      <c r="I12" t="str">
        <f>IFERROR(IF(LEN(platemap!F12)&gt;0,platemap!F12,""),"")</f>
        <v/>
      </c>
      <c r="J12" t="str">
        <f>IFERROR(IF(LEN(platemap!G12)&gt;0,platemap!G12,""),"")</f>
        <v/>
      </c>
      <c r="K12" s="3" t="str">
        <f>IFERROR(IF(LEN(platemap!AB12)&gt;0,platemap!AB12,""),"")</f>
        <v/>
      </c>
      <c r="L12" s="3" t="str">
        <f>IFERROR(IF(LEN(platemap!AC12)&gt;0,platemap!AC12,""),"")</f>
        <v/>
      </c>
      <c r="M12" s="3" t="str">
        <f>IFERROR(IF(LEN(platemap!AD12)&gt;0,platemap!AD12,""),"")</f>
        <v/>
      </c>
      <c r="N12" s="3" t="str">
        <f>IFERROR(IF(LEN(platemap!Q12)&gt;0,platemap!Q12,""),"")</f>
        <v/>
      </c>
      <c r="O12" s="3" t="str">
        <f>IFERROR(IF(LEN(platemap!R12)&gt;0,platemap!R12,""),"")</f>
        <v/>
      </c>
      <c r="P12" s="3" t="str">
        <f>IFERROR(IF(LEN(platemap!S12)&gt;0,platemap!S12,""),"")</f>
        <v/>
      </c>
      <c r="Q12" s="3" t="str">
        <f>IFERROR(IF(LEN(platemap!T12)&gt;0,platemap!T12,""),"")</f>
        <v/>
      </c>
    </row>
    <row r="13" spans="1:17" x14ac:dyDescent="0.2">
      <c r="A13" t="str">
        <f>IFERROR(IF(LEN(platemap!B13)&gt;0,platemap!B13,""),"")</f>
        <v>2023-06-07_123746_TMrs362331_20ul.xls</v>
      </c>
      <c r="B13" t="str">
        <f>IFERROR(IF(LEN(platemap!C13)&gt;0,platemap!C13,""),"")</f>
        <v>A12</v>
      </c>
      <c r="C13" t="str">
        <f>IFERROR(IF(LEN(platemap!I13)&gt;0,platemap!I13,""),"")</f>
        <v/>
      </c>
      <c r="D13" t="str">
        <f>IFERROR(IF(LEN(platemap!J13)&gt;0,platemap!J13,""),"")</f>
        <v/>
      </c>
      <c r="E13" t="str">
        <f>IFERROR(IF(LEN(platemap!N13)&gt;0,platemap!N13,""),"")</f>
        <v/>
      </c>
      <c r="G13" t="str">
        <f>IFERROR(IF(LEN(platemap!D13)&gt;0,platemap!D13,""),"")</f>
        <v/>
      </c>
      <c r="H13" t="str">
        <f>IFERROR(IF(LEN(platemap!E13)&gt;0,platemap!E13,""),"")</f>
        <v/>
      </c>
      <c r="I13" t="str">
        <f>IFERROR(IF(LEN(platemap!F13)&gt;0,platemap!F13,""),"")</f>
        <v/>
      </c>
      <c r="J13" t="str">
        <f>IFERROR(IF(LEN(platemap!G13)&gt;0,platemap!G13,""),"")</f>
        <v/>
      </c>
      <c r="K13" s="3" t="str">
        <f>IFERROR(IF(LEN(platemap!AB13)&gt;0,platemap!AB13,""),"")</f>
        <v/>
      </c>
      <c r="L13" s="3" t="str">
        <f>IFERROR(IF(LEN(platemap!AC13)&gt;0,platemap!AC13,""),"")</f>
        <v/>
      </c>
      <c r="M13" s="3" t="str">
        <f>IFERROR(IF(LEN(platemap!AD13)&gt;0,platemap!AD13,""),"")</f>
        <v/>
      </c>
      <c r="N13" s="3" t="str">
        <f>IFERROR(IF(LEN(platemap!Q13)&gt;0,platemap!Q13,""),"")</f>
        <v/>
      </c>
      <c r="O13" s="3" t="str">
        <f>IFERROR(IF(LEN(platemap!R13)&gt;0,platemap!R13,""),"")</f>
        <v/>
      </c>
      <c r="P13" s="3" t="str">
        <f>IFERROR(IF(LEN(platemap!S13)&gt;0,platemap!S13,""),"")</f>
        <v/>
      </c>
      <c r="Q13" s="3" t="str">
        <f>IFERROR(IF(LEN(platemap!T13)&gt;0,platemap!T13,""),"")</f>
        <v/>
      </c>
    </row>
    <row r="14" spans="1:17" x14ac:dyDescent="0.2">
      <c r="A14" t="str">
        <f>IFERROR(IF(LEN(platemap!B14)&gt;0,platemap!B14,""),"")</f>
        <v>2023-06-07_123746_TMrs362331_20ul.xls</v>
      </c>
      <c r="B14" t="str">
        <f>IFERROR(IF(LEN(platemap!C14)&gt;0,platemap!C14,""),"")</f>
        <v>B01</v>
      </c>
      <c r="C14" t="str">
        <f>IFERROR(IF(LEN(platemap!I14)&gt;0,platemap!I14,""),"")</f>
        <v>20230413_0210</v>
      </c>
      <c r="D14" t="str">
        <f>IFERROR(IF(LEN(platemap!J14)&gt;0,platemap!J14,""),"")</f>
        <v>QS4A3</v>
      </c>
      <c r="E14" t="str">
        <f>IFERROR(IF(LEN(platemap!N14)&gt;0,platemap!N14,""),"")</f>
        <v>572772 30 nM (LTX 2000)</v>
      </c>
      <c r="G14" t="str">
        <f>IFERROR(IF(LEN(platemap!D14)&gt;0,platemap!D14,""),"")</f>
        <v>FAM</v>
      </c>
      <c r="H14" t="str">
        <f>IFERROR(IF(LEN(platemap!E14)&gt;0,platemap!E14,""),"")</f>
        <v>VIC</v>
      </c>
      <c r="I14" t="str">
        <f>IFERROR(IF(LEN(platemap!F14)&gt;0,platemap!F14,""),"")</f>
        <v>T_mHTT</v>
      </c>
      <c r="J14" t="str">
        <f>IFERROR(IF(LEN(platemap!G14)&gt;0,platemap!G14,""),"")</f>
        <v>C_wtHTT</v>
      </c>
      <c r="K14" s="3" t="str">
        <f>IFERROR(IF(LEN(platemap!AB14)&gt;0,platemap!AB14,""),"")</f>
        <v>QS4A3_20230321</v>
      </c>
      <c r="L14" s="3" t="str">
        <f>IFERROR(IF(LEN(platemap!AC14)&gt;0,platemap!AC14,""),"")</f>
        <v/>
      </c>
      <c r="M14" s="3" t="str">
        <f>IFERROR(IF(LEN(platemap!AD14)&gt;0,platemap!AD14,""),"")</f>
        <v/>
      </c>
      <c r="N14" s="3" t="str">
        <f>IFERROR(IF(LEN(platemap!Q14)&gt;0,platemap!Q14,""),"")</f>
        <v>QS4A3_20230321</v>
      </c>
      <c r="O14" s="3" t="str">
        <f>IFERROR(IF(LEN(platemap!R14)&gt;0,platemap!R14,""),"")</f>
        <v>30 nM</v>
      </c>
      <c r="P14" s="3" t="str">
        <f>IFERROR(IF(LEN(platemap!S14)&gt;0,platemap!S14,""),"")</f>
        <v>572772</v>
      </c>
      <c r="Q14" s="3">
        <f>IFERROR(IF(LEN(platemap!T14)&gt;0,platemap!T14,""),"")</f>
        <v>2000</v>
      </c>
    </row>
    <row r="15" spans="1:17" x14ac:dyDescent="0.2">
      <c r="A15" t="str">
        <f>IFERROR(IF(LEN(platemap!B15)&gt;0,platemap!B15,""),"")</f>
        <v>2023-06-07_123746_TMrs362331_20ul.xls</v>
      </c>
      <c r="B15" t="str">
        <f>IFERROR(IF(LEN(platemap!C15)&gt;0,platemap!C15,""),"")</f>
        <v>B02</v>
      </c>
      <c r="C15" t="str">
        <f>IFERROR(IF(LEN(platemap!I15)&gt;0,platemap!I15,""),"")</f>
        <v>20230413_0211</v>
      </c>
      <c r="D15" t="str">
        <f>IFERROR(IF(LEN(platemap!J15)&gt;0,platemap!J15,""),"")</f>
        <v>QS4A3</v>
      </c>
      <c r="E15" t="str">
        <f>IFERROR(IF(LEN(platemap!N15)&gt;0,platemap!N15,""),"")</f>
        <v>589546 30 nM (LTX 2000)</v>
      </c>
      <c r="G15" t="str">
        <f>IFERROR(IF(LEN(platemap!D15)&gt;0,platemap!D15,""),"")</f>
        <v>FAM</v>
      </c>
      <c r="H15" t="str">
        <f>IFERROR(IF(LEN(platemap!E15)&gt;0,platemap!E15,""),"")</f>
        <v>VIC</v>
      </c>
      <c r="I15" t="str">
        <f>IFERROR(IF(LEN(platemap!F15)&gt;0,platemap!F15,""),"")</f>
        <v>T_mHTT</v>
      </c>
      <c r="J15" t="str">
        <f>IFERROR(IF(LEN(platemap!G15)&gt;0,platemap!G15,""),"")</f>
        <v>C_wtHTT</v>
      </c>
      <c r="K15" s="3" t="str">
        <f>IFERROR(IF(LEN(platemap!AB15)&gt;0,platemap!AB15,""),"")</f>
        <v>QS4A3_20230321</v>
      </c>
      <c r="L15" s="3" t="str">
        <f>IFERROR(IF(LEN(platemap!AC15)&gt;0,platemap!AC15,""),"")</f>
        <v/>
      </c>
      <c r="M15" s="3" t="str">
        <f>IFERROR(IF(LEN(platemap!AD15)&gt;0,platemap!AD15,""),"")</f>
        <v/>
      </c>
      <c r="N15" s="3" t="str">
        <f>IFERROR(IF(LEN(platemap!Q15)&gt;0,platemap!Q15,""),"")</f>
        <v>QS4A3_20230321</v>
      </c>
      <c r="O15" s="3" t="str">
        <f>IFERROR(IF(LEN(platemap!R15)&gt;0,platemap!R15,""),"")</f>
        <v>30 nM</v>
      </c>
      <c r="P15" s="3" t="str">
        <f>IFERROR(IF(LEN(platemap!S15)&gt;0,platemap!S15,""),"")</f>
        <v>589546</v>
      </c>
      <c r="Q15" s="3">
        <f>IFERROR(IF(LEN(platemap!T15)&gt;0,platemap!T15,""),"")</f>
        <v>2000</v>
      </c>
    </row>
    <row r="16" spans="1:17" x14ac:dyDescent="0.2">
      <c r="A16" t="str">
        <f>IFERROR(IF(LEN(platemap!B16)&gt;0,platemap!B16,""),"")</f>
        <v>2023-06-07_123746_TMrs362331_20ul.xls</v>
      </c>
      <c r="B16" t="str">
        <f>IFERROR(IF(LEN(platemap!C16)&gt;0,platemap!C16,""),"")</f>
        <v>B03</v>
      </c>
      <c r="C16" t="str">
        <f>IFERROR(IF(LEN(platemap!I16)&gt;0,platemap!I16,""),"")</f>
        <v>20230413_0212</v>
      </c>
      <c r="D16" t="str">
        <f>IFERROR(IF(LEN(platemap!J16)&gt;0,platemap!J16,""),"")</f>
        <v>QS4A3</v>
      </c>
      <c r="E16" t="str">
        <f>IFERROR(IF(LEN(platemap!N16)&gt;0,platemap!N16,""),"")</f>
        <v>572772 30 nM (LTX 3000)</v>
      </c>
      <c r="G16" t="str">
        <f>IFERROR(IF(LEN(platemap!D16)&gt;0,platemap!D16,""),"")</f>
        <v>FAM</v>
      </c>
      <c r="H16" t="str">
        <f>IFERROR(IF(LEN(platemap!E16)&gt;0,platemap!E16,""),"")</f>
        <v>VIC</v>
      </c>
      <c r="I16" t="str">
        <f>IFERROR(IF(LEN(platemap!F16)&gt;0,platemap!F16,""),"")</f>
        <v>T_mHTT</v>
      </c>
      <c r="J16" t="str">
        <f>IFERROR(IF(LEN(platemap!G16)&gt;0,platemap!G16,""),"")</f>
        <v>C_wtHTT</v>
      </c>
      <c r="K16" s="3" t="str">
        <f>IFERROR(IF(LEN(platemap!AB16)&gt;0,platemap!AB16,""),"")</f>
        <v>QS4A3_20230321</v>
      </c>
      <c r="L16" s="3" t="str">
        <f>IFERROR(IF(LEN(platemap!AC16)&gt;0,platemap!AC16,""),"")</f>
        <v/>
      </c>
      <c r="M16" s="3" t="str">
        <f>IFERROR(IF(LEN(platemap!AD16)&gt;0,platemap!AD16,""),"")</f>
        <v/>
      </c>
      <c r="N16" s="3" t="str">
        <f>IFERROR(IF(LEN(platemap!Q16)&gt;0,platemap!Q16,""),"")</f>
        <v>QS4A3_20230321</v>
      </c>
      <c r="O16" s="3" t="str">
        <f>IFERROR(IF(LEN(platemap!R16)&gt;0,platemap!R16,""),"")</f>
        <v>30 nM</v>
      </c>
      <c r="P16" s="3" t="str">
        <f>IFERROR(IF(LEN(platemap!S16)&gt;0,platemap!S16,""),"")</f>
        <v>572772</v>
      </c>
      <c r="Q16" s="3">
        <f>IFERROR(IF(LEN(platemap!T16)&gt;0,platemap!T16,""),"")</f>
        <v>3000</v>
      </c>
    </row>
    <row r="17" spans="1:17" x14ac:dyDescent="0.2">
      <c r="A17" t="str">
        <f>IFERROR(IF(LEN(platemap!B17)&gt;0,platemap!B17,""),"")</f>
        <v>2023-06-07_123746_TMrs362331_20ul.xls</v>
      </c>
      <c r="B17" t="str">
        <f>IFERROR(IF(LEN(platemap!C17)&gt;0,platemap!C17,""),"")</f>
        <v>B04</v>
      </c>
      <c r="C17" t="str">
        <f>IFERROR(IF(LEN(platemap!I17)&gt;0,platemap!I17,""),"")</f>
        <v>20230413_0213</v>
      </c>
      <c r="D17" t="str">
        <f>IFERROR(IF(LEN(platemap!J17)&gt;0,platemap!J17,""),"")</f>
        <v>QS4A3</v>
      </c>
      <c r="E17" t="str">
        <f>IFERROR(IF(LEN(platemap!N17)&gt;0,platemap!N17,""),"")</f>
        <v>589546 30 nM (LTX 3000)</v>
      </c>
      <c r="G17" t="str">
        <f>IFERROR(IF(LEN(platemap!D17)&gt;0,platemap!D17,""),"")</f>
        <v>FAM</v>
      </c>
      <c r="H17" t="str">
        <f>IFERROR(IF(LEN(platemap!E17)&gt;0,platemap!E17,""),"")</f>
        <v>VIC</v>
      </c>
      <c r="I17" t="str">
        <f>IFERROR(IF(LEN(platemap!F17)&gt;0,platemap!F17,""),"")</f>
        <v>T_mHTT</v>
      </c>
      <c r="J17" t="str">
        <f>IFERROR(IF(LEN(platemap!G17)&gt;0,platemap!G17,""),"")</f>
        <v>C_wtHTT</v>
      </c>
      <c r="K17" s="3" t="str">
        <f>IFERROR(IF(LEN(platemap!AB17)&gt;0,platemap!AB17,""),"")</f>
        <v>QS4A3_20230321</v>
      </c>
      <c r="L17" s="3" t="str">
        <f>IFERROR(IF(LEN(platemap!AC17)&gt;0,platemap!AC17,""),"")</f>
        <v/>
      </c>
      <c r="M17" s="3" t="str">
        <f>IFERROR(IF(LEN(platemap!AD17)&gt;0,platemap!AD17,""),"")</f>
        <v/>
      </c>
      <c r="N17" s="3" t="str">
        <f>IFERROR(IF(LEN(platemap!Q17)&gt;0,platemap!Q17,""),"")</f>
        <v>QS4A3_20230321</v>
      </c>
      <c r="O17" s="3" t="str">
        <f>IFERROR(IF(LEN(platemap!R17)&gt;0,platemap!R17,""),"")</f>
        <v>30 nM</v>
      </c>
      <c r="P17" s="3" t="str">
        <f>IFERROR(IF(LEN(platemap!S17)&gt;0,platemap!S17,""),"")</f>
        <v>589546</v>
      </c>
      <c r="Q17" s="3">
        <f>IFERROR(IF(LEN(platemap!T17)&gt;0,platemap!T17,""),"")</f>
        <v>3000</v>
      </c>
    </row>
    <row r="18" spans="1:17" x14ac:dyDescent="0.2">
      <c r="A18" t="str">
        <f>IFERROR(IF(LEN(platemap!B18)&gt;0,platemap!B18,""),"")</f>
        <v>2023-06-07_123746_TMrs362331_20ul.xls</v>
      </c>
      <c r="B18" t="str">
        <f>IFERROR(IF(LEN(platemap!C18)&gt;0,platemap!C18,""),"")</f>
        <v>B05</v>
      </c>
      <c r="C18" t="str">
        <f>IFERROR(IF(LEN(platemap!I18)&gt;0,platemap!I18,""),"")</f>
        <v>20230413_0214</v>
      </c>
      <c r="D18" t="str">
        <f>IFERROR(IF(LEN(platemap!J18)&gt;0,platemap!J18,""),"")</f>
        <v>QS4A3</v>
      </c>
      <c r="E18" t="str">
        <f>IFERROR(IF(LEN(platemap!N18)&gt;0,platemap!N18,""),"")</f>
        <v>Control</v>
      </c>
      <c r="G18" t="str">
        <f>IFERROR(IF(LEN(platemap!D18)&gt;0,platemap!D18,""),"")</f>
        <v>FAM</v>
      </c>
      <c r="H18" t="str">
        <f>IFERROR(IF(LEN(platemap!E18)&gt;0,platemap!E18,""),"")</f>
        <v>VIC</v>
      </c>
      <c r="I18" t="str">
        <f>IFERROR(IF(LEN(platemap!F18)&gt;0,platemap!F18,""),"")</f>
        <v>T_mHTT</v>
      </c>
      <c r="J18" t="str">
        <f>IFERROR(IF(LEN(platemap!G18)&gt;0,platemap!G18,""),"")</f>
        <v>C_wtHTT</v>
      </c>
      <c r="K18" s="3" t="str">
        <f>IFERROR(IF(LEN(platemap!AB18)&gt;0,platemap!AB18,""),"")</f>
        <v>QS4A3_20230321</v>
      </c>
      <c r="L18" s="3">
        <f>IFERROR(IF(LEN(platemap!AC18)&gt;0,platemap!AC18,""),"")</f>
        <v>1</v>
      </c>
      <c r="M18" s="3" t="str">
        <f>IFERROR(IF(LEN(platemap!AD18)&gt;0,platemap!AD18,""),"")</f>
        <v/>
      </c>
      <c r="N18" s="3" t="str">
        <f>IFERROR(IF(LEN(platemap!Q18)&gt;0,platemap!Q18,""),"")</f>
        <v>QS4A3_20230321</v>
      </c>
      <c r="O18" s="3">
        <f>IFERROR(IF(LEN(platemap!R18)&gt;0,platemap!R18,""),"")</f>
        <v>0</v>
      </c>
      <c r="P18" s="3" t="str">
        <f>IFERROR(IF(LEN(platemap!S18)&gt;0,platemap!S18,""),"")</f>
        <v>Control</v>
      </c>
      <c r="Q18" s="3" t="str">
        <f>IFERROR(IF(LEN(platemap!T18)&gt;0,platemap!T18,""),"")</f>
        <v/>
      </c>
    </row>
    <row r="19" spans="1:17" x14ac:dyDescent="0.2">
      <c r="A19" t="str">
        <f>IFERROR(IF(LEN(platemap!B19)&gt;0,platemap!B19,""),"")</f>
        <v>2023-06-07_123746_TMrs362331_20ul.xls</v>
      </c>
      <c r="B19" t="str">
        <f>IFERROR(IF(LEN(platemap!C19)&gt;0,platemap!C19,""),"")</f>
        <v>B06</v>
      </c>
      <c r="C19" t="str">
        <f>IFERROR(IF(LEN(platemap!I19)&gt;0,platemap!I19,""),"")</f>
        <v>20230413_0215</v>
      </c>
      <c r="D19" t="str">
        <f>IFERROR(IF(LEN(platemap!J19)&gt;0,platemap!J19,""),"")</f>
        <v>QS3.2</v>
      </c>
      <c r="E19" t="str">
        <f>IFERROR(IF(LEN(platemap!N19)&gt;0,platemap!N19,""),"")</f>
        <v>572772 30 nM (LTX 2000)</v>
      </c>
      <c r="G19" t="str">
        <f>IFERROR(IF(LEN(platemap!D19)&gt;0,platemap!D19,""),"")</f>
        <v>FAM</v>
      </c>
      <c r="H19" t="str">
        <f>IFERROR(IF(LEN(platemap!E19)&gt;0,platemap!E19,""),"")</f>
        <v>VIC</v>
      </c>
      <c r="I19" t="str">
        <f>IFERROR(IF(LEN(platemap!F19)&gt;0,platemap!F19,""),"")</f>
        <v>T_mHTT</v>
      </c>
      <c r="J19" t="str">
        <f>IFERROR(IF(LEN(platemap!G19)&gt;0,platemap!G19,""),"")</f>
        <v>C_wtHTT</v>
      </c>
      <c r="K19" s="3" t="str">
        <f>IFERROR(IF(LEN(platemap!AB19)&gt;0,platemap!AB19,""),"")</f>
        <v>QS3.2_20230321</v>
      </c>
      <c r="L19" s="3" t="str">
        <f>IFERROR(IF(LEN(platemap!AC19)&gt;0,platemap!AC19,""),"")</f>
        <v/>
      </c>
      <c r="M19" s="3">
        <f>IFERROR(IF(LEN(platemap!AD19)&gt;0,platemap!AD19,""),"")</f>
        <v>1</v>
      </c>
      <c r="N19" s="3" t="str">
        <f>IFERROR(IF(LEN(platemap!Q19)&gt;0,platemap!Q19,""),"")</f>
        <v>QS3.2_20230321</v>
      </c>
      <c r="O19" s="3" t="str">
        <f>IFERROR(IF(LEN(platemap!R19)&gt;0,platemap!R19,""),"")</f>
        <v>30 nM</v>
      </c>
      <c r="P19" s="3" t="str">
        <f>IFERROR(IF(LEN(platemap!S19)&gt;0,platemap!S19,""),"")</f>
        <v>572772</v>
      </c>
      <c r="Q19" s="3">
        <f>IFERROR(IF(LEN(platemap!T19)&gt;0,platemap!T19,""),"")</f>
        <v>2000</v>
      </c>
    </row>
    <row r="20" spans="1:17" x14ac:dyDescent="0.2">
      <c r="A20" t="str">
        <f>IFERROR(IF(LEN(platemap!B20)&gt;0,platemap!B20,""),"")</f>
        <v>2023-06-07_123746_TMrs362331_20ul.xls</v>
      </c>
      <c r="B20" t="str">
        <f>IFERROR(IF(LEN(platemap!C20)&gt;0,platemap!C20,""),"")</f>
        <v>B07</v>
      </c>
      <c r="C20" t="str">
        <f>IFERROR(IF(LEN(platemap!I20)&gt;0,platemap!I20,""),"")</f>
        <v>20230413_0216</v>
      </c>
      <c r="D20" t="str">
        <f>IFERROR(IF(LEN(platemap!J20)&gt;0,platemap!J20,""),"")</f>
        <v>QS3.2</v>
      </c>
      <c r="E20" t="str">
        <f>IFERROR(IF(LEN(platemap!N20)&gt;0,platemap!N20,""),"")</f>
        <v>589546 30 nM (LTX 2000)</v>
      </c>
      <c r="G20" t="str">
        <f>IFERROR(IF(LEN(platemap!D20)&gt;0,platemap!D20,""),"")</f>
        <v>FAM</v>
      </c>
      <c r="H20" t="str">
        <f>IFERROR(IF(LEN(platemap!E20)&gt;0,platemap!E20,""),"")</f>
        <v>VIC</v>
      </c>
      <c r="I20" t="str">
        <f>IFERROR(IF(LEN(platemap!F20)&gt;0,platemap!F20,""),"")</f>
        <v>T_mHTT</v>
      </c>
      <c r="J20" t="str">
        <f>IFERROR(IF(LEN(platemap!G20)&gt;0,platemap!G20,""),"")</f>
        <v>C_wtHTT</v>
      </c>
      <c r="K20" s="3" t="str">
        <f>IFERROR(IF(LEN(platemap!AB20)&gt;0,platemap!AB20,""),"")</f>
        <v>QS3.2_20230321</v>
      </c>
      <c r="L20" s="3" t="str">
        <f>IFERROR(IF(LEN(platemap!AC20)&gt;0,platemap!AC20,""),"")</f>
        <v/>
      </c>
      <c r="M20" s="3">
        <f>IFERROR(IF(LEN(platemap!AD20)&gt;0,platemap!AD20,""),"")</f>
        <v>1</v>
      </c>
      <c r="N20" s="3" t="str">
        <f>IFERROR(IF(LEN(platemap!Q20)&gt;0,platemap!Q20,""),"")</f>
        <v>QS3.2_20230321</v>
      </c>
      <c r="O20" s="3" t="str">
        <f>IFERROR(IF(LEN(platemap!R20)&gt;0,platemap!R20,""),"")</f>
        <v>30 nM</v>
      </c>
      <c r="P20" s="3" t="str">
        <f>IFERROR(IF(LEN(platemap!S20)&gt;0,platemap!S20,""),"")</f>
        <v>589546</v>
      </c>
      <c r="Q20" s="3">
        <f>IFERROR(IF(LEN(platemap!T20)&gt;0,platemap!T20,""),"")</f>
        <v>2000</v>
      </c>
    </row>
    <row r="21" spans="1:17" x14ac:dyDescent="0.2">
      <c r="A21" t="str">
        <f>IFERROR(IF(LEN(platemap!B21)&gt;0,platemap!B21,""),"")</f>
        <v>2023-06-07_123746_TMrs362331_20ul.xls</v>
      </c>
      <c r="B21" t="str">
        <f>IFERROR(IF(LEN(platemap!C21)&gt;0,platemap!C21,""),"")</f>
        <v>B08</v>
      </c>
      <c r="C21" t="str">
        <f>IFERROR(IF(LEN(platemap!I21)&gt;0,platemap!I21,""),"")</f>
        <v>20230413_0217</v>
      </c>
      <c r="D21" t="str">
        <f>IFERROR(IF(LEN(platemap!J21)&gt;0,platemap!J21,""),"")</f>
        <v>QS3.2</v>
      </c>
      <c r="E21" t="str">
        <f>IFERROR(IF(LEN(platemap!N21)&gt;0,platemap!N21,""),"")</f>
        <v>572772 30 nM (LTX 3000)</v>
      </c>
      <c r="G21" t="str">
        <f>IFERROR(IF(LEN(platemap!D21)&gt;0,platemap!D21,""),"")</f>
        <v>FAM</v>
      </c>
      <c r="H21" t="str">
        <f>IFERROR(IF(LEN(platemap!E21)&gt;0,platemap!E21,""),"")</f>
        <v>VIC</v>
      </c>
      <c r="I21" t="str">
        <f>IFERROR(IF(LEN(platemap!F21)&gt;0,platemap!F21,""),"")</f>
        <v>T_mHTT</v>
      </c>
      <c r="J21" t="str">
        <f>IFERROR(IF(LEN(platemap!G21)&gt;0,platemap!G21,""),"")</f>
        <v>C_wtHTT</v>
      </c>
      <c r="K21" s="3" t="str">
        <f>IFERROR(IF(LEN(platemap!AB21)&gt;0,platemap!AB21,""),"")</f>
        <v>QS3.2_20230321</v>
      </c>
      <c r="L21" s="3" t="str">
        <f>IFERROR(IF(LEN(platemap!AC21)&gt;0,platemap!AC21,""),"")</f>
        <v/>
      </c>
      <c r="M21" s="3">
        <f>IFERROR(IF(LEN(platemap!AD21)&gt;0,platemap!AD21,""),"")</f>
        <v>1</v>
      </c>
      <c r="N21" s="3" t="str">
        <f>IFERROR(IF(LEN(platemap!Q21)&gt;0,platemap!Q21,""),"")</f>
        <v>QS3.2_20230321</v>
      </c>
      <c r="O21" s="3" t="str">
        <f>IFERROR(IF(LEN(platemap!R21)&gt;0,platemap!R21,""),"")</f>
        <v>30 nM</v>
      </c>
      <c r="P21" s="3" t="str">
        <f>IFERROR(IF(LEN(platemap!S21)&gt;0,platemap!S21,""),"")</f>
        <v>572772</v>
      </c>
      <c r="Q21" s="3">
        <f>IFERROR(IF(LEN(platemap!T21)&gt;0,platemap!T21,""),"")</f>
        <v>3000</v>
      </c>
    </row>
    <row r="22" spans="1:17" x14ac:dyDescent="0.2">
      <c r="A22" t="str">
        <f>IFERROR(IF(LEN(platemap!B22)&gt;0,platemap!B22,""),"")</f>
        <v>2023-06-07_123746_TMrs362331_20ul.xls</v>
      </c>
      <c r="B22" t="str">
        <f>IFERROR(IF(LEN(platemap!C22)&gt;0,platemap!C22,""),"")</f>
        <v>B09</v>
      </c>
      <c r="C22" t="str">
        <f>IFERROR(IF(LEN(platemap!I22)&gt;0,platemap!I22,""),"")</f>
        <v>20230413_0218</v>
      </c>
      <c r="D22" t="str">
        <f>IFERROR(IF(LEN(platemap!J22)&gt;0,platemap!J22,""),"")</f>
        <v>QS3.2</v>
      </c>
      <c r="E22" t="str">
        <f>IFERROR(IF(LEN(platemap!N22)&gt;0,platemap!N22,""),"")</f>
        <v>589546 30 nM (LTX 3000)</v>
      </c>
      <c r="G22" t="str">
        <f>IFERROR(IF(LEN(platemap!D22)&gt;0,platemap!D22,""),"")</f>
        <v>FAM</v>
      </c>
      <c r="H22" t="str">
        <f>IFERROR(IF(LEN(platemap!E22)&gt;0,platemap!E22,""),"")</f>
        <v>VIC</v>
      </c>
      <c r="I22" t="str">
        <f>IFERROR(IF(LEN(platemap!F22)&gt;0,platemap!F22,""),"")</f>
        <v>T_mHTT</v>
      </c>
      <c r="J22" t="str">
        <f>IFERROR(IF(LEN(platemap!G22)&gt;0,platemap!G22,""),"")</f>
        <v>C_wtHTT</v>
      </c>
      <c r="K22" s="3" t="str">
        <f>IFERROR(IF(LEN(platemap!AB22)&gt;0,platemap!AB22,""),"")</f>
        <v>QS3.2_20230321</v>
      </c>
      <c r="L22" s="3" t="str">
        <f>IFERROR(IF(LEN(platemap!AC22)&gt;0,platemap!AC22,""),"")</f>
        <v/>
      </c>
      <c r="M22" s="3">
        <f>IFERROR(IF(LEN(platemap!AD22)&gt;0,platemap!AD22,""),"")</f>
        <v>1</v>
      </c>
      <c r="N22" s="3" t="str">
        <f>IFERROR(IF(LEN(platemap!Q22)&gt;0,platemap!Q22,""),"")</f>
        <v>QS3.2_20230321</v>
      </c>
      <c r="O22" s="3" t="str">
        <f>IFERROR(IF(LEN(platemap!R22)&gt;0,platemap!R22,""),"")</f>
        <v>30 nM</v>
      </c>
      <c r="P22" s="3" t="str">
        <f>IFERROR(IF(LEN(platemap!S22)&gt;0,platemap!S22,""),"")</f>
        <v>589546</v>
      </c>
      <c r="Q22" s="3">
        <f>IFERROR(IF(LEN(platemap!T22)&gt;0,platemap!T22,""),"")</f>
        <v>3000</v>
      </c>
    </row>
    <row r="23" spans="1:17" x14ac:dyDescent="0.2">
      <c r="A23" t="str">
        <f>IFERROR(IF(LEN(platemap!B23)&gt;0,platemap!B23,""),"")</f>
        <v>2023-06-07_123746_TMrs362331_20ul.xls</v>
      </c>
      <c r="B23" t="str">
        <f>IFERROR(IF(LEN(platemap!C23)&gt;0,platemap!C23,""),"")</f>
        <v>B10</v>
      </c>
      <c r="C23" t="str">
        <f>IFERROR(IF(LEN(platemap!I23)&gt;0,platemap!I23,""),"")</f>
        <v/>
      </c>
      <c r="D23" t="str">
        <f>IFERROR(IF(LEN(platemap!J23)&gt;0,platemap!J23,""),"")</f>
        <v/>
      </c>
      <c r="E23" t="str">
        <f>IFERROR(IF(LEN(platemap!N23)&gt;0,platemap!N23,""),"")</f>
        <v/>
      </c>
      <c r="G23" t="str">
        <f>IFERROR(IF(LEN(platemap!D23)&gt;0,platemap!D23,""),"")</f>
        <v/>
      </c>
      <c r="H23" t="str">
        <f>IFERROR(IF(LEN(platemap!E23)&gt;0,platemap!E23,""),"")</f>
        <v/>
      </c>
      <c r="I23" t="str">
        <f>IFERROR(IF(LEN(platemap!F23)&gt;0,platemap!F23,""),"")</f>
        <v/>
      </c>
      <c r="J23" t="str">
        <f>IFERROR(IF(LEN(platemap!G23)&gt;0,platemap!G23,""),"")</f>
        <v/>
      </c>
      <c r="K23" s="3" t="str">
        <f>IFERROR(IF(LEN(platemap!AB23)&gt;0,platemap!AB23,""),"")</f>
        <v/>
      </c>
      <c r="L23" s="3" t="str">
        <f>IFERROR(IF(LEN(platemap!AC23)&gt;0,platemap!AC23,""),"")</f>
        <v/>
      </c>
      <c r="M23" s="3" t="str">
        <f>IFERROR(IF(LEN(platemap!AD23)&gt;0,platemap!AD23,""),"")</f>
        <v/>
      </c>
      <c r="N23" s="3" t="str">
        <f>IFERROR(IF(LEN(platemap!Q23)&gt;0,platemap!Q23,""),"")</f>
        <v/>
      </c>
      <c r="O23" s="3" t="str">
        <f>IFERROR(IF(LEN(platemap!R23)&gt;0,platemap!R23,""),"")</f>
        <v/>
      </c>
      <c r="P23" s="3" t="str">
        <f>IFERROR(IF(LEN(platemap!S23)&gt;0,platemap!S23,""),"")</f>
        <v/>
      </c>
      <c r="Q23" s="3" t="str">
        <f>IFERROR(IF(LEN(platemap!T23)&gt;0,platemap!T23,""),"")</f>
        <v/>
      </c>
    </row>
    <row r="24" spans="1:17" x14ac:dyDescent="0.2">
      <c r="A24" t="str">
        <f>IFERROR(IF(LEN(platemap!B24)&gt;0,platemap!B24,""),"")</f>
        <v>2023-06-07_123746_TMrs362331_20ul.xls</v>
      </c>
      <c r="B24" t="str">
        <f>IFERROR(IF(LEN(platemap!C24)&gt;0,platemap!C24,""),"")</f>
        <v>B11</v>
      </c>
      <c r="C24" t="str">
        <f>IFERROR(IF(LEN(platemap!I24)&gt;0,platemap!I24,""),"")</f>
        <v/>
      </c>
      <c r="D24" t="str">
        <f>IFERROR(IF(LEN(platemap!J24)&gt;0,platemap!J24,""),"")</f>
        <v/>
      </c>
      <c r="E24" t="str">
        <f>IFERROR(IF(LEN(platemap!N24)&gt;0,platemap!N24,""),"")</f>
        <v/>
      </c>
      <c r="G24" t="str">
        <f>IFERROR(IF(LEN(platemap!D24)&gt;0,platemap!D24,""),"")</f>
        <v/>
      </c>
      <c r="H24" t="str">
        <f>IFERROR(IF(LEN(platemap!E24)&gt;0,platemap!E24,""),"")</f>
        <v/>
      </c>
      <c r="I24" t="str">
        <f>IFERROR(IF(LEN(platemap!F24)&gt;0,platemap!F24,""),"")</f>
        <v/>
      </c>
      <c r="J24" t="str">
        <f>IFERROR(IF(LEN(platemap!G24)&gt;0,platemap!G24,""),"")</f>
        <v/>
      </c>
      <c r="K24" s="3" t="str">
        <f>IFERROR(IF(LEN(platemap!AB24)&gt;0,platemap!AB24,""),"")</f>
        <v/>
      </c>
      <c r="L24" s="3" t="str">
        <f>IFERROR(IF(LEN(platemap!AC24)&gt;0,platemap!AC24,""),"")</f>
        <v/>
      </c>
      <c r="M24" s="3" t="str">
        <f>IFERROR(IF(LEN(platemap!AD24)&gt;0,platemap!AD24,""),"")</f>
        <v/>
      </c>
      <c r="N24" s="3" t="str">
        <f>IFERROR(IF(LEN(platemap!Q24)&gt;0,platemap!Q24,""),"")</f>
        <v/>
      </c>
      <c r="O24" s="3" t="str">
        <f>IFERROR(IF(LEN(platemap!R24)&gt;0,platemap!R24,""),"")</f>
        <v/>
      </c>
      <c r="P24" s="3" t="str">
        <f>IFERROR(IF(LEN(platemap!S24)&gt;0,platemap!S24,""),"")</f>
        <v/>
      </c>
      <c r="Q24" s="3" t="str">
        <f>IFERROR(IF(LEN(platemap!T24)&gt;0,platemap!T24,""),"")</f>
        <v/>
      </c>
    </row>
    <row r="25" spans="1:17" x14ac:dyDescent="0.2">
      <c r="A25" t="str">
        <f>IFERROR(IF(LEN(platemap!B25)&gt;0,platemap!B25,""),"")</f>
        <v>2023-06-07_123746_TMrs362331_20ul.xls</v>
      </c>
      <c r="B25" t="str">
        <f>IFERROR(IF(LEN(platemap!C25)&gt;0,platemap!C25,""),"")</f>
        <v>B12</v>
      </c>
      <c r="C25" t="str">
        <f>IFERROR(IF(LEN(platemap!I25)&gt;0,platemap!I25,""),"")</f>
        <v/>
      </c>
      <c r="D25" t="str">
        <f>IFERROR(IF(LEN(platemap!J25)&gt;0,platemap!J25,""),"")</f>
        <v/>
      </c>
      <c r="E25" t="str">
        <f>IFERROR(IF(LEN(platemap!N25)&gt;0,platemap!N25,""),"")</f>
        <v/>
      </c>
      <c r="G25" t="str">
        <f>IFERROR(IF(LEN(platemap!D25)&gt;0,platemap!D25,""),"")</f>
        <v/>
      </c>
      <c r="H25" t="str">
        <f>IFERROR(IF(LEN(platemap!E25)&gt;0,platemap!E25,""),"")</f>
        <v/>
      </c>
      <c r="I25" t="str">
        <f>IFERROR(IF(LEN(platemap!F25)&gt;0,platemap!F25,""),"")</f>
        <v/>
      </c>
      <c r="J25" t="str">
        <f>IFERROR(IF(LEN(platemap!G25)&gt;0,platemap!G25,""),"")</f>
        <v/>
      </c>
      <c r="K25" s="3" t="str">
        <f>IFERROR(IF(LEN(platemap!AB25)&gt;0,platemap!AB25,""),"")</f>
        <v/>
      </c>
      <c r="L25" s="3" t="str">
        <f>IFERROR(IF(LEN(platemap!AC25)&gt;0,platemap!AC25,""),"")</f>
        <v/>
      </c>
      <c r="M25" s="3" t="str">
        <f>IFERROR(IF(LEN(platemap!AD25)&gt;0,platemap!AD25,""),"")</f>
        <v/>
      </c>
      <c r="N25" s="3" t="str">
        <f>IFERROR(IF(LEN(platemap!Q25)&gt;0,platemap!Q25,""),"")</f>
        <v/>
      </c>
      <c r="O25" s="3" t="str">
        <f>IFERROR(IF(LEN(platemap!R25)&gt;0,platemap!R25,""),"")</f>
        <v/>
      </c>
      <c r="P25" s="3" t="str">
        <f>IFERROR(IF(LEN(platemap!S25)&gt;0,platemap!S25,""),"")</f>
        <v/>
      </c>
      <c r="Q25" s="3" t="str">
        <f>IFERROR(IF(LEN(platemap!T25)&gt;0,platemap!T25,""),"")</f>
        <v/>
      </c>
    </row>
    <row r="26" spans="1:17" x14ac:dyDescent="0.2">
      <c r="A26" t="str">
        <f>IFERROR(IF(LEN(platemap!B26)&gt;0,platemap!B26,""),"")</f>
        <v>2023-06-07_123746_TMrs362331_20ul.xls</v>
      </c>
      <c r="B26" t="str">
        <f>IFERROR(IF(LEN(platemap!C26)&gt;0,platemap!C26,""),"")</f>
        <v>C01</v>
      </c>
      <c r="C26" t="str">
        <f>IFERROR(IF(LEN(platemap!I26)&gt;0,platemap!I26,""),"")</f>
        <v>20230413_0219</v>
      </c>
      <c r="D26" t="str">
        <f>IFERROR(IF(LEN(platemap!J26)&gt;0,platemap!J26,""),"")</f>
        <v>QS3.2</v>
      </c>
      <c r="E26" t="str">
        <f>IFERROR(IF(LEN(platemap!N26)&gt;0,platemap!N26,""),"")</f>
        <v>Control</v>
      </c>
      <c r="G26" t="str">
        <f>IFERROR(IF(LEN(platemap!D26)&gt;0,platemap!D26,""),"")</f>
        <v>FAM</v>
      </c>
      <c r="H26" t="str">
        <f>IFERROR(IF(LEN(platemap!E26)&gt;0,platemap!E26,""),"")</f>
        <v>VIC</v>
      </c>
      <c r="I26" t="str">
        <f>IFERROR(IF(LEN(platemap!F26)&gt;0,platemap!F26,""),"")</f>
        <v>T_mHTT</v>
      </c>
      <c r="J26" t="str">
        <f>IFERROR(IF(LEN(platemap!G26)&gt;0,platemap!G26,""),"")</f>
        <v>C_wtHTT</v>
      </c>
      <c r="K26" s="3" t="str">
        <f>IFERROR(IF(LEN(platemap!AB26)&gt;0,platemap!AB26,""),"")</f>
        <v>QS3.2_20230321</v>
      </c>
      <c r="L26" s="3">
        <f>IFERROR(IF(LEN(platemap!AC26)&gt;0,platemap!AC26,""),"")</f>
        <v>1</v>
      </c>
      <c r="M26" s="3">
        <f>IFERROR(IF(LEN(platemap!AD26)&gt;0,platemap!AD26,""),"")</f>
        <v>1</v>
      </c>
      <c r="N26" s="3" t="str">
        <f>IFERROR(IF(LEN(platemap!Q26)&gt;0,platemap!Q26,""),"")</f>
        <v>QS3.2_20230321</v>
      </c>
      <c r="O26" s="3">
        <f>IFERROR(IF(LEN(platemap!R26)&gt;0,platemap!R26,""),"")</f>
        <v>0</v>
      </c>
      <c r="P26" s="3" t="str">
        <f>IFERROR(IF(LEN(platemap!S26)&gt;0,platemap!S26,""),"")</f>
        <v>Control</v>
      </c>
      <c r="Q26" s="3" t="str">
        <f>IFERROR(IF(LEN(platemap!T26)&gt;0,platemap!T26,""),"")</f>
        <v/>
      </c>
    </row>
    <row r="27" spans="1:17" x14ac:dyDescent="0.2">
      <c r="A27" t="str">
        <f>IFERROR(IF(LEN(platemap!B27)&gt;0,platemap!B27,""),"")</f>
        <v>2023-06-07_123746_TMrs362331_20ul.xls</v>
      </c>
      <c r="B27" t="str">
        <f>IFERROR(IF(LEN(platemap!C27)&gt;0,platemap!C27,""),"")</f>
        <v>C02</v>
      </c>
      <c r="C27" t="str">
        <f>IFERROR(IF(LEN(platemap!I27)&gt;0,platemap!I27,""),"")</f>
        <v>20230413_0220</v>
      </c>
      <c r="D27" t="str">
        <f>IFERROR(IF(LEN(platemap!J27)&gt;0,platemap!J27,""),"")</f>
        <v>QS3.1</v>
      </c>
      <c r="E27" t="str">
        <f>IFERROR(IF(LEN(platemap!N27)&gt;0,platemap!N27,""),"")</f>
        <v>572772 30 nM (LTX 2000)</v>
      </c>
      <c r="G27" t="str">
        <f>IFERROR(IF(LEN(platemap!D27)&gt;0,platemap!D27,""),"")</f>
        <v>FAM</v>
      </c>
      <c r="H27" t="str">
        <f>IFERROR(IF(LEN(platemap!E27)&gt;0,platemap!E27,""),"")</f>
        <v>VIC</v>
      </c>
      <c r="I27" t="str">
        <f>IFERROR(IF(LEN(platemap!F27)&gt;0,platemap!F27,""),"")</f>
        <v>T_mHTT</v>
      </c>
      <c r="J27" t="str">
        <f>IFERROR(IF(LEN(platemap!G27)&gt;0,platemap!G27,""),"")</f>
        <v>C_wtHTT</v>
      </c>
      <c r="K27" s="3" t="str">
        <f>IFERROR(IF(LEN(platemap!AB27)&gt;0,platemap!AB27,""),"")</f>
        <v>QS3.1_20230321</v>
      </c>
      <c r="L27" s="3" t="str">
        <f>IFERROR(IF(LEN(platemap!AC27)&gt;0,platemap!AC27,""),"")</f>
        <v/>
      </c>
      <c r="M27" s="3" t="str">
        <f>IFERROR(IF(LEN(platemap!AD27)&gt;0,platemap!AD27,""),"")</f>
        <v/>
      </c>
      <c r="N27" s="3" t="str">
        <f>IFERROR(IF(LEN(platemap!Q27)&gt;0,platemap!Q27,""),"")</f>
        <v>QS3.1_20230321</v>
      </c>
      <c r="O27" s="3" t="str">
        <f>IFERROR(IF(LEN(platemap!R27)&gt;0,platemap!R27,""),"")</f>
        <v>30 nM</v>
      </c>
      <c r="P27" s="3" t="str">
        <f>IFERROR(IF(LEN(platemap!S27)&gt;0,platemap!S27,""),"")</f>
        <v>572772</v>
      </c>
      <c r="Q27" s="3">
        <f>IFERROR(IF(LEN(platemap!T27)&gt;0,platemap!T27,""),"")</f>
        <v>2000</v>
      </c>
    </row>
    <row r="28" spans="1:17" x14ac:dyDescent="0.2">
      <c r="A28" t="str">
        <f>IFERROR(IF(LEN(platemap!B28)&gt;0,platemap!B28,""),"")</f>
        <v>2023-06-07_123746_TMrs362331_20ul.xls</v>
      </c>
      <c r="B28" t="str">
        <f>IFERROR(IF(LEN(platemap!C28)&gt;0,platemap!C28,""),"")</f>
        <v>C03</v>
      </c>
      <c r="C28" t="str">
        <f>IFERROR(IF(LEN(platemap!I28)&gt;0,platemap!I28,""),"")</f>
        <v>20230413_0221</v>
      </c>
      <c r="D28" t="str">
        <f>IFERROR(IF(LEN(platemap!J28)&gt;0,platemap!J28,""),"")</f>
        <v>QS3.1</v>
      </c>
      <c r="E28" t="str">
        <f>IFERROR(IF(LEN(platemap!N28)&gt;0,platemap!N28,""),"")</f>
        <v>589546 30 nM (LTX 2000)</v>
      </c>
      <c r="G28" t="str">
        <f>IFERROR(IF(LEN(platemap!D28)&gt;0,platemap!D28,""),"")</f>
        <v>FAM</v>
      </c>
      <c r="H28" t="str">
        <f>IFERROR(IF(LEN(platemap!E28)&gt;0,platemap!E28,""),"")</f>
        <v>VIC</v>
      </c>
      <c r="I28" t="str">
        <f>IFERROR(IF(LEN(platemap!F28)&gt;0,platemap!F28,""),"")</f>
        <v>T_mHTT</v>
      </c>
      <c r="J28" t="str">
        <f>IFERROR(IF(LEN(platemap!G28)&gt;0,platemap!G28,""),"")</f>
        <v>C_wtHTT</v>
      </c>
      <c r="K28" s="3" t="str">
        <f>IFERROR(IF(LEN(platemap!AB28)&gt;0,platemap!AB28,""),"")</f>
        <v>QS3.1_20230321</v>
      </c>
      <c r="L28" s="3" t="str">
        <f>IFERROR(IF(LEN(platemap!AC28)&gt;0,platemap!AC28,""),"")</f>
        <v/>
      </c>
      <c r="M28" s="3" t="str">
        <f>IFERROR(IF(LEN(platemap!AD28)&gt;0,platemap!AD28,""),"")</f>
        <v/>
      </c>
      <c r="N28" s="3" t="str">
        <f>IFERROR(IF(LEN(platemap!Q28)&gt;0,platemap!Q28,""),"")</f>
        <v>QS3.1_20230321</v>
      </c>
      <c r="O28" s="3" t="str">
        <f>IFERROR(IF(LEN(platemap!R28)&gt;0,platemap!R28,""),"")</f>
        <v>30 nM</v>
      </c>
      <c r="P28" s="3" t="str">
        <f>IFERROR(IF(LEN(platemap!S28)&gt;0,platemap!S28,""),"")</f>
        <v>589546</v>
      </c>
      <c r="Q28" s="3">
        <f>IFERROR(IF(LEN(platemap!T28)&gt;0,platemap!T28,""),"")</f>
        <v>2000</v>
      </c>
    </row>
    <row r="29" spans="1:17" x14ac:dyDescent="0.2">
      <c r="A29" t="str">
        <f>IFERROR(IF(LEN(platemap!B29)&gt;0,platemap!B29,""),"")</f>
        <v>2023-06-07_123746_TMrs362331_20ul.xls</v>
      </c>
      <c r="B29" t="str">
        <f>IFERROR(IF(LEN(platemap!C29)&gt;0,platemap!C29,""),"")</f>
        <v>C04</v>
      </c>
      <c r="C29" t="str">
        <f>IFERROR(IF(LEN(platemap!I29)&gt;0,platemap!I29,""),"")</f>
        <v>20230413_0222</v>
      </c>
      <c r="D29" t="str">
        <f>IFERROR(IF(LEN(platemap!J29)&gt;0,platemap!J29,""),"")</f>
        <v>QS3.1</v>
      </c>
      <c r="E29" t="str">
        <f>IFERROR(IF(LEN(platemap!N29)&gt;0,platemap!N29,""),"")</f>
        <v>572772 30 nM (LTX 3000)</v>
      </c>
      <c r="G29" t="str">
        <f>IFERROR(IF(LEN(platemap!D29)&gt;0,platemap!D29,""),"")</f>
        <v>FAM</v>
      </c>
      <c r="H29" t="str">
        <f>IFERROR(IF(LEN(platemap!E29)&gt;0,platemap!E29,""),"")</f>
        <v>VIC</v>
      </c>
      <c r="I29" t="str">
        <f>IFERROR(IF(LEN(platemap!F29)&gt;0,platemap!F29,""),"")</f>
        <v>T_mHTT</v>
      </c>
      <c r="J29" t="str">
        <f>IFERROR(IF(LEN(platemap!G29)&gt;0,platemap!G29,""),"")</f>
        <v>C_wtHTT</v>
      </c>
      <c r="K29" s="3" t="str">
        <f>IFERROR(IF(LEN(platemap!AB29)&gt;0,platemap!AB29,""),"")</f>
        <v>QS3.1_20230321</v>
      </c>
      <c r="L29" s="3" t="str">
        <f>IFERROR(IF(LEN(platemap!AC29)&gt;0,platemap!AC29,""),"")</f>
        <v/>
      </c>
      <c r="M29" s="3" t="str">
        <f>IFERROR(IF(LEN(platemap!AD29)&gt;0,platemap!AD29,""),"")</f>
        <v/>
      </c>
      <c r="N29" s="3" t="str">
        <f>IFERROR(IF(LEN(platemap!Q29)&gt;0,platemap!Q29,""),"")</f>
        <v>QS3.1_20230321</v>
      </c>
      <c r="O29" s="3" t="str">
        <f>IFERROR(IF(LEN(platemap!R29)&gt;0,platemap!R29,""),"")</f>
        <v>30 nM</v>
      </c>
      <c r="P29" s="3" t="str">
        <f>IFERROR(IF(LEN(platemap!S29)&gt;0,platemap!S29,""),"")</f>
        <v>572772</v>
      </c>
      <c r="Q29" s="3">
        <f>IFERROR(IF(LEN(platemap!T29)&gt;0,platemap!T29,""),"")</f>
        <v>3000</v>
      </c>
    </row>
    <row r="30" spans="1:17" x14ac:dyDescent="0.2">
      <c r="A30" t="str">
        <f>IFERROR(IF(LEN(platemap!B30)&gt;0,platemap!B30,""),"")</f>
        <v>2023-06-07_123746_TMrs362331_20ul.xls</v>
      </c>
      <c r="B30" t="str">
        <f>IFERROR(IF(LEN(platemap!C30)&gt;0,platemap!C30,""),"")</f>
        <v>C05</v>
      </c>
      <c r="C30" t="str">
        <f>IFERROR(IF(LEN(platemap!I30)&gt;0,platemap!I30,""),"")</f>
        <v>20230413_0223</v>
      </c>
      <c r="D30" t="str">
        <f>IFERROR(IF(LEN(platemap!J30)&gt;0,platemap!J30,""),"")</f>
        <v>QS3.1</v>
      </c>
      <c r="E30" t="str">
        <f>IFERROR(IF(LEN(platemap!N30)&gt;0,platemap!N30,""),"")</f>
        <v>589546 30 nM (LTX 3000)</v>
      </c>
      <c r="G30" t="str">
        <f>IFERROR(IF(LEN(platemap!D30)&gt;0,platemap!D30,""),"")</f>
        <v>FAM</v>
      </c>
      <c r="H30" t="str">
        <f>IFERROR(IF(LEN(platemap!E30)&gt;0,platemap!E30,""),"")</f>
        <v>VIC</v>
      </c>
      <c r="I30" t="str">
        <f>IFERROR(IF(LEN(platemap!F30)&gt;0,platemap!F30,""),"")</f>
        <v>T_mHTT</v>
      </c>
      <c r="J30" t="str">
        <f>IFERROR(IF(LEN(platemap!G30)&gt;0,platemap!G30,""),"")</f>
        <v>C_wtHTT</v>
      </c>
      <c r="K30" s="3" t="str">
        <f>IFERROR(IF(LEN(platemap!AB30)&gt;0,platemap!AB30,""),"")</f>
        <v>QS3.1_20230321</v>
      </c>
      <c r="L30" s="3" t="str">
        <f>IFERROR(IF(LEN(platemap!AC30)&gt;0,platemap!AC30,""),"")</f>
        <v/>
      </c>
      <c r="M30" s="3" t="str">
        <f>IFERROR(IF(LEN(platemap!AD30)&gt;0,platemap!AD30,""),"")</f>
        <v/>
      </c>
      <c r="N30" s="3" t="str">
        <f>IFERROR(IF(LEN(platemap!Q30)&gt;0,platemap!Q30,""),"")</f>
        <v>QS3.1_20230321</v>
      </c>
      <c r="O30" s="3" t="str">
        <f>IFERROR(IF(LEN(platemap!R30)&gt;0,platemap!R30,""),"")</f>
        <v>30 nM</v>
      </c>
      <c r="P30" s="3" t="str">
        <f>IFERROR(IF(LEN(platemap!S30)&gt;0,platemap!S30,""),"")</f>
        <v>589546</v>
      </c>
      <c r="Q30" s="3">
        <f>IFERROR(IF(LEN(platemap!T30)&gt;0,platemap!T30,""),"")</f>
        <v>3000</v>
      </c>
    </row>
    <row r="31" spans="1:17" x14ac:dyDescent="0.2">
      <c r="A31" t="str">
        <f>IFERROR(IF(LEN(platemap!B31)&gt;0,platemap!B31,""),"")</f>
        <v>2023-06-07_123746_TMrs362331_20ul.xls</v>
      </c>
      <c r="B31" t="str">
        <f>IFERROR(IF(LEN(platemap!C31)&gt;0,platemap!C31,""),"")</f>
        <v>C06</v>
      </c>
      <c r="C31" t="str">
        <f>IFERROR(IF(LEN(platemap!I31)&gt;0,platemap!I31,""),"")</f>
        <v>20230413_0224</v>
      </c>
      <c r="D31" t="str">
        <f>IFERROR(IF(LEN(platemap!J31)&gt;0,platemap!J31,""),"")</f>
        <v>QS3.1</v>
      </c>
      <c r="E31" t="str">
        <f>IFERROR(IF(LEN(platemap!N31)&gt;0,platemap!N31,""),"")</f>
        <v>Control</v>
      </c>
      <c r="G31" t="str">
        <f>IFERROR(IF(LEN(platemap!D31)&gt;0,platemap!D31,""),"")</f>
        <v>FAM</v>
      </c>
      <c r="H31" t="str">
        <f>IFERROR(IF(LEN(platemap!E31)&gt;0,platemap!E31,""),"")</f>
        <v>VIC</v>
      </c>
      <c r="I31" t="str">
        <f>IFERROR(IF(LEN(platemap!F31)&gt;0,platemap!F31,""),"")</f>
        <v>T_mHTT</v>
      </c>
      <c r="J31" t="str">
        <f>IFERROR(IF(LEN(platemap!G31)&gt;0,platemap!G31,""),"")</f>
        <v>C_wtHTT</v>
      </c>
      <c r="K31" s="3" t="str">
        <f>IFERROR(IF(LEN(platemap!AB31)&gt;0,platemap!AB31,""),"")</f>
        <v>QS3.1_20230321</v>
      </c>
      <c r="L31" s="3">
        <f>IFERROR(IF(LEN(platemap!AC31)&gt;0,platemap!AC31,""),"")</f>
        <v>1</v>
      </c>
      <c r="M31" s="3" t="str">
        <f>IFERROR(IF(LEN(platemap!AD31)&gt;0,platemap!AD31,""),"")</f>
        <v/>
      </c>
      <c r="N31" s="3" t="str">
        <f>IFERROR(IF(LEN(platemap!Q31)&gt;0,platemap!Q31,""),"")</f>
        <v>QS3.1_20230321</v>
      </c>
      <c r="O31" s="3">
        <f>IFERROR(IF(LEN(platemap!R31)&gt;0,platemap!R31,""),"")</f>
        <v>0</v>
      </c>
      <c r="P31" s="3" t="str">
        <f>IFERROR(IF(LEN(platemap!S31)&gt;0,platemap!S31,""),"")</f>
        <v>Control</v>
      </c>
      <c r="Q31" s="3" t="str">
        <f>IFERROR(IF(LEN(platemap!T31)&gt;0,platemap!T31,""),"")</f>
        <v/>
      </c>
    </row>
    <row r="32" spans="1:17" x14ac:dyDescent="0.2">
      <c r="A32" t="str">
        <f>IFERROR(IF(LEN(platemap!B32)&gt;0,platemap!B32,""),"")</f>
        <v>2023-06-07_123746_TMrs362331_20ul.xls</v>
      </c>
      <c r="B32" t="str">
        <f>IFERROR(IF(LEN(platemap!C32)&gt;0,platemap!C32,""),"")</f>
        <v>C07</v>
      </c>
      <c r="C32" t="str">
        <f>IFERROR(IF(LEN(platemap!I32)&gt;0,platemap!I32,""),"")</f>
        <v>20230413_0225</v>
      </c>
      <c r="D32" t="str">
        <f>IFERROR(IF(LEN(platemap!J32)&gt;0,platemap!J32,""),"")</f>
        <v>QS2A</v>
      </c>
      <c r="E32" t="str">
        <f>IFERROR(IF(LEN(platemap!N32)&gt;0,platemap!N32,""),"")</f>
        <v>572772 30 nM (LTX 2000)</v>
      </c>
      <c r="G32" t="str">
        <f>IFERROR(IF(LEN(platemap!D32)&gt;0,platemap!D32,""),"")</f>
        <v>FAM</v>
      </c>
      <c r="H32" t="str">
        <f>IFERROR(IF(LEN(platemap!E32)&gt;0,platemap!E32,""),"")</f>
        <v>VIC</v>
      </c>
      <c r="I32" t="str">
        <f>IFERROR(IF(LEN(platemap!F32)&gt;0,platemap!F32,""),"")</f>
        <v>T_mHTT</v>
      </c>
      <c r="J32" t="str">
        <f>IFERROR(IF(LEN(platemap!G32)&gt;0,platemap!G32,""),"")</f>
        <v>C_wtHTT</v>
      </c>
      <c r="K32" s="3" t="str">
        <f>IFERROR(IF(LEN(platemap!AB32)&gt;0,platemap!AB32,""),"")</f>
        <v>QS2A_20230321</v>
      </c>
      <c r="L32" s="3" t="str">
        <f>IFERROR(IF(LEN(platemap!AC32)&gt;0,platemap!AC32,""),"")</f>
        <v/>
      </c>
      <c r="M32" s="3" t="str">
        <f>IFERROR(IF(LEN(platemap!AD32)&gt;0,platemap!AD32,""),"")</f>
        <v/>
      </c>
      <c r="N32" s="3" t="str">
        <f>IFERROR(IF(LEN(platemap!Q32)&gt;0,platemap!Q32,""),"")</f>
        <v>QS2A_20230321</v>
      </c>
      <c r="O32" s="3" t="str">
        <f>IFERROR(IF(LEN(platemap!R32)&gt;0,platemap!R32,""),"")</f>
        <v>30 nM</v>
      </c>
      <c r="P32" s="3" t="str">
        <f>IFERROR(IF(LEN(platemap!S32)&gt;0,platemap!S32,""),"")</f>
        <v>572772</v>
      </c>
      <c r="Q32" s="3">
        <f>IFERROR(IF(LEN(platemap!T32)&gt;0,platemap!T32,""),"")</f>
        <v>2000</v>
      </c>
    </row>
    <row r="33" spans="1:17" x14ac:dyDescent="0.2">
      <c r="A33" t="str">
        <f>IFERROR(IF(LEN(platemap!B33)&gt;0,platemap!B33,""),"")</f>
        <v>2023-06-07_123746_TMrs362331_20ul.xls</v>
      </c>
      <c r="B33" t="str">
        <f>IFERROR(IF(LEN(platemap!C33)&gt;0,platemap!C33,""),"")</f>
        <v>C08</v>
      </c>
      <c r="C33" t="str">
        <f>IFERROR(IF(LEN(platemap!I33)&gt;0,platemap!I33,""),"")</f>
        <v>20230413_0226</v>
      </c>
      <c r="D33" t="str">
        <f>IFERROR(IF(LEN(platemap!J33)&gt;0,platemap!J33,""),"")</f>
        <v>QS2A</v>
      </c>
      <c r="E33" t="str">
        <f>IFERROR(IF(LEN(platemap!N33)&gt;0,platemap!N33,""),"")</f>
        <v>589546 30 nM (LTX 2000)</v>
      </c>
      <c r="G33" t="str">
        <f>IFERROR(IF(LEN(platemap!D33)&gt;0,platemap!D33,""),"")</f>
        <v>FAM</v>
      </c>
      <c r="H33" t="str">
        <f>IFERROR(IF(LEN(platemap!E33)&gt;0,platemap!E33,""),"")</f>
        <v>VIC</v>
      </c>
      <c r="I33" t="str">
        <f>IFERROR(IF(LEN(platemap!F33)&gt;0,platemap!F33,""),"")</f>
        <v>T_mHTT</v>
      </c>
      <c r="J33" t="str">
        <f>IFERROR(IF(LEN(platemap!G33)&gt;0,platemap!G33,""),"")</f>
        <v>C_wtHTT</v>
      </c>
      <c r="K33" s="3" t="str">
        <f>IFERROR(IF(LEN(platemap!AB33)&gt;0,platemap!AB33,""),"")</f>
        <v>QS2A_20230321</v>
      </c>
      <c r="L33" s="3" t="str">
        <f>IFERROR(IF(LEN(platemap!AC33)&gt;0,platemap!AC33,""),"")</f>
        <v/>
      </c>
      <c r="M33" s="3" t="str">
        <f>IFERROR(IF(LEN(platemap!AD33)&gt;0,platemap!AD33,""),"")</f>
        <v/>
      </c>
      <c r="N33" s="3" t="str">
        <f>IFERROR(IF(LEN(platemap!Q33)&gt;0,platemap!Q33,""),"")</f>
        <v>QS2A_20230321</v>
      </c>
      <c r="O33" s="3" t="str">
        <f>IFERROR(IF(LEN(platemap!R33)&gt;0,platemap!R33,""),"")</f>
        <v>30 nM</v>
      </c>
      <c r="P33" s="3" t="str">
        <f>IFERROR(IF(LEN(platemap!S33)&gt;0,platemap!S33,""),"")</f>
        <v>589546</v>
      </c>
      <c r="Q33" s="3">
        <f>IFERROR(IF(LEN(platemap!T33)&gt;0,platemap!T33,""),"")</f>
        <v>2000</v>
      </c>
    </row>
    <row r="34" spans="1:17" x14ac:dyDescent="0.2">
      <c r="A34" t="str">
        <f>IFERROR(IF(LEN(platemap!B34)&gt;0,platemap!B34,""),"")</f>
        <v>2023-06-07_123746_TMrs362331_20ul.xls</v>
      </c>
      <c r="B34" t="str">
        <f>IFERROR(IF(LEN(platemap!C34)&gt;0,platemap!C34,""),"")</f>
        <v>C09</v>
      </c>
      <c r="C34" t="str">
        <f>IFERROR(IF(LEN(platemap!I34)&gt;0,platemap!I34,""),"")</f>
        <v>20230413_0227</v>
      </c>
      <c r="D34" t="str">
        <f>IFERROR(IF(LEN(platemap!J34)&gt;0,platemap!J34,""),"")</f>
        <v>QS2A</v>
      </c>
      <c r="E34" t="str">
        <f>IFERROR(IF(LEN(platemap!N34)&gt;0,platemap!N34,""),"")</f>
        <v>572772 30 nM (LTX 3000)</v>
      </c>
      <c r="G34" t="str">
        <f>IFERROR(IF(LEN(platemap!D34)&gt;0,platemap!D34,""),"")</f>
        <v>FAM</v>
      </c>
      <c r="H34" t="str">
        <f>IFERROR(IF(LEN(platemap!E34)&gt;0,platemap!E34,""),"")</f>
        <v>VIC</v>
      </c>
      <c r="I34" t="str">
        <f>IFERROR(IF(LEN(platemap!F34)&gt;0,platemap!F34,""),"")</f>
        <v>T_mHTT</v>
      </c>
      <c r="J34" t="str">
        <f>IFERROR(IF(LEN(platemap!G34)&gt;0,platemap!G34,""),"")</f>
        <v>C_wtHTT</v>
      </c>
      <c r="K34" s="3" t="str">
        <f>IFERROR(IF(LEN(platemap!AB34)&gt;0,platemap!AB34,""),"")</f>
        <v>QS2A_20230321</v>
      </c>
      <c r="L34" s="3" t="str">
        <f>IFERROR(IF(LEN(platemap!AC34)&gt;0,platemap!AC34,""),"")</f>
        <v/>
      </c>
      <c r="M34" s="3" t="str">
        <f>IFERROR(IF(LEN(platemap!AD34)&gt;0,platemap!AD34,""),"")</f>
        <v/>
      </c>
      <c r="N34" s="3" t="str">
        <f>IFERROR(IF(LEN(platemap!Q34)&gt;0,platemap!Q34,""),"")</f>
        <v>QS2A_20230321</v>
      </c>
      <c r="O34" s="3" t="str">
        <f>IFERROR(IF(LEN(platemap!R34)&gt;0,platemap!R34,""),"")</f>
        <v>30 nM</v>
      </c>
      <c r="P34" s="3" t="str">
        <f>IFERROR(IF(LEN(platemap!S34)&gt;0,platemap!S34,""),"")</f>
        <v>572772</v>
      </c>
      <c r="Q34" s="3">
        <f>IFERROR(IF(LEN(platemap!T34)&gt;0,platemap!T34,""),"")</f>
        <v>3000</v>
      </c>
    </row>
    <row r="35" spans="1:17" x14ac:dyDescent="0.2">
      <c r="A35" t="str">
        <f>IFERROR(IF(LEN(platemap!B35)&gt;0,platemap!B35,""),"")</f>
        <v>2023-06-07_123746_TMrs362331_20ul.xls</v>
      </c>
      <c r="B35" t="str">
        <f>IFERROR(IF(LEN(platemap!C35)&gt;0,platemap!C35,""),"")</f>
        <v>C10</v>
      </c>
      <c r="C35" t="str">
        <f>IFERROR(IF(LEN(platemap!I35)&gt;0,platemap!I35,""),"")</f>
        <v/>
      </c>
      <c r="D35" t="str">
        <f>IFERROR(IF(LEN(platemap!J35)&gt;0,platemap!J35,""),"")</f>
        <v/>
      </c>
      <c r="E35" t="str">
        <f>IFERROR(IF(LEN(platemap!N35)&gt;0,platemap!N35,""),"")</f>
        <v/>
      </c>
      <c r="G35" t="str">
        <f>IFERROR(IF(LEN(platemap!D35)&gt;0,platemap!D35,""),"")</f>
        <v/>
      </c>
      <c r="H35" t="str">
        <f>IFERROR(IF(LEN(platemap!E35)&gt;0,platemap!E35,""),"")</f>
        <v/>
      </c>
      <c r="I35" t="str">
        <f>IFERROR(IF(LEN(platemap!F35)&gt;0,platemap!F35,""),"")</f>
        <v/>
      </c>
      <c r="J35" t="str">
        <f>IFERROR(IF(LEN(platemap!G35)&gt;0,platemap!G35,""),"")</f>
        <v/>
      </c>
      <c r="K35" s="3" t="str">
        <f>IFERROR(IF(LEN(platemap!AB35)&gt;0,platemap!AB35,""),"")</f>
        <v/>
      </c>
      <c r="L35" s="3" t="str">
        <f>IFERROR(IF(LEN(platemap!AC35)&gt;0,platemap!AC35,""),"")</f>
        <v/>
      </c>
      <c r="M35" s="3" t="str">
        <f>IFERROR(IF(LEN(platemap!AD35)&gt;0,platemap!AD35,""),"")</f>
        <v/>
      </c>
      <c r="N35" s="3" t="str">
        <f>IFERROR(IF(LEN(platemap!Q35)&gt;0,platemap!Q35,""),"")</f>
        <v/>
      </c>
      <c r="O35" s="3" t="str">
        <f>IFERROR(IF(LEN(platemap!R35)&gt;0,platemap!R35,""),"")</f>
        <v/>
      </c>
      <c r="P35" s="3" t="str">
        <f>IFERROR(IF(LEN(platemap!S35)&gt;0,platemap!S35,""),"")</f>
        <v/>
      </c>
      <c r="Q35" s="3" t="str">
        <f>IFERROR(IF(LEN(platemap!T35)&gt;0,platemap!T35,""),"")</f>
        <v/>
      </c>
    </row>
    <row r="36" spans="1:17" x14ac:dyDescent="0.2">
      <c r="A36" t="str">
        <f>IFERROR(IF(LEN(platemap!B36)&gt;0,platemap!B36,""),"")</f>
        <v>2023-06-07_123746_TMrs362331_20ul.xls</v>
      </c>
      <c r="B36" t="str">
        <f>IFERROR(IF(LEN(platemap!C36)&gt;0,platemap!C36,""),"")</f>
        <v>C11</v>
      </c>
      <c r="C36" t="str">
        <f>IFERROR(IF(LEN(platemap!I36)&gt;0,platemap!I36,""),"")</f>
        <v/>
      </c>
      <c r="D36" t="str">
        <f>IFERROR(IF(LEN(platemap!J36)&gt;0,platemap!J36,""),"")</f>
        <v/>
      </c>
      <c r="E36" t="str">
        <f>IFERROR(IF(LEN(platemap!N36)&gt;0,platemap!N36,""),"")</f>
        <v/>
      </c>
      <c r="G36" t="str">
        <f>IFERROR(IF(LEN(platemap!D36)&gt;0,platemap!D36,""),"")</f>
        <v/>
      </c>
      <c r="H36" t="str">
        <f>IFERROR(IF(LEN(platemap!E36)&gt;0,platemap!E36,""),"")</f>
        <v/>
      </c>
      <c r="I36" t="str">
        <f>IFERROR(IF(LEN(platemap!F36)&gt;0,platemap!F36,""),"")</f>
        <v/>
      </c>
      <c r="J36" t="str">
        <f>IFERROR(IF(LEN(platemap!G36)&gt;0,platemap!G36,""),"")</f>
        <v/>
      </c>
      <c r="K36" s="3" t="str">
        <f>IFERROR(IF(LEN(platemap!AB36)&gt;0,platemap!AB36,""),"")</f>
        <v/>
      </c>
      <c r="L36" s="3" t="str">
        <f>IFERROR(IF(LEN(platemap!AC36)&gt;0,platemap!AC36,""),"")</f>
        <v/>
      </c>
      <c r="M36" s="3" t="str">
        <f>IFERROR(IF(LEN(platemap!AD36)&gt;0,platemap!AD36,""),"")</f>
        <v/>
      </c>
      <c r="N36" s="3" t="str">
        <f>IFERROR(IF(LEN(platemap!Q36)&gt;0,platemap!Q36,""),"")</f>
        <v/>
      </c>
      <c r="O36" s="3" t="str">
        <f>IFERROR(IF(LEN(platemap!R36)&gt;0,platemap!R36,""),"")</f>
        <v/>
      </c>
      <c r="P36" s="3" t="str">
        <f>IFERROR(IF(LEN(platemap!S36)&gt;0,platemap!S36,""),"")</f>
        <v/>
      </c>
      <c r="Q36" s="3" t="str">
        <f>IFERROR(IF(LEN(platemap!T36)&gt;0,platemap!T36,""),"")</f>
        <v/>
      </c>
    </row>
    <row r="37" spans="1:17" x14ac:dyDescent="0.2">
      <c r="A37" t="str">
        <f>IFERROR(IF(LEN(platemap!B37)&gt;0,platemap!B37,""),"")</f>
        <v>2023-06-07_123746_TMrs362331_20ul.xls</v>
      </c>
      <c r="B37" t="str">
        <f>IFERROR(IF(LEN(platemap!C37)&gt;0,platemap!C37,""),"")</f>
        <v>C12</v>
      </c>
      <c r="C37" t="str">
        <f>IFERROR(IF(LEN(platemap!I37)&gt;0,platemap!I37,""),"")</f>
        <v/>
      </c>
      <c r="D37" t="str">
        <f>IFERROR(IF(LEN(platemap!J37)&gt;0,platemap!J37,""),"")</f>
        <v/>
      </c>
      <c r="E37" t="str">
        <f>IFERROR(IF(LEN(platemap!N37)&gt;0,platemap!N37,""),"")</f>
        <v/>
      </c>
      <c r="G37" t="str">
        <f>IFERROR(IF(LEN(platemap!D37)&gt;0,platemap!D37,""),"")</f>
        <v/>
      </c>
      <c r="H37" t="str">
        <f>IFERROR(IF(LEN(platemap!E37)&gt;0,platemap!E37,""),"")</f>
        <v/>
      </c>
      <c r="I37" t="str">
        <f>IFERROR(IF(LEN(platemap!F37)&gt;0,platemap!F37,""),"")</f>
        <v/>
      </c>
      <c r="J37" t="str">
        <f>IFERROR(IF(LEN(platemap!G37)&gt;0,platemap!G37,""),"")</f>
        <v/>
      </c>
      <c r="K37" s="3" t="str">
        <f>IFERROR(IF(LEN(platemap!AB37)&gt;0,platemap!AB37,""),"")</f>
        <v/>
      </c>
      <c r="L37" s="3" t="str">
        <f>IFERROR(IF(LEN(platemap!AC37)&gt;0,platemap!AC37,""),"")</f>
        <v/>
      </c>
      <c r="M37" s="3" t="str">
        <f>IFERROR(IF(LEN(platemap!AD37)&gt;0,platemap!AD37,""),"")</f>
        <v/>
      </c>
      <c r="N37" s="3" t="str">
        <f>IFERROR(IF(LEN(platemap!Q37)&gt;0,platemap!Q37,""),"")</f>
        <v/>
      </c>
      <c r="O37" s="3" t="str">
        <f>IFERROR(IF(LEN(platemap!R37)&gt;0,platemap!R37,""),"")</f>
        <v/>
      </c>
      <c r="P37" s="3" t="str">
        <f>IFERROR(IF(LEN(platemap!S37)&gt;0,platemap!S37,""),"")</f>
        <v/>
      </c>
      <c r="Q37" s="3" t="str">
        <f>IFERROR(IF(LEN(platemap!T37)&gt;0,platemap!T37,""),"")</f>
        <v/>
      </c>
    </row>
    <row r="38" spans="1:17" x14ac:dyDescent="0.2">
      <c r="A38" t="str">
        <f>IFERROR(IF(LEN(platemap!B38)&gt;0,platemap!B38,""),"")</f>
        <v>2023-06-07_123746_TMrs362331_20ul.xls</v>
      </c>
      <c r="B38" t="str">
        <f>IFERROR(IF(LEN(platemap!C38)&gt;0,platemap!C38,""),"")</f>
        <v>D01</v>
      </c>
      <c r="C38" t="str">
        <f>IFERROR(IF(LEN(platemap!I38)&gt;0,platemap!I38,""),"")</f>
        <v>20230413_0228</v>
      </c>
      <c r="D38" t="str">
        <f>IFERROR(IF(LEN(platemap!J38)&gt;0,platemap!J38,""),"")</f>
        <v>QS2A</v>
      </c>
      <c r="E38" t="str">
        <f>IFERROR(IF(LEN(platemap!N38)&gt;0,platemap!N38,""),"")</f>
        <v>589546 30 nM (LTX 3000)</v>
      </c>
      <c r="G38" t="str">
        <f>IFERROR(IF(LEN(platemap!D38)&gt;0,platemap!D38,""),"")</f>
        <v>FAM</v>
      </c>
      <c r="H38" t="str">
        <f>IFERROR(IF(LEN(platemap!E38)&gt;0,platemap!E38,""),"")</f>
        <v>VIC</v>
      </c>
      <c r="I38" t="str">
        <f>IFERROR(IF(LEN(platemap!F38)&gt;0,platemap!F38,""),"")</f>
        <v>T_mHTT</v>
      </c>
      <c r="J38" t="str">
        <f>IFERROR(IF(LEN(platemap!G38)&gt;0,platemap!G38,""),"")</f>
        <v>C_wtHTT</v>
      </c>
      <c r="K38" s="3" t="str">
        <f>IFERROR(IF(LEN(platemap!AB38)&gt;0,platemap!AB38,""),"")</f>
        <v>QS2A_20230321</v>
      </c>
      <c r="L38" s="3" t="str">
        <f>IFERROR(IF(LEN(platemap!AC38)&gt;0,platemap!AC38,""),"")</f>
        <v/>
      </c>
      <c r="M38" s="3" t="str">
        <f>IFERROR(IF(LEN(platemap!AD38)&gt;0,platemap!AD38,""),"")</f>
        <v/>
      </c>
      <c r="N38" s="3" t="str">
        <f>IFERROR(IF(LEN(platemap!Q38)&gt;0,platemap!Q38,""),"")</f>
        <v>QS2A_20230321</v>
      </c>
      <c r="O38" s="3" t="str">
        <f>IFERROR(IF(LEN(platemap!R38)&gt;0,platemap!R38,""),"")</f>
        <v>30 nM</v>
      </c>
      <c r="P38" s="3" t="str">
        <f>IFERROR(IF(LEN(platemap!S38)&gt;0,platemap!S38,""),"")</f>
        <v>589546</v>
      </c>
      <c r="Q38" s="3">
        <f>IFERROR(IF(LEN(platemap!T38)&gt;0,platemap!T38,""),"")</f>
        <v>3000</v>
      </c>
    </row>
    <row r="39" spans="1:17" x14ac:dyDescent="0.2">
      <c r="A39" t="str">
        <f>IFERROR(IF(LEN(platemap!B39)&gt;0,platemap!B39,""),"")</f>
        <v>2023-06-07_123746_TMrs362331_20ul.xls</v>
      </c>
      <c r="B39" t="str">
        <f>IFERROR(IF(LEN(platemap!C39)&gt;0,platemap!C39,""),"")</f>
        <v>D02</v>
      </c>
      <c r="C39" t="str">
        <f>IFERROR(IF(LEN(platemap!I39)&gt;0,platemap!I39,""),"")</f>
        <v>20230413_0229</v>
      </c>
      <c r="D39" t="str">
        <f>IFERROR(IF(LEN(platemap!J39)&gt;0,platemap!J39,""),"")</f>
        <v>QS2A</v>
      </c>
      <c r="E39" t="str">
        <f>IFERROR(IF(LEN(platemap!N39)&gt;0,platemap!N39,""),"")</f>
        <v>Control</v>
      </c>
      <c r="G39" t="str">
        <f>IFERROR(IF(LEN(platemap!D39)&gt;0,platemap!D39,""),"")</f>
        <v>FAM</v>
      </c>
      <c r="H39" t="str">
        <f>IFERROR(IF(LEN(platemap!E39)&gt;0,platemap!E39,""),"")</f>
        <v>VIC</v>
      </c>
      <c r="I39" t="str">
        <f>IFERROR(IF(LEN(platemap!F39)&gt;0,platemap!F39,""),"")</f>
        <v>T_mHTT</v>
      </c>
      <c r="J39" t="str">
        <f>IFERROR(IF(LEN(platemap!G39)&gt;0,platemap!G39,""),"")</f>
        <v>C_wtHTT</v>
      </c>
      <c r="K39" s="3" t="str">
        <f>IFERROR(IF(LEN(platemap!AB39)&gt;0,platemap!AB39,""),"")</f>
        <v>QS2A_20230321</v>
      </c>
      <c r="L39" s="3">
        <f>IFERROR(IF(LEN(platemap!AC39)&gt;0,platemap!AC39,""),"")</f>
        <v>1</v>
      </c>
      <c r="M39" s="3" t="str">
        <f>IFERROR(IF(LEN(platemap!AD39)&gt;0,platemap!AD39,""),"")</f>
        <v/>
      </c>
      <c r="N39" s="3" t="str">
        <f>IFERROR(IF(LEN(platemap!Q39)&gt;0,platemap!Q39,""),"")</f>
        <v>QS2A_20230321</v>
      </c>
      <c r="O39" s="3">
        <f>IFERROR(IF(LEN(platemap!R39)&gt;0,platemap!R39,""),"")</f>
        <v>0</v>
      </c>
      <c r="P39" s="3" t="str">
        <f>IFERROR(IF(LEN(platemap!S39)&gt;0,platemap!S39,""),"")</f>
        <v>Control</v>
      </c>
      <c r="Q39" s="3" t="str">
        <f>IFERROR(IF(LEN(platemap!T39)&gt;0,platemap!T39,""),"")</f>
        <v/>
      </c>
    </row>
    <row r="40" spans="1:17" x14ac:dyDescent="0.2">
      <c r="A40" t="str">
        <f>IFERROR(IF(LEN(platemap!B40)&gt;0,platemap!B40,""),"")</f>
        <v>2023-06-07_123746_TMrs362331_20ul.xls</v>
      </c>
      <c r="B40" t="str">
        <f>IFERROR(IF(LEN(platemap!C40)&gt;0,platemap!C40,""),"")</f>
        <v>D03</v>
      </c>
      <c r="C40" t="str">
        <f>IFERROR(IF(LEN(platemap!I40)&gt;0,platemap!I40,""),"")</f>
        <v>20230413_0230</v>
      </c>
      <c r="D40" t="str">
        <f>IFERROR(IF(LEN(platemap!J40)&gt;0,platemap!J40,""),"")</f>
        <v>QS3.3</v>
      </c>
      <c r="E40" t="str">
        <f>IFERROR(IF(LEN(platemap!N40)&gt;0,platemap!N40,""),"")</f>
        <v>572772 30 nM (LTX 2000)</v>
      </c>
      <c r="G40" t="str">
        <f>IFERROR(IF(LEN(platemap!D40)&gt;0,platemap!D40,""),"")</f>
        <v>FAM</v>
      </c>
      <c r="H40" t="str">
        <f>IFERROR(IF(LEN(platemap!E40)&gt;0,platemap!E40,""),"")</f>
        <v>VIC</v>
      </c>
      <c r="I40" t="str">
        <f>IFERROR(IF(LEN(platemap!F40)&gt;0,platemap!F40,""),"")</f>
        <v>T_mHTT</v>
      </c>
      <c r="J40" t="str">
        <f>IFERROR(IF(LEN(platemap!G40)&gt;0,platemap!G40,""),"")</f>
        <v>C_wtHTT</v>
      </c>
      <c r="K40" s="3" t="str">
        <f>IFERROR(IF(LEN(platemap!AB40)&gt;0,platemap!AB40,""),"")</f>
        <v>QS3.3_20230322</v>
      </c>
      <c r="L40" s="3" t="str">
        <f>IFERROR(IF(LEN(platemap!AC40)&gt;0,platemap!AC40,""),"")</f>
        <v/>
      </c>
      <c r="M40" s="3" t="str">
        <f>IFERROR(IF(LEN(platemap!AD40)&gt;0,platemap!AD40,""),"")</f>
        <v/>
      </c>
      <c r="N40" s="3" t="str">
        <f>IFERROR(IF(LEN(platemap!Q40)&gt;0,platemap!Q40,""),"")</f>
        <v>QS3.3_20230322</v>
      </c>
      <c r="O40" s="3" t="str">
        <f>IFERROR(IF(LEN(platemap!R40)&gt;0,platemap!R40,""),"")</f>
        <v>30 nM</v>
      </c>
      <c r="P40" s="3" t="str">
        <f>IFERROR(IF(LEN(platemap!S40)&gt;0,platemap!S40,""),"")</f>
        <v>572772</v>
      </c>
      <c r="Q40" s="3">
        <f>IFERROR(IF(LEN(platemap!T40)&gt;0,platemap!T40,""),"")</f>
        <v>2000</v>
      </c>
    </row>
    <row r="41" spans="1:17" x14ac:dyDescent="0.2">
      <c r="A41" t="str">
        <f>IFERROR(IF(LEN(platemap!B41)&gt;0,platemap!B41,""),"")</f>
        <v>2023-06-07_123746_TMrs362331_20ul.xls</v>
      </c>
      <c r="B41" t="str">
        <f>IFERROR(IF(LEN(platemap!C41)&gt;0,platemap!C41,""),"")</f>
        <v>D04</v>
      </c>
      <c r="C41" t="str">
        <f>IFERROR(IF(LEN(platemap!I41)&gt;0,platemap!I41,""),"")</f>
        <v>20230413_0231</v>
      </c>
      <c r="D41" t="str">
        <f>IFERROR(IF(LEN(platemap!J41)&gt;0,platemap!J41,""),"")</f>
        <v>QS3.3</v>
      </c>
      <c r="E41" t="str">
        <f>IFERROR(IF(LEN(platemap!N41)&gt;0,platemap!N41,""),"")</f>
        <v>589546 30 nM (LTX 2000)</v>
      </c>
      <c r="G41" t="str">
        <f>IFERROR(IF(LEN(platemap!D41)&gt;0,platemap!D41,""),"")</f>
        <v>FAM</v>
      </c>
      <c r="H41" t="str">
        <f>IFERROR(IF(LEN(platemap!E41)&gt;0,platemap!E41,""),"")</f>
        <v>VIC</v>
      </c>
      <c r="I41" t="str">
        <f>IFERROR(IF(LEN(platemap!F41)&gt;0,platemap!F41,""),"")</f>
        <v>T_mHTT</v>
      </c>
      <c r="J41" t="str">
        <f>IFERROR(IF(LEN(platemap!G41)&gt;0,platemap!G41,""),"")</f>
        <v>C_wtHTT</v>
      </c>
      <c r="K41" s="3" t="str">
        <f>IFERROR(IF(LEN(platemap!AB41)&gt;0,platemap!AB41,""),"")</f>
        <v>QS3.3_20230322</v>
      </c>
      <c r="L41" s="3" t="str">
        <f>IFERROR(IF(LEN(platemap!AC41)&gt;0,platemap!AC41,""),"")</f>
        <v/>
      </c>
      <c r="M41" s="3" t="str">
        <f>IFERROR(IF(LEN(platemap!AD41)&gt;0,platemap!AD41,""),"")</f>
        <v/>
      </c>
      <c r="N41" s="3" t="str">
        <f>IFERROR(IF(LEN(platemap!Q41)&gt;0,platemap!Q41,""),"")</f>
        <v>QS3.3_20230322</v>
      </c>
      <c r="O41" s="3" t="str">
        <f>IFERROR(IF(LEN(platemap!R41)&gt;0,platemap!R41,""),"")</f>
        <v>30 nM</v>
      </c>
      <c r="P41" s="3" t="str">
        <f>IFERROR(IF(LEN(platemap!S41)&gt;0,platemap!S41,""),"")</f>
        <v>589546</v>
      </c>
      <c r="Q41" s="3">
        <f>IFERROR(IF(LEN(platemap!T41)&gt;0,platemap!T41,""),"")</f>
        <v>2000</v>
      </c>
    </row>
    <row r="42" spans="1:17" x14ac:dyDescent="0.2">
      <c r="A42" t="str">
        <f>IFERROR(IF(LEN(platemap!B42)&gt;0,platemap!B42,""),"")</f>
        <v>2023-06-07_123746_TMrs362331_20ul.xls</v>
      </c>
      <c r="B42" t="str">
        <f>IFERROR(IF(LEN(platemap!C42)&gt;0,platemap!C42,""),"")</f>
        <v>D05</v>
      </c>
      <c r="C42" t="str">
        <f>IFERROR(IF(LEN(platemap!I42)&gt;0,platemap!I42,""),"")</f>
        <v>20230413_0232</v>
      </c>
      <c r="D42" t="str">
        <f>IFERROR(IF(LEN(platemap!J42)&gt;0,platemap!J42,""),"")</f>
        <v>QS3.3</v>
      </c>
      <c r="E42" t="str">
        <f>IFERROR(IF(LEN(platemap!N42)&gt;0,platemap!N42,""),"")</f>
        <v>572772 30 nM (LTX 3000)</v>
      </c>
      <c r="G42" t="str">
        <f>IFERROR(IF(LEN(platemap!D42)&gt;0,platemap!D42,""),"")</f>
        <v>FAM</v>
      </c>
      <c r="H42" t="str">
        <f>IFERROR(IF(LEN(platemap!E42)&gt;0,platemap!E42,""),"")</f>
        <v>VIC</v>
      </c>
      <c r="I42" t="str">
        <f>IFERROR(IF(LEN(platemap!F42)&gt;0,platemap!F42,""),"")</f>
        <v>T_mHTT</v>
      </c>
      <c r="J42" t="str">
        <f>IFERROR(IF(LEN(platemap!G42)&gt;0,platemap!G42,""),"")</f>
        <v>C_wtHTT</v>
      </c>
      <c r="K42" s="3" t="str">
        <f>IFERROR(IF(LEN(platemap!AB42)&gt;0,platemap!AB42,""),"")</f>
        <v>QS3.3_20230322</v>
      </c>
      <c r="L42" s="3" t="str">
        <f>IFERROR(IF(LEN(platemap!AC42)&gt;0,platemap!AC42,""),"")</f>
        <v/>
      </c>
      <c r="M42" s="3" t="str">
        <f>IFERROR(IF(LEN(platemap!AD42)&gt;0,platemap!AD42,""),"")</f>
        <v/>
      </c>
      <c r="N42" s="3" t="str">
        <f>IFERROR(IF(LEN(platemap!Q42)&gt;0,platemap!Q42,""),"")</f>
        <v>QS3.3_20230322</v>
      </c>
      <c r="O42" s="3" t="str">
        <f>IFERROR(IF(LEN(platemap!R42)&gt;0,platemap!R42,""),"")</f>
        <v>30 nM</v>
      </c>
      <c r="P42" s="3" t="str">
        <f>IFERROR(IF(LEN(platemap!S42)&gt;0,platemap!S42,""),"")</f>
        <v>572772</v>
      </c>
      <c r="Q42" s="3">
        <f>IFERROR(IF(LEN(platemap!T42)&gt;0,platemap!T42,""),"")</f>
        <v>3000</v>
      </c>
    </row>
    <row r="43" spans="1:17" x14ac:dyDescent="0.2">
      <c r="A43" t="str">
        <f>IFERROR(IF(LEN(platemap!B43)&gt;0,platemap!B43,""),"")</f>
        <v>2023-06-07_123746_TMrs362331_20ul.xls</v>
      </c>
      <c r="B43" t="str">
        <f>IFERROR(IF(LEN(platemap!C43)&gt;0,platemap!C43,""),"")</f>
        <v>D06</v>
      </c>
      <c r="C43" t="str">
        <f>IFERROR(IF(LEN(platemap!I43)&gt;0,platemap!I43,""),"")</f>
        <v>20230413_0233</v>
      </c>
      <c r="D43" t="str">
        <f>IFERROR(IF(LEN(platemap!J43)&gt;0,platemap!J43,""),"")</f>
        <v>QS3.3</v>
      </c>
      <c r="E43" t="str">
        <f>IFERROR(IF(LEN(platemap!N43)&gt;0,platemap!N43,""),"")</f>
        <v>589546 30 nM (LTX 3000)</v>
      </c>
      <c r="G43" t="str">
        <f>IFERROR(IF(LEN(platemap!D43)&gt;0,platemap!D43,""),"")</f>
        <v>FAM</v>
      </c>
      <c r="H43" t="str">
        <f>IFERROR(IF(LEN(platemap!E43)&gt;0,platemap!E43,""),"")</f>
        <v>VIC</v>
      </c>
      <c r="I43" t="str">
        <f>IFERROR(IF(LEN(platemap!F43)&gt;0,platemap!F43,""),"")</f>
        <v>T_mHTT</v>
      </c>
      <c r="J43" t="str">
        <f>IFERROR(IF(LEN(platemap!G43)&gt;0,platemap!G43,""),"")</f>
        <v>C_wtHTT</v>
      </c>
      <c r="K43" s="3" t="str">
        <f>IFERROR(IF(LEN(platemap!AB43)&gt;0,platemap!AB43,""),"")</f>
        <v>QS3.3_20230322</v>
      </c>
      <c r="L43" s="3" t="str">
        <f>IFERROR(IF(LEN(platemap!AC43)&gt;0,platemap!AC43,""),"")</f>
        <v/>
      </c>
      <c r="M43" s="3" t="str">
        <f>IFERROR(IF(LEN(platemap!AD43)&gt;0,platemap!AD43,""),"")</f>
        <v/>
      </c>
      <c r="N43" s="3" t="str">
        <f>IFERROR(IF(LEN(platemap!Q43)&gt;0,platemap!Q43,""),"")</f>
        <v>QS3.3_20230322</v>
      </c>
      <c r="O43" s="3" t="str">
        <f>IFERROR(IF(LEN(platemap!R43)&gt;0,platemap!R43,""),"")</f>
        <v>30 nM</v>
      </c>
      <c r="P43" s="3" t="str">
        <f>IFERROR(IF(LEN(platemap!S43)&gt;0,platemap!S43,""),"")</f>
        <v>589546</v>
      </c>
      <c r="Q43" s="3">
        <f>IFERROR(IF(LEN(platemap!T43)&gt;0,platemap!T43,""),"")</f>
        <v>3000</v>
      </c>
    </row>
    <row r="44" spans="1:17" x14ac:dyDescent="0.2">
      <c r="A44" t="str">
        <f>IFERROR(IF(LEN(platemap!B44)&gt;0,platemap!B44,""),"")</f>
        <v>2023-06-07_123746_TMrs362331_20ul.xls</v>
      </c>
      <c r="B44" t="str">
        <f>IFERROR(IF(LEN(platemap!C44)&gt;0,platemap!C44,""),"")</f>
        <v>D07</v>
      </c>
      <c r="C44" t="str">
        <f>IFERROR(IF(LEN(platemap!I44)&gt;0,platemap!I44,""),"")</f>
        <v>20230413_0234</v>
      </c>
      <c r="D44" t="str">
        <f>IFERROR(IF(LEN(platemap!J44)&gt;0,platemap!J44,""),"")</f>
        <v>QS3.3</v>
      </c>
      <c r="E44" t="str">
        <f>IFERROR(IF(LEN(platemap!N44)&gt;0,platemap!N44,""),"")</f>
        <v>Control</v>
      </c>
      <c r="G44" t="str">
        <f>IFERROR(IF(LEN(platemap!D44)&gt;0,platemap!D44,""),"")</f>
        <v>FAM</v>
      </c>
      <c r="H44" t="str">
        <f>IFERROR(IF(LEN(platemap!E44)&gt;0,platemap!E44,""),"")</f>
        <v>VIC</v>
      </c>
      <c r="I44" t="str">
        <f>IFERROR(IF(LEN(platemap!F44)&gt;0,platemap!F44,""),"")</f>
        <v>T_mHTT</v>
      </c>
      <c r="J44" t="str">
        <f>IFERROR(IF(LEN(platemap!G44)&gt;0,platemap!G44,""),"")</f>
        <v>C_wtHTT</v>
      </c>
      <c r="K44" s="3" t="str">
        <f>IFERROR(IF(LEN(platemap!AB44)&gt;0,platemap!AB44,""),"")</f>
        <v>QS3.3_20230322</v>
      </c>
      <c r="L44" s="3">
        <f>IFERROR(IF(LEN(platemap!AC44)&gt;0,platemap!AC44,""),"")</f>
        <v>1</v>
      </c>
      <c r="M44" s="3" t="str">
        <f>IFERROR(IF(LEN(platemap!AD44)&gt;0,platemap!AD44,""),"")</f>
        <v/>
      </c>
      <c r="N44" s="3" t="str">
        <f>IFERROR(IF(LEN(platemap!Q44)&gt;0,platemap!Q44,""),"")</f>
        <v>QS3.3_20230322</v>
      </c>
      <c r="O44" s="3">
        <f>IFERROR(IF(LEN(platemap!R44)&gt;0,platemap!R44,""),"")</f>
        <v>0</v>
      </c>
      <c r="P44" s="3" t="str">
        <f>IFERROR(IF(LEN(platemap!S44)&gt;0,platemap!S44,""),"")</f>
        <v>Control</v>
      </c>
      <c r="Q44" s="3" t="str">
        <f>IFERROR(IF(LEN(platemap!T44)&gt;0,platemap!T44,""),"")</f>
        <v/>
      </c>
    </row>
    <row r="45" spans="1:17" x14ac:dyDescent="0.2">
      <c r="A45" t="str">
        <f>IFERROR(IF(LEN(platemap!B45)&gt;0,platemap!B45,""),"")</f>
        <v>2023-06-07_123746_TMrs362331_20ul.xls</v>
      </c>
      <c r="B45" t="str">
        <f>IFERROR(IF(LEN(platemap!C45)&gt;0,platemap!C45,""),"")</f>
        <v>D08</v>
      </c>
      <c r="C45" t="str">
        <f>IFERROR(IF(LEN(platemap!I45)&gt;0,platemap!I45,""),"")</f>
        <v>20230607_0002</v>
      </c>
      <c r="D45" t="str">
        <f>IFERROR(IF(LEN(platemap!J45)&gt;0,platemap!J45,""),"")</f>
        <v>Blank</v>
      </c>
      <c r="E45" t="str">
        <f>IFERROR(IF(LEN(platemap!N45)&gt;0,platemap!N45,""),"")</f>
        <v/>
      </c>
      <c r="G45" t="str">
        <f>IFERROR(IF(LEN(platemap!D45)&gt;0,platemap!D45,""),"")</f>
        <v>FAM</v>
      </c>
      <c r="H45" t="str">
        <f>IFERROR(IF(LEN(platemap!E45)&gt;0,platemap!E45,""),"")</f>
        <v>VIC</v>
      </c>
      <c r="I45" t="str">
        <f>IFERROR(IF(LEN(platemap!F45)&gt;0,platemap!F45,""),"")</f>
        <v>T_mHTT</v>
      </c>
      <c r="J45" t="str">
        <f>IFERROR(IF(LEN(platemap!G45)&gt;0,platemap!G45,""),"")</f>
        <v>C_wtHTT</v>
      </c>
      <c r="K45" s="3" t="str">
        <f>IFERROR(IF(LEN(platemap!AB45)&gt;0,platemap!AB45,""),"")</f>
        <v>Blank</v>
      </c>
      <c r="L45" s="3" t="str">
        <f>IFERROR(IF(LEN(platemap!AC45)&gt;0,platemap!AC45,""),"")</f>
        <v/>
      </c>
      <c r="M45" s="3" t="str">
        <f>IFERROR(IF(LEN(platemap!AD45)&gt;0,platemap!AD45,""),"")</f>
        <v/>
      </c>
      <c r="N45" s="3" t="str">
        <f>IFERROR(IF(LEN(platemap!Q45)&gt;0,platemap!Q45,""),"")</f>
        <v>Blank</v>
      </c>
      <c r="O45" s="3" t="str">
        <f>IFERROR(IF(LEN(platemap!R45)&gt;0,platemap!R45,""),"")</f>
        <v/>
      </c>
      <c r="P45" s="3" t="str">
        <f>IFERROR(IF(LEN(platemap!S45)&gt;0,platemap!S45,""),"")</f>
        <v/>
      </c>
      <c r="Q45" s="3" t="str">
        <f>IFERROR(IF(LEN(platemap!T45)&gt;0,platemap!T45,""),"")</f>
        <v/>
      </c>
    </row>
    <row r="46" spans="1:17" x14ac:dyDescent="0.2">
      <c r="A46" t="str">
        <f>IFERROR(IF(LEN(platemap!B46)&gt;0,platemap!B46,""),"")</f>
        <v>2023-06-07_123746_TMrs362331_20ul.xls</v>
      </c>
      <c r="B46" t="str">
        <f>IFERROR(IF(LEN(platemap!C46)&gt;0,platemap!C46,""),"")</f>
        <v>D09</v>
      </c>
      <c r="C46" t="str">
        <f>IFERROR(IF(LEN(platemap!I46)&gt;0,platemap!I46,""),"")</f>
        <v>20230607_0002</v>
      </c>
      <c r="D46" t="str">
        <f>IFERROR(IF(LEN(platemap!J46)&gt;0,platemap!J46,""),"")</f>
        <v>Blank</v>
      </c>
      <c r="E46" t="str">
        <f>IFERROR(IF(LEN(platemap!N46)&gt;0,platemap!N46,""),"")</f>
        <v/>
      </c>
      <c r="G46" t="str">
        <f>IFERROR(IF(LEN(platemap!D46)&gt;0,platemap!D46,""),"")</f>
        <v>FAM</v>
      </c>
      <c r="H46" t="str">
        <f>IFERROR(IF(LEN(platemap!E46)&gt;0,platemap!E46,""),"")</f>
        <v>VIC</v>
      </c>
      <c r="I46" t="str">
        <f>IFERROR(IF(LEN(platemap!F46)&gt;0,platemap!F46,""),"")</f>
        <v>T_mHTT</v>
      </c>
      <c r="J46" t="str">
        <f>IFERROR(IF(LEN(platemap!G46)&gt;0,platemap!G46,""),"")</f>
        <v>C_wtHTT</v>
      </c>
      <c r="K46" s="3" t="str">
        <f>IFERROR(IF(LEN(platemap!AB46)&gt;0,platemap!AB46,""),"")</f>
        <v>Blank</v>
      </c>
      <c r="L46" s="3" t="str">
        <f>IFERROR(IF(LEN(platemap!AC46)&gt;0,platemap!AC46,""),"")</f>
        <v/>
      </c>
      <c r="M46" s="3" t="str">
        <f>IFERROR(IF(LEN(platemap!AD46)&gt;0,platemap!AD46,""),"")</f>
        <v/>
      </c>
      <c r="N46" s="3" t="str">
        <f>IFERROR(IF(LEN(platemap!Q46)&gt;0,platemap!Q46,""),"")</f>
        <v>Blank</v>
      </c>
      <c r="O46" s="3" t="str">
        <f>IFERROR(IF(LEN(platemap!R46)&gt;0,platemap!R46,""),"")</f>
        <v/>
      </c>
      <c r="P46" s="3" t="str">
        <f>IFERROR(IF(LEN(platemap!S46)&gt;0,platemap!S46,""),"")</f>
        <v/>
      </c>
      <c r="Q46" s="3" t="str">
        <f>IFERROR(IF(LEN(platemap!T46)&gt;0,platemap!T46,""),"")</f>
        <v/>
      </c>
    </row>
    <row r="47" spans="1:17" x14ac:dyDescent="0.2">
      <c r="A47" t="str">
        <f>IFERROR(IF(LEN(platemap!B47)&gt;0,platemap!B47,""),"")</f>
        <v>2023-06-07_123746_TMrs362331_20ul.xls</v>
      </c>
      <c r="B47" t="str">
        <f>IFERROR(IF(LEN(platemap!C47)&gt;0,platemap!C47,""),"")</f>
        <v>D10</v>
      </c>
      <c r="C47" t="str">
        <f>IFERROR(IF(LEN(platemap!I47)&gt;0,platemap!I47,""),"")</f>
        <v/>
      </c>
      <c r="D47" t="str">
        <f>IFERROR(IF(LEN(platemap!J47)&gt;0,platemap!J47,""),"")</f>
        <v/>
      </c>
      <c r="E47" t="str">
        <f>IFERROR(IF(LEN(platemap!N47)&gt;0,platemap!N47,""),"")</f>
        <v/>
      </c>
      <c r="G47" t="str">
        <f>IFERROR(IF(LEN(platemap!D47)&gt;0,platemap!D47,""),"")</f>
        <v/>
      </c>
      <c r="H47" t="str">
        <f>IFERROR(IF(LEN(platemap!E47)&gt;0,platemap!E47,""),"")</f>
        <v/>
      </c>
      <c r="I47" t="str">
        <f>IFERROR(IF(LEN(platemap!F47)&gt;0,platemap!F47,""),"")</f>
        <v/>
      </c>
      <c r="J47" t="str">
        <f>IFERROR(IF(LEN(platemap!G47)&gt;0,platemap!G47,""),"")</f>
        <v/>
      </c>
      <c r="K47" s="3" t="str">
        <f>IFERROR(IF(LEN(platemap!AB47)&gt;0,platemap!AB47,""),"")</f>
        <v/>
      </c>
      <c r="L47" s="3" t="str">
        <f>IFERROR(IF(LEN(platemap!AC47)&gt;0,platemap!AC47,""),"")</f>
        <v/>
      </c>
      <c r="M47" s="3" t="str">
        <f>IFERROR(IF(LEN(platemap!AD47)&gt;0,platemap!AD47,""),"")</f>
        <v/>
      </c>
      <c r="N47" s="3" t="str">
        <f>IFERROR(IF(LEN(platemap!Q47)&gt;0,platemap!Q47,""),"")</f>
        <v/>
      </c>
      <c r="O47" s="3" t="str">
        <f>IFERROR(IF(LEN(platemap!R47)&gt;0,platemap!R47,""),"")</f>
        <v/>
      </c>
      <c r="P47" s="3" t="str">
        <f>IFERROR(IF(LEN(platemap!S47)&gt;0,platemap!S47,""),"")</f>
        <v/>
      </c>
      <c r="Q47" s="3" t="str">
        <f>IFERROR(IF(LEN(platemap!T47)&gt;0,platemap!T47,""),"")</f>
        <v/>
      </c>
    </row>
    <row r="48" spans="1:17" x14ac:dyDescent="0.2">
      <c r="A48" t="str">
        <f>IFERROR(IF(LEN(platemap!B48)&gt;0,platemap!B48,""),"")</f>
        <v>2023-06-07_123746_TMrs362331_20ul.xls</v>
      </c>
      <c r="B48" t="str">
        <f>IFERROR(IF(LEN(platemap!C48)&gt;0,platemap!C48,""),"")</f>
        <v>D11</v>
      </c>
      <c r="C48" t="str">
        <f>IFERROR(IF(LEN(platemap!I48)&gt;0,platemap!I48,""),"")</f>
        <v/>
      </c>
      <c r="D48" t="str">
        <f>IFERROR(IF(LEN(platemap!J48)&gt;0,platemap!J48,""),"")</f>
        <v/>
      </c>
      <c r="E48" t="str">
        <f>IFERROR(IF(LEN(platemap!N48)&gt;0,platemap!N48,""),"")</f>
        <v/>
      </c>
      <c r="G48" t="str">
        <f>IFERROR(IF(LEN(platemap!D48)&gt;0,platemap!D48,""),"")</f>
        <v/>
      </c>
      <c r="H48" t="str">
        <f>IFERROR(IF(LEN(platemap!E48)&gt;0,platemap!E48,""),"")</f>
        <v/>
      </c>
      <c r="I48" t="str">
        <f>IFERROR(IF(LEN(platemap!F48)&gt;0,platemap!F48,""),"")</f>
        <v/>
      </c>
      <c r="J48" t="str">
        <f>IFERROR(IF(LEN(platemap!G48)&gt;0,platemap!G48,""),"")</f>
        <v/>
      </c>
      <c r="K48" s="3" t="str">
        <f>IFERROR(IF(LEN(platemap!AB48)&gt;0,platemap!AB48,""),"")</f>
        <v/>
      </c>
      <c r="L48" s="3" t="str">
        <f>IFERROR(IF(LEN(platemap!AC48)&gt;0,platemap!AC48,""),"")</f>
        <v/>
      </c>
      <c r="M48" s="3" t="str">
        <f>IFERROR(IF(LEN(platemap!AD48)&gt;0,platemap!AD48,""),"")</f>
        <v/>
      </c>
      <c r="N48" s="3" t="str">
        <f>IFERROR(IF(LEN(platemap!Q48)&gt;0,platemap!Q48,""),"")</f>
        <v/>
      </c>
      <c r="O48" s="3" t="str">
        <f>IFERROR(IF(LEN(platemap!R48)&gt;0,platemap!R48,""),"")</f>
        <v/>
      </c>
      <c r="P48" s="3" t="str">
        <f>IFERROR(IF(LEN(platemap!S48)&gt;0,platemap!S48,""),"")</f>
        <v/>
      </c>
      <c r="Q48" s="3" t="str">
        <f>IFERROR(IF(LEN(platemap!T48)&gt;0,platemap!T48,""),"")</f>
        <v/>
      </c>
    </row>
    <row r="49" spans="1:17" x14ac:dyDescent="0.2">
      <c r="A49" t="str">
        <f>IFERROR(IF(LEN(platemap!B49)&gt;0,platemap!B49,""),"")</f>
        <v>2023-06-07_123746_TMrs362331_20ul.xls</v>
      </c>
      <c r="B49" t="str">
        <f>IFERROR(IF(LEN(platemap!C49)&gt;0,platemap!C49,""),"")</f>
        <v>D12</v>
      </c>
      <c r="C49" t="str">
        <f>IFERROR(IF(LEN(platemap!I49)&gt;0,platemap!I49,""),"")</f>
        <v/>
      </c>
      <c r="D49" t="str">
        <f>IFERROR(IF(LEN(platemap!J49)&gt;0,platemap!J49,""),"")</f>
        <v/>
      </c>
      <c r="E49" t="str">
        <f>IFERROR(IF(LEN(platemap!N49)&gt;0,platemap!N49,""),"")</f>
        <v/>
      </c>
      <c r="G49" t="str">
        <f>IFERROR(IF(LEN(platemap!D49)&gt;0,platemap!D49,""),"")</f>
        <v/>
      </c>
      <c r="H49" t="str">
        <f>IFERROR(IF(LEN(platemap!E49)&gt;0,platemap!E49,""),"")</f>
        <v/>
      </c>
      <c r="I49" t="str">
        <f>IFERROR(IF(LEN(platemap!F49)&gt;0,platemap!F49,""),"")</f>
        <v/>
      </c>
      <c r="J49" t="str">
        <f>IFERROR(IF(LEN(platemap!G49)&gt;0,platemap!G49,""),"")</f>
        <v/>
      </c>
      <c r="K49" s="3" t="str">
        <f>IFERROR(IF(LEN(platemap!AB49)&gt;0,platemap!AB49,""),"")</f>
        <v/>
      </c>
      <c r="L49" s="3" t="str">
        <f>IFERROR(IF(LEN(platemap!AC49)&gt;0,platemap!AC49,""),"")</f>
        <v/>
      </c>
      <c r="M49" s="3" t="str">
        <f>IFERROR(IF(LEN(platemap!AD49)&gt;0,platemap!AD49,""),"")</f>
        <v/>
      </c>
      <c r="N49" s="3" t="str">
        <f>IFERROR(IF(LEN(platemap!Q49)&gt;0,platemap!Q49,""),"")</f>
        <v/>
      </c>
      <c r="O49" s="3" t="str">
        <f>IFERROR(IF(LEN(platemap!R49)&gt;0,platemap!R49,""),"")</f>
        <v/>
      </c>
      <c r="P49" s="3" t="str">
        <f>IFERROR(IF(LEN(platemap!S49)&gt;0,platemap!S49,""),"")</f>
        <v/>
      </c>
      <c r="Q49" s="3" t="str">
        <f>IFERROR(IF(LEN(platemap!T49)&gt;0,platemap!T49,""),"")</f>
        <v/>
      </c>
    </row>
    <row r="50" spans="1:17" x14ac:dyDescent="0.2">
      <c r="A50" t="str">
        <f>IFERROR(IF(LEN(platemap!B50)&gt;0,platemap!B50,""),"")</f>
        <v>2023-06-07_123746_TMrs362331_20ul.xls</v>
      </c>
      <c r="B50" t="str">
        <f>IFERROR(IF(LEN(platemap!C50)&gt;0,platemap!C50,""),"")</f>
        <v>E01</v>
      </c>
      <c r="C50" t="str">
        <f>IFERROR(IF(LEN(platemap!I50)&gt;0,platemap!I50,""),"")</f>
        <v>20230413_0235</v>
      </c>
      <c r="D50" t="str">
        <f>IFERROR(IF(LEN(platemap!J50)&gt;0,platemap!J50,""),"")</f>
        <v>109Q</v>
      </c>
      <c r="E50" t="str">
        <f>IFERROR(IF(LEN(platemap!N50)&gt;0,platemap!N50,""),"")</f>
        <v>572772 10 µM (LTX 2000)</v>
      </c>
      <c r="G50" t="str">
        <f>IFERROR(IF(LEN(platemap!D50)&gt;0,platemap!D50,""),"")</f>
        <v>FAM</v>
      </c>
      <c r="H50" t="str">
        <f>IFERROR(IF(LEN(platemap!E50)&gt;0,platemap!E50,""),"")</f>
        <v>VIC</v>
      </c>
      <c r="I50" t="str">
        <f>IFERROR(IF(LEN(platemap!F50)&gt;0,platemap!F50,""),"")</f>
        <v>T_mHTT</v>
      </c>
      <c r="J50" t="str">
        <f>IFERROR(IF(LEN(platemap!G50)&gt;0,platemap!G50,""),"")</f>
        <v>C_wtHTT</v>
      </c>
      <c r="K50" s="3" t="str">
        <f>IFERROR(IF(LEN(platemap!AB50)&gt;0,platemap!AB50,""),"")</f>
        <v>109Q_20230331</v>
      </c>
      <c r="L50" s="3" t="str">
        <f>IFERROR(IF(LEN(platemap!AC50)&gt;0,platemap!AC50,""),"")</f>
        <v/>
      </c>
      <c r="M50" s="3" t="str">
        <f>IFERROR(IF(LEN(platemap!AD50)&gt;0,platemap!AD50,""),"")</f>
        <v/>
      </c>
      <c r="N50" s="3" t="str">
        <f>IFERROR(IF(LEN(platemap!Q50)&gt;0,platemap!Q50,""),"")</f>
        <v>109Q_20230331</v>
      </c>
      <c r="O50" s="3" t="str">
        <f>IFERROR(IF(LEN(platemap!R50)&gt;0,platemap!R50,""),"")</f>
        <v>10 uM</v>
      </c>
      <c r="P50" s="3" t="str">
        <f>IFERROR(IF(LEN(platemap!S50)&gt;0,platemap!S50,""),"")</f>
        <v>572772</v>
      </c>
      <c r="Q50" s="3">
        <f>IFERROR(IF(LEN(platemap!T50)&gt;0,platemap!T50,""),"")</f>
        <v>2000</v>
      </c>
    </row>
    <row r="51" spans="1:17" x14ac:dyDescent="0.2">
      <c r="A51" t="str">
        <f>IFERROR(IF(LEN(platemap!B51)&gt;0,platemap!B51,""),"")</f>
        <v>2023-06-07_123746_TMrs362331_20ul.xls</v>
      </c>
      <c r="B51" t="str">
        <f>IFERROR(IF(LEN(platemap!C51)&gt;0,platemap!C51,""),"")</f>
        <v>E02</v>
      </c>
      <c r="C51" t="str">
        <f>IFERROR(IF(LEN(platemap!I51)&gt;0,platemap!I51,""),"")</f>
        <v>20230413_0236</v>
      </c>
      <c r="D51" t="str">
        <f>IFERROR(IF(LEN(platemap!J51)&gt;0,platemap!J51,""),"")</f>
        <v>109Q</v>
      </c>
      <c r="E51" t="str">
        <f>IFERROR(IF(LEN(platemap!N51)&gt;0,platemap!N51,""),"")</f>
        <v>589546 10 µM (LTX 2000)</v>
      </c>
      <c r="G51" t="str">
        <f>IFERROR(IF(LEN(platemap!D51)&gt;0,platemap!D51,""),"")</f>
        <v>FAM</v>
      </c>
      <c r="H51" t="str">
        <f>IFERROR(IF(LEN(platemap!E51)&gt;0,platemap!E51,""),"")</f>
        <v>VIC</v>
      </c>
      <c r="I51" t="str">
        <f>IFERROR(IF(LEN(platemap!F51)&gt;0,platemap!F51,""),"")</f>
        <v>T_mHTT</v>
      </c>
      <c r="J51" t="str">
        <f>IFERROR(IF(LEN(platemap!G51)&gt;0,platemap!G51,""),"")</f>
        <v>C_wtHTT</v>
      </c>
      <c r="K51" s="3" t="str">
        <f>IFERROR(IF(LEN(platemap!AB51)&gt;0,platemap!AB51,""),"")</f>
        <v>109Q_20230331</v>
      </c>
      <c r="L51" s="3" t="str">
        <f>IFERROR(IF(LEN(platemap!AC51)&gt;0,platemap!AC51,""),"")</f>
        <v/>
      </c>
      <c r="M51" s="3" t="str">
        <f>IFERROR(IF(LEN(platemap!AD51)&gt;0,platemap!AD51,""),"")</f>
        <v/>
      </c>
      <c r="N51" s="3" t="str">
        <f>IFERROR(IF(LEN(platemap!Q51)&gt;0,platemap!Q51,""),"")</f>
        <v>109Q_20230331</v>
      </c>
      <c r="O51" s="3" t="str">
        <f>IFERROR(IF(LEN(platemap!R51)&gt;0,platemap!R51,""),"")</f>
        <v>10 uM</v>
      </c>
      <c r="P51" s="3" t="str">
        <f>IFERROR(IF(LEN(platemap!S51)&gt;0,platemap!S51,""),"")</f>
        <v>589546</v>
      </c>
      <c r="Q51" s="3">
        <f>IFERROR(IF(LEN(platemap!T51)&gt;0,platemap!T51,""),"")</f>
        <v>2000</v>
      </c>
    </row>
    <row r="52" spans="1:17" x14ac:dyDescent="0.2">
      <c r="A52" t="str">
        <f>IFERROR(IF(LEN(platemap!B52)&gt;0,platemap!B52,""),"")</f>
        <v>2023-06-07_123746_TMrs362331_20ul.xls</v>
      </c>
      <c r="B52" t="str">
        <f>IFERROR(IF(LEN(platemap!C52)&gt;0,platemap!C52,""),"")</f>
        <v>E03</v>
      </c>
      <c r="C52" t="str">
        <f>IFERROR(IF(LEN(platemap!I52)&gt;0,platemap!I52,""),"")</f>
        <v>20230413_0237</v>
      </c>
      <c r="D52" t="str">
        <f>IFERROR(IF(LEN(platemap!J52)&gt;0,platemap!J52,""),"")</f>
        <v>109Q</v>
      </c>
      <c r="E52" t="str">
        <f>IFERROR(IF(LEN(platemap!N52)&gt;0,platemap!N52,""),"")</f>
        <v>572772 10 µM (LTX 3000)</v>
      </c>
      <c r="G52" t="str">
        <f>IFERROR(IF(LEN(platemap!D52)&gt;0,platemap!D52,""),"")</f>
        <v>FAM</v>
      </c>
      <c r="H52" t="str">
        <f>IFERROR(IF(LEN(platemap!E52)&gt;0,platemap!E52,""),"")</f>
        <v>VIC</v>
      </c>
      <c r="I52" t="str">
        <f>IFERROR(IF(LEN(platemap!F52)&gt;0,platemap!F52,""),"")</f>
        <v>T_mHTT</v>
      </c>
      <c r="J52" t="str">
        <f>IFERROR(IF(LEN(platemap!G52)&gt;0,platemap!G52,""),"")</f>
        <v>C_wtHTT</v>
      </c>
      <c r="K52" s="3" t="str">
        <f>IFERROR(IF(LEN(platemap!AB52)&gt;0,platemap!AB52,""),"")</f>
        <v>109Q_20230331</v>
      </c>
      <c r="L52" s="3" t="str">
        <f>IFERROR(IF(LEN(platemap!AC52)&gt;0,platemap!AC52,""),"")</f>
        <v/>
      </c>
      <c r="M52" s="3" t="str">
        <f>IFERROR(IF(LEN(platemap!AD52)&gt;0,platemap!AD52,""),"")</f>
        <v/>
      </c>
      <c r="N52" s="3" t="str">
        <f>IFERROR(IF(LEN(platemap!Q52)&gt;0,platemap!Q52,""),"")</f>
        <v>109Q_20230331</v>
      </c>
      <c r="O52" s="3" t="str">
        <f>IFERROR(IF(LEN(platemap!R52)&gt;0,platemap!R52,""),"")</f>
        <v>10 uM</v>
      </c>
      <c r="P52" s="3" t="str">
        <f>IFERROR(IF(LEN(platemap!S52)&gt;0,platemap!S52,""),"")</f>
        <v>572772</v>
      </c>
      <c r="Q52" s="3">
        <f>IFERROR(IF(LEN(platemap!T52)&gt;0,platemap!T52,""),"")</f>
        <v>3000</v>
      </c>
    </row>
    <row r="53" spans="1:17" x14ac:dyDescent="0.2">
      <c r="A53" t="str">
        <f>IFERROR(IF(LEN(platemap!B53)&gt;0,platemap!B53,""),"")</f>
        <v>2023-06-07_123746_TMrs362331_20ul.xls</v>
      </c>
      <c r="B53" t="str">
        <f>IFERROR(IF(LEN(platemap!C53)&gt;0,platemap!C53,""),"")</f>
        <v>E04</v>
      </c>
      <c r="C53" t="str">
        <f>IFERROR(IF(LEN(platemap!I53)&gt;0,platemap!I53,""),"")</f>
        <v>20230413_0238</v>
      </c>
      <c r="D53" t="str">
        <f>IFERROR(IF(LEN(platemap!J53)&gt;0,platemap!J53,""),"")</f>
        <v>109Q</v>
      </c>
      <c r="E53" t="str">
        <f>IFERROR(IF(LEN(platemap!N53)&gt;0,platemap!N53,""),"")</f>
        <v>589546 10 µM (LTX 3000)</v>
      </c>
      <c r="G53" t="str">
        <f>IFERROR(IF(LEN(platemap!D53)&gt;0,platemap!D53,""),"")</f>
        <v>FAM</v>
      </c>
      <c r="H53" t="str">
        <f>IFERROR(IF(LEN(platemap!E53)&gt;0,platemap!E53,""),"")</f>
        <v>VIC</v>
      </c>
      <c r="I53" t="str">
        <f>IFERROR(IF(LEN(platemap!F53)&gt;0,platemap!F53,""),"")</f>
        <v>T_mHTT</v>
      </c>
      <c r="J53" t="str">
        <f>IFERROR(IF(LEN(platemap!G53)&gt;0,platemap!G53,""),"")</f>
        <v>C_wtHTT</v>
      </c>
      <c r="K53" s="3" t="str">
        <f>IFERROR(IF(LEN(platemap!AB53)&gt;0,platemap!AB53,""),"")</f>
        <v>109Q_20230331</v>
      </c>
      <c r="L53" s="3" t="str">
        <f>IFERROR(IF(LEN(platemap!AC53)&gt;0,platemap!AC53,""),"")</f>
        <v/>
      </c>
      <c r="M53" s="3" t="str">
        <f>IFERROR(IF(LEN(platemap!AD53)&gt;0,platemap!AD53,""),"")</f>
        <v/>
      </c>
      <c r="N53" s="3" t="str">
        <f>IFERROR(IF(LEN(platemap!Q53)&gt;0,platemap!Q53,""),"")</f>
        <v>109Q_20230331</v>
      </c>
      <c r="O53" s="3" t="str">
        <f>IFERROR(IF(LEN(platemap!R53)&gt;0,platemap!R53,""),"")</f>
        <v>10 uM</v>
      </c>
      <c r="P53" s="3" t="str">
        <f>IFERROR(IF(LEN(platemap!S53)&gt;0,platemap!S53,""),"")</f>
        <v>589546</v>
      </c>
      <c r="Q53" s="3">
        <f>IFERROR(IF(LEN(platemap!T53)&gt;0,platemap!T53,""),"")</f>
        <v>3000</v>
      </c>
    </row>
    <row r="54" spans="1:17" x14ac:dyDescent="0.2">
      <c r="A54" t="str">
        <f>IFERROR(IF(LEN(platemap!B54)&gt;0,platemap!B54,""),"")</f>
        <v>2023-06-07_123746_TMrs362331_20ul.xls</v>
      </c>
      <c r="B54" t="str">
        <f>IFERROR(IF(LEN(platemap!C54)&gt;0,platemap!C54,""),"")</f>
        <v>E05</v>
      </c>
      <c r="C54" t="str">
        <f>IFERROR(IF(LEN(platemap!I54)&gt;0,platemap!I54,""),"")</f>
        <v>20230413_0239</v>
      </c>
      <c r="D54" t="str">
        <f>IFERROR(IF(LEN(platemap!J54)&gt;0,platemap!J54,""),"")</f>
        <v>109Q</v>
      </c>
      <c r="E54" t="str">
        <f>IFERROR(IF(LEN(platemap!N54)&gt;0,platemap!N54,""),"")</f>
        <v>Control</v>
      </c>
      <c r="G54" t="str">
        <f>IFERROR(IF(LEN(platemap!D54)&gt;0,platemap!D54,""),"")</f>
        <v>FAM</v>
      </c>
      <c r="H54" t="str">
        <f>IFERROR(IF(LEN(platemap!E54)&gt;0,platemap!E54,""),"")</f>
        <v>VIC</v>
      </c>
      <c r="I54" t="str">
        <f>IFERROR(IF(LEN(platemap!F54)&gt;0,platemap!F54,""),"")</f>
        <v>T_mHTT</v>
      </c>
      <c r="J54" t="str">
        <f>IFERROR(IF(LEN(platemap!G54)&gt;0,platemap!G54,""),"")</f>
        <v>C_wtHTT</v>
      </c>
      <c r="K54" s="3" t="str">
        <f>IFERROR(IF(LEN(platemap!AB54)&gt;0,platemap!AB54,""),"")</f>
        <v>109Q_20230331</v>
      </c>
      <c r="L54" s="3">
        <f>IFERROR(IF(LEN(platemap!AC54)&gt;0,platemap!AC54,""),"")</f>
        <v>1</v>
      </c>
      <c r="M54" s="3" t="str">
        <f>IFERROR(IF(LEN(platemap!AD54)&gt;0,platemap!AD54,""),"")</f>
        <v/>
      </c>
      <c r="N54" s="3" t="str">
        <f>IFERROR(IF(LEN(platemap!Q54)&gt;0,platemap!Q54,""),"")</f>
        <v>109Q_20230331</v>
      </c>
      <c r="O54" s="3">
        <f>IFERROR(IF(LEN(platemap!R54)&gt;0,platemap!R54,""),"")</f>
        <v>0</v>
      </c>
      <c r="P54" s="3" t="str">
        <f>IFERROR(IF(LEN(platemap!S54)&gt;0,platemap!S54,""),"")</f>
        <v>Control</v>
      </c>
      <c r="Q54" s="3" t="str">
        <f>IFERROR(IF(LEN(platemap!T54)&gt;0,platemap!T54,""),"")</f>
        <v/>
      </c>
    </row>
    <row r="55" spans="1:17" x14ac:dyDescent="0.2">
      <c r="A55" t="str">
        <f>IFERROR(IF(LEN(platemap!B55)&gt;0,platemap!B55,""),"")</f>
        <v>2023-06-07_123746_TMrs362331_20ul.xls</v>
      </c>
      <c r="B55" t="str">
        <f>IFERROR(IF(LEN(platemap!C55)&gt;0,platemap!C55,""),"")</f>
        <v>E06</v>
      </c>
      <c r="C55" t="str">
        <f>IFERROR(IF(LEN(platemap!I55)&gt;0,platemap!I55,""),"")</f>
        <v>20230413_0240</v>
      </c>
      <c r="D55" t="str">
        <f>IFERROR(IF(LEN(platemap!J55)&gt;0,platemap!J55,""),"")</f>
        <v>125CAG</v>
      </c>
      <c r="E55" t="str">
        <f>IFERROR(IF(LEN(platemap!N55)&gt;0,platemap!N55,""),"")</f>
        <v>572772 10 µM (LTX 2000)</v>
      </c>
      <c r="G55" t="str">
        <f>IFERROR(IF(LEN(platemap!D55)&gt;0,platemap!D55,""),"")</f>
        <v>FAM</v>
      </c>
      <c r="H55" t="str">
        <f>IFERROR(IF(LEN(platemap!E55)&gt;0,platemap!E55,""),"")</f>
        <v>VIC</v>
      </c>
      <c r="I55" t="str">
        <f>IFERROR(IF(LEN(platemap!F55)&gt;0,platemap!F55,""),"")</f>
        <v>T_mHTT</v>
      </c>
      <c r="J55" t="str">
        <f>IFERROR(IF(LEN(platemap!G55)&gt;0,platemap!G55,""),"")</f>
        <v>C_wtHTT</v>
      </c>
      <c r="K55" s="3" t="str">
        <f>IFERROR(IF(LEN(platemap!AB55)&gt;0,platemap!AB55,""),"")</f>
        <v>125CAG_20230331</v>
      </c>
      <c r="L55" s="3" t="str">
        <f>IFERROR(IF(LEN(platemap!AC55)&gt;0,platemap!AC55,""),"")</f>
        <v/>
      </c>
      <c r="M55" s="3" t="str">
        <f>IFERROR(IF(LEN(platemap!AD55)&gt;0,platemap!AD55,""),"")</f>
        <v/>
      </c>
      <c r="N55" s="3" t="str">
        <f>IFERROR(IF(LEN(platemap!Q55)&gt;0,platemap!Q55,""),"")</f>
        <v>125CAG_20230331</v>
      </c>
      <c r="O55" s="3" t="str">
        <f>IFERROR(IF(LEN(platemap!R55)&gt;0,platemap!R55,""),"")</f>
        <v>10 uM</v>
      </c>
      <c r="P55" s="3" t="str">
        <f>IFERROR(IF(LEN(platemap!S55)&gt;0,platemap!S55,""),"")</f>
        <v>572772</v>
      </c>
      <c r="Q55" s="3">
        <f>IFERROR(IF(LEN(platemap!T55)&gt;0,platemap!T55,""),"")</f>
        <v>2000</v>
      </c>
    </row>
    <row r="56" spans="1:17" x14ac:dyDescent="0.2">
      <c r="A56" t="str">
        <f>IFERROR(IF(LEN(platemap!B56)&gt;0,platemap!B56,""),"")</f>
        <v>2023-06-07_123746_TMrs362331_20ul.xls</v>
      </c>
      <c r="B56" t="str">
        <f>IFERROR(IF(LEN(platemap!C56)&gt;0,platemap!C56,""),"")</f>
        <v>E07</v>
      </c>
      <c r="C56" t="str">
        <f>IFERROR(IF(LEN(platemap!I56)&gt;0,platemap!I56,""),"")</f>
        <v>20230413_0241</v>
      </c>
      <c r="D56" t="str">
        <f>IFERROR(IF(LEN(platemap!J56)&gt;0,platemap!J56,""),"")</f>
        <v>125CAG</v>
      </c>
      <c r="E56" t="str">
        <f>IFERROR(IF(LEN(platemap!N56)&gt;0,platemap!N56,""),"")</f>
        <v>589546 10 µM (LTX 2000)</v>
      </c>
      <c r="G56" t="str">
        <f>IFERROR(IF(LEN(platemap!D56)&gt;0,platemap!D56,""),"")</f>
        <v>FAM</v>
      </c>
      <c r="H56" t="str">
        <f>IFERROR(IF(LEN(platemap!E56)&gt;0,platemap!E56,""),"")</f>
        <v>VIC</v>
      </c>
      <c r="I56" t="str">
        <f>IFERROR(IF(LEN(platemap!F56)&gt;0,platemap!F56,""),"")</f>
        <v>T_mHTT</v>
      </c>
      <c r="J56" t="str">
        <f>IFERROR(IF(LEN(platemap!G56)&gt;0,platemap!G56,""),"")</f>
        <v>C_wtHTT</v>
      </c>
      <c r="K56" s="3" t="str">
        <f>IFERROR(IF(LEN(platemap!AB56)&gt;0,platemap!AB56,""),"")</f>
        <v>125CAG_20230331</v>
      </c>
      <c r="L56" s="3" t="str">
        <f>IFERROR(IF(LEN(platemap!AC56)&gt;0,platemap!AC56,""),"")</f>
        <v/>
      </c>
      <c r="M56" s="3" t="str">
        <f>IFERROR(IF(LEN(platemap!AD56)&gt;0,platemap!AD56,""),"")</f>
        <v/>
      </c>
      <c r="N56" s="3" t="str">
        <f>IFERROR(IF(LEN(platemap!Q56)&gt;0,platemap!Q56,""),"")</f>
        <v>125CAG_20230331</v>
      </c>
      <c r="O56" s="3" t="str">
        <f>IFERROR(IF(LEN(platemap!R56)&gt;0,platemap!R56,""),"")</f>
        <v>10 uM</v>
      </c>
      <c r="P56" s="3" t="str">
        <f>IFERROR(IF(LEN(platemap!S56)&gt;0,platemap!S56,""),"")</f>
        <v>589546</v>
      </c>
      <c r="Q56" s="3">
        <f>IFERROR(IF(LEN(platemap!T56)&gt;0,platemap!T56,""),"")</f>
        <v>2000</v>
      </c>
    </row>
    <row r="57" spans="1:17" x14ac:dyDescent="0.2">
      <c r="A57" t="str">
        <f>IFERROR(IF(LEN(platemap!B57)&gt;0,platemap!B57,""),"")</f>
        <v>2023-06-07_123746_TMrs362331_20ul.xls</v>
      </c>
      <c r="B57" t="str">
        <f>IFERROR(IF(LEN(platemap!C57)&gt;0,platemap!C57,""),"")</f>
        <v>E08</v>
      </c>
      <c r="C57" t="str">
        <f>IFERROR(IF(LEN(platemap!I57)&gt;0,platemap!I57,""),"")</f>
        <v>20230413_0242</v>
      </c>
      <c r="D57" t="str">
        <f>IFERROR(IF(LEN(platemap!J57)&gt;0,platemap!J57,""),"")</f>
        <v>125CAG</v>
      </c>
      <c r="E57" t="str">
        <f>IFERROR(IF(LEN(platemap!N57)&gt;0,platemap!N57,""),"")</f>
        <v>572772 10 µM (LTX 3000)</v>
      </c>
      <c r="G57" t="str">
        <f>IFERROR(IF(LEN(platemap!D57)&gt;0,platemap!D57,""),"")</f>
        <v>FAM</v>
      </c>
      <c r="H57" t="str">
        <f>IFERROR(IF(LEN(platemap!E57)&gt;0,platemap!E57,""),"")</f>
        <v>VIC</v>
      </c>
      <c r="I57" t="str">
        <f>IFERROR(IF(LEN(platemap!F57)&gt;0,platemap!F57,""),"")</f>
        <v>T_mHTT</v>
      </c>
      <c r="J57" t="str">
        <f>IFERROR(IF(LEN(platemap!G57)&gt;0,platemap!G57,""),"")</f>
        <v>C_wtHTT</v>
      </c>
      <c r="K57" s="3" t="str">
        <f>IFERROR(IF(LEN(platemap!AB57)&gt;0,platemap!AB57,""),"")</f>
        <v>125CAG_20230331</v>
      </c>
      <c r="L57" s="3" t="str">
        <f>IFERROR(IF(LEN(platemap!AC57)&gt;0,platemap!AC57,""),"")</f>
        <v/>
      </c>
      <c r="M57" s="3" t="str">
        <f>IFERROR(IF(LEN(platemap!AD57)&gt;0,platemap!AD57,""),"")</f>
        <v/>
      </c>
      <c r="N57" s="3" t="str">
        <f>IFERROR(IF(LEN(platemap!Q57)&gt;0,platemap!Q57,""),"")</f>
        <v>125CAG_20230331</v>
      </c>
      <c r="O57" s="3" t="str">
        <f>IFERROR(IF(LEN(platemap!R57)&gt;0,platemap!R57,""),"")</f>
        <v>10 uM</v>
      </c>
      <c r="P57" s="3" t="str">
        <f>IFERROR(IF(LEN(platemap!S57)&gt;0,platemap!S57,""),"")</f>
        <v>572772</v>
      </c>
      <c r="Q57" s="3">
        <f>IFERROR(IF(LEN(platemap!T57)&gt;0,platemap!T57,""),"")</f>
        <v>3000</v>
      </c>
    </row>
    <row r="58" spans="1:17" x14ac:dyDescent="0.2">
      <c r="A58" t="str">
        <f>IFERROR(IF(LEN(platemap!B58)&gt;0,platemap!B58,""),"")</f>
        <v>2023-06-07_123746_TMrs362331_20ul.xls</v>
      </c>
      <c r="B58" t="str">
        <f>IFERROR(IF(LEN(platemap!C58)&gt;0,platemap!C58,""),"")</f>
        <v>E09</v>
      </c>
      <c r="C58" t="str">
        <f>IFERROR(IF(LEN(platemap!I58)&gt;0,platemap!I58,""),"")</f>
        <v>20230413_0243</v>
      </c>
      <c r="D58" t="str">
        <f>IFERROR(IF(LEN(platemap!J58)&gt;0,platemap!J58,""),"")</f>
        <v>125CAG</v>
      </c>
      <c r="E58" t="str">
        <f>IFERROR(IF(LEN(platemap!N58)&gt;0,platemap!N58,""),"")</f>
        <v>589546 10 µM (LTX 3000)</v>
      </c>
      <c r="G58" t="str">
        <f>IFERROR(IF(LEN(platemap!D58)&gt;0,platemap!D58,""),"")</f>
        <v>FAM</v>
      </c>
      <c r="H58" t="str">
        <f>IFERROR(IF(LEN(platemap!E58)&gt;0,platemap!E58,""),"")</f>
        <v>VIC</v>
      </c>
      <c r="I58" t="str">
        <f>IFERROR(IF(LEN(platemap!F58)&gt;0,platemap!F58,""),"")</f>
        <v>T_mHTT</v>
      </c>
      <c r="J58" t="str">
        <f>IFERROR(IF(LEN(platemap!G58)&gt;0,platemap!G58,""),"")</f>
        <v>C_wtHTT</v>
      </c>
      <c r="K58" s="3" t="str">
        <f>IFERROR(IF(LEN(platemap!AB58)&gt;0,platemap!AB58,""),"")</f>
        <v>125CAG_20230331</v>
      </c>
      <c r="L58" s="3" t="str">
        <f>IFERROR(IF(LEN(platemap!AC58)&gt;0,platemap!AC58,""),"")</f>
        <v/>
      </c>
      <c r="M58" s="3" t="str">
        <f>IFERROR(IF(LEN(platemap!AD58)&gt;0,platemap!AD58,""),"")</f>
        <v/>
      </c>
      <c r="N58" s="3" t="str">
        <f>IFERROR(IF(LEN(platemap!Q58)&gt;0,platemap!Q58,""),"")</f>
        <v>125CAG_20230331</v>
      </c>
      <c r="O58" s="3" t="str">
        <f>IFERROR(IF(LEN(platemap!R58)&gt;0,platemap!R58,""),"")</f>
        <v>10 uM</v>
      </c>
      <c r="P58" s="3" t="str">
        <f>IFERROR(IF(LEN(platemap!S58)&gt;0,platemap!S58,""),"")</f>
        <v>589546</v>
      </c>
      <c r="Q58" s="3">
        <f>IFERROR(IF(LEN(platemap!T58)&gt;0,platemap!T58,""),"")</f>
        <v>3000</v>
      </c>
    </row>
    <row r="59" spans="1:17" x14ac:dyDescent="0.2">
      <c r="A59" t="str">
        <f>IFERROR(IF(LEN(platemap!B59)&gt;0,platemap!B59,""),"")</f>
        <v>2023-06-07_123746_TMrs362331_20ul.xls</v>
      </c>
      <c r="B59" t="str">
        <f>IFERROR(IF(LEN(platemap!C59)&gt;0,platemap!C59,""),"")</f>
        <v>E10</v>
      </c>
      <c r="C59" t="str">
        <f>IFERROR(IF(LEN(platemap!I59)&gt;0,platemap!I59,""),"")</f>
        <v/>
      </c>
      <c r="D59" t="str">
        <f>IFERROR(IF(LEN(platemap!J59)&gt;0,platemap!J59,""),"")</f>
        <v/>
      </c>
      <c r="E59" t="str">
        <f>IFERROR(IF(LEN(platemap!N59)&gt;0,platemap!N59,""),"")</f>
        <v/>
      </c>
      <c r="G59" t="str">
        <f>IFERROR(IF(LEN(platemap!D59)&gt;0,platemap!D59,""),"")</f>
        <v/>
      </c>
      <c r="H59" t="str">
        <f>IFERROR(IF(LEN(platemap!E59)&gt;0,platemap!E59,""),"")</f>
        <v/>
      </c>
      <c r="I59" t="str">
        <f>IFERROR(IF(LEN(platemap!F59)&gt;0,platemap!F59,""),"")</f>
        <v/>
      </c>
      <c r="J59" t="str">
        <f>IFERROR(IF(LEN(platemap!G59)&gt;0,platemap!G59,""),"")</f>
        <v/>
      </c>
      <c r="K59" s="3" t="str">
        <f>IFERROR(IF(LEN(platemap!AB59)&gt;0,platemap!AB59,""),"")</f>
        <v/>
      </c>
      <c r="L59" s="3" t="str">
        <f>IFERROR(IF(LEN(platemap!AC59)&gt;0,platemap!AC59,""),"")</f>
        <v/>
      </c>
      <c r="M59" s="3" t="str">
        <f>IFERROR(IF(LEN(platemap!AD59)&gt;0,platemap!AD59,""),"")</f>
        <v/>
      </c>
      <c r="N59" s="3" t="str">
        <f>IFERROR(IF(LEN(platemap!Q59)&gt;0,platemap!Q59,""),"")</f>
        <v/>
      </c>
      <c r="O59" s="3" t="str">
        <f>IFERROR(IF(LEN(platemap!R59)&gt;0,platemap!R59,""),"")</f>
        <v/>
      </c>
      <c r="P59" s="3" t="str">
        <f>IFERROR(IF(LEN(platemap!S59)&gt;0,platemap!S59,""),"")</f>
        <v/>
      </c>
      <c r="Q59" s="3" t="str">
        <f>IFERROR(IF(LEN(platemap!T59)&gt;0,platemap!T59,""),"")</f>
        <v/>
      </c>
    </row>
    <row r="60" spans="1:17" x14ac:dyDescent="0.2">
      <c r="A60" t="str">
        <f>IFERROR(IF(LEN(platemap!B60)&gt;0,platemap!B60,""),"")</f>
        <v>2023-06-07_123746_TMrs362331_20ul.xls</v>
      </c>
      <c r="B60" t="str">
        <f>IFERROR(IF(LEN(platemap!C60)&gt;0,platemap!C60,""),"")</f>
        <v>E11</v>
      </c>
      <c r="C60" t="str">
        <f>IFERROR(IF(LEN(platemap!I60)&gt;0,platemap!I60,""),"")</f>
        <v/>
      </c>
      <c r="D60" t="str">
        <f>IFERROR(IF(LEN(platemap!J60)&gt;0,platemap!J60,""),"")</f>
        <v/>
      </c>
      <c r="E60" t="str">
        <f>IFERROR(IF(LEN(platemap!N60)&gt;0,platemap!N60,""),"")</f>
        <v/>
      </c>
      <c r="G60" t="str">
        <f>IFERROR(IF(LEN(platemap!D60)&gt;0,platemap!D60,""),"")</f>
        <v/>
      </c>
      <c r="H60" t="str">
        <f>IFERROR(IF(LEN(platemap!E60)&gt;0,platemap!E60,""),"")</f>
        <v/>
      </c>
      <c r="I60" t="str">
        <f>IFERROR(IF(LEN(platemap!F60)&gt;0,platemap!F60,""),"")</f>
        <v/>
      </c>
      <c r="J60" t="str">
        <f>IFERROR(IF(LEN(platemap!G60)&gt;0,platemap!G60,""),"")</f>
        <v/>
      </c>
      <c r="K60" s="3" t="str">
        <f>IFERROR(IF(LEN(platemap!AB60)&gt;0,platemap!AB60,""),"")</f>
        <v/>
      </c>
      <c r="L60" s="3" t="str">
        <f>IFERROR(IF(LEN(platemap!AC60)&gt;0,platemap!AC60,""),"")</f>
        <v/>
      </c>
      <c r="M60" s="3" t="str">
        <f>IFERROR(IF(LEN(platemap!AD60)&gt;0,platemap!AD60,""),"")</f>
        <v/>
      </c>
      <c r="N60" s="3" t="str">
        <f>IFERROR(IF(LEN(platemap!Q60)&gt;0,platemap!Q60,""),"")</f>
        <v/>
      </c>
      <c r="O60" s="3" t="str">
        <f>IFERROR(IF(LEN(platemap!R60)&gt;0,platemap!R60,""),"")</f>
        <v/>
      </c>
      <c r="P60" s="3" t="str">
        <f>IFERROR(IF(LEN(platemap!S60)&gt;0,platemap!S60,""),"")</f>
        <v/>
      </c>
      <c r="Q60" s="3" t="str">
        <f>IFERROR(IF(LEN(platemap!T60)&gt;0,platemap!T60,""),"")</f>
        <v/>
      </c>
    </row>
    <row r="61" spans="1:17" x14ac:dyDescent="0.2">
      <c r="A61" t="str">
        <f>IFERROR(IF(LEN(platemap!B61)&gt;0,platemap!B61,""),"")</f>
        <v>2023-06-07_123746_TMrs362331_20ul.xls</v>
      </c>
      <c r="B61" t="str">
        <f>IFERROR(IF(LEN(platemap!C61)&gt;0,platemap!C61,""),"")</f>
        <v>E12</v>
      </c>
      <c r="C61" t="str">
        <f>IFERROR(IF(LEN(platemap!I61)&gt;0,platemap!I61,""),"")</f>
        <v/>
      </c>
      <c r="D61" t="str">
        <f>IFERROR(IF(LEN(platemap!J61)&gt;0,platemap!J61,""),"")</f>
        <v/>
      </c>
      <c r="E61" t="str">
        <f>IFERROR(IF(LEN(platemap!N61)&gt;0,platemap!N61,""),"")</f>
        <v/>
      </c>
      <c r="G61" t="str">
        <f>IFERROR(IF(LEN(platemap!D61)&gt;0,platemap!D61,""),"")</f>
        <v/>
      </c>
      <c r="H61" t="str">
        <f>IFERROR(IF(LEN(platemap!E61)&gt;0,platemap!E61,""),"")</f>
        <v/>
      </c>
      <c r="I61" t="str">
        <f>IFERROR(IF(LEN(platemap!F61)&gt;0,platemap!F61,""),"")</f>
        <v/>
      </c>
      <c r="J61" t="str">
        <f>IFERROR(IF(LEN(platemap!G61)&gt;0,platemap!G61,""),"")</f>
        <v/>
      </c>
      <c r="K61" s="3" t="str">
        <f>IFERROR(IF(LEN(platemap!AB61)&gt;0,platemap!AB61,""),"")</f>
        <v/>
      </c>
      <c r="L61" s="3" t="str">
        <f>IFERROR(IF(LEN(platemap!AC61)&gt;0,platemap!AC61,""),"")</f>
        <v/>
      </c>
      <c r="M61" s="3" t="str">
        <f>IFERROR(IF(LEN(platemap!AD61)&gt;0,platemap!AD61,""),"")</f>
        <v/>
      </c>
      <c r="N61" s="3" t="str">
        <f>IFERROR(IF(LEN(platemap!Q61)&gt;0,platemap!Q61,""),"")</f>
        <v/>
      </c>
      <c r="O61" s="3" t="str">
        <f>IFERROR(IF(LEN(platemap!R61)&gt;0,platemap!R61,""),"")</f>
        <v/>
      </c>
      <c r="P61" s="3" t="str">
        <f>IFERROR(IF(LEN(platemap!S61)&gt;0,platemap!S61,""),"")</f>
        <v/>
      </c>
      <c r="Q61" s="3" t="str">
        <f>IFERROR(IF(LEN(platemap!T61)&gt;0,platemap!T61,""),"")</f>
        <v/>
      </c>
    </row>
    <row r="62" spans="1:17" x14ac:dyDescent="0.2">
      <c r="A62" t="str">
        <f>IFERROR(IF(LEN(platemap!B62)&gt;0,platemap!B62,""),"")</f>
        <v>2023-06-07_123746_TMrs362331_20ul.xls</v>
      </c>
      <c r="B62" t="str">
        <f>IFERROR(IF(LEN(platemap!C62)&gt;0,platemap!C62,""),"")</f>
        <v>F01</v>
      </c>
      <c r="C62" t="str">
        <f>IFERROR(IF(LEN(platemap!I62)&gt;0,platemap!I62,""),"")</f>
        <v>20230413_0244</v>
      </c>
      <c r="D62" t="str">
        <f>IFERROR(IF(LEN(platemap!J62)&gt;0,platemap!J62,""),"")</f>
        <v>125CAG</v>
      </c>
      <c r="E62" t="str">
        <f>IFERROR(IF(LEN(platemap!N62)&gt;0,platemap!N62,""),"")</f>
        <v>Control</v>
      </c>
      <c r="G62" t="str">
        <f>IFERROR(IF(LEN(platemap!D62)&gt;0,platemap!D62,""),"")</f>
        <v>FAM</v>
      </c>
      <c r="H62" t="str">
        <f>IFERROR(IF(LEN(platemap!E62)&gt;0,platemap!E62,""),"")</f>
        <v>VIC</v>
      </c>
      <c r="I62" t="str">
        <f>IFERROR(IF(LEN(platemap!F62)&gt;0,platemap!F62,""),"")</f>
        <v>T_mHTT</v>
      </c>
      <c r="J62" t="str">
        <f>IFERROR(IF(LEN(platemap!G62)&gt;0,platemap!G62,""),"")</f>
        <v>C_wtHTT</v>
      </c>
      <c r="K62" s="3" t="str">
        <f>IFERROR(IF(LEN(platemap!AB62)&gt;0,platemap!AB62,""),"")</f>
        <v>125CAG_20230331</v>
      </c>
      <c r="L62" s="3">
        <f>IFERROR(IF(LEN(platemap!AC62)&gt;0,platemap!AC62,""),"")</f>
        <v>1</v>
      </c>
      <c r="M62" s="3" t="str">
        <f>IFERROR(IF(LEN(platemap!AD62)&gt;0,platemap!AD62,""),"")</f>
        <v/>
      </c>
      <c r="N62" s="3" t="str">
        <f>IFERROR(IF(LEN(platemap!Q62)&gt;0,platemap!Q62,""),"")</f>
        <v>125CAG_20230331</v>
      </c>
      <c r="O62" s="3">
        <f>IFERROR(IF(LEN(platemap!R62)&gt;0,platemap!R62,""),"")</f>
        <v>0</v>
      </c>
      <c r="P62" s="3" t="str">
        <f>IFERROR(IF(LEN(platemap!S62)&gt;0,platemap!S62,""),"")</f>
        <v>Control</v>
      </c>
      <c r="Q62" s="3" t="str">
        <f>IFERROR(IF(LEN(platemap!T62)&gt;0,platemap!T62,""),"")</f>
        <v/>
      </c>
    </row>
    <row r="63" spans="1:17" x14ac:dyDescent="0.2">
      <c r="A63" t="str">
        <f>IFERROR(IF(LEN(platemap!B63)&gt;0,platemap!B63,""),"")</f>
        <v>2023-06-07_123746_TMrs362331_20ul.xls</v>
      </c>
      <c r="B63" t="str">
        <f>IFERROR(IF(LEN(platemap!C63)&gt;0,platemap!C63,""),"")</f>
        <v>F02</v>
      </c>
      <c r="C63" t="str">
        <f>IFERROR(IF(LEN(platemap!I63)&gt;0,platemap!I63,""),"")</f>
        <v>20230413_0245</v>
      </c>
      <c r="D63" t="str">
        <f>IFERROR(IF(LEN(platemap!J63)&gt;0,platemap!J63,""),"")</f>
        <v>QS4A3</v>
      </c>
      <c r="E63" t="str">
        <f>IFERROR(IF(LEN(platemap!N63)&gt;0,platemap!N63,""),"")</f>
        <v>572772 10 µM (LTX 2000)</v>
      </c>
      <c r="G63" t="str">
        <f>IFERROR(IF(LEN(platemap!D63)&gt;0,platemap!D63,""),"")</f>
        <v>FAM</v>
      </c>
      <c r="H63" t="str">
        <f>IFERROR(IF(LEN(platemap!E63)&gt;0,platemap!E63,""),"")</f>
        <v>VIC</v>
      </c>
      <c r="I63" t="str">
        <f>IFERROR(IF(LEN(platemap!F63)&gt;0,platemap!F63,""),"")</f>
        <v>T_mHTT</v>
      </c>
      <c r="J63" t="str">
        <f>IFERROR(IF(LEN(platemap!G63)&gt;0,platemap!G63,""),"")</f>
        <v>C_wtHTT</v>
      </c>
      <c r="K63" s="3" t="str">
        <f>IFERROR(IF(LEN(platemap!AB63)&gt;0,platemap!AB63,""),"")</f>
        <v>QS4A3_20230331</v>
      </c>
      <c r="L63" s="3" t="str">
        <f>IFERROR(IF(LEN(platemap!AC63)&gt;0,platemap!AC63,""),"")</f>
        <v/>
      </c>
      <c r="M63" s="3" t="str">
        <f>IFERROR(IF(LEN(platemap!AD63)&gt;0,platemap!AD63,""),"")</f>
        <v/>
      </c>
      <c r="N63" s="3" t="str">
        <f>IFERROR(IF(LEN(platemap!Q63)&gt;0,platemap!Q63,""),"")</f>
        <v>QS4A3_20230331</v>
      </c>
      <c r="O63" s="3" t="str">
        <f>IFERROR(IF(LEN(platemap!R63)&gt;0,platemap!R63,""),"")</f>
        <v>10 uM</v>
      </c>
      <c r="P63" s="3" t="str">
        <f>IFERROR(IF(LEN(platemap!S63)&gt;0,platemap!S63,""),"")</f>
        <v>572772</v>
      </c>
      <c r="Q63" s="3">
        <f>IFERROR(IF(LEN(platemap!T63)&gt;0,platemap!T63,""),"")</f>
        <v>2000</v>
      </c>
    </row>
    <row r="64" spans="1:17" x14ac:dyDescent="0.2">
      <c r="A64" t="str">
        <f>IFERROR(IF(LEN(platemap!B64)&gt;0,platemap!B64,""),"")</f>
        <v>2023-06-07_123746_TMrs362331_20ul.xls</v>
      </c>
      <c r="B64" t="str">
        <f>IFERROR(IF(LEN(platemap!C64)&gt;0,platemap!C64,""),"")</f>
        <v>F03</v>
      </c>
      <c r="C64" t="str">
        <f>IFERROR(IF(LEN(platemap!I64)&gt;0,platemap!I64,""),"")</f>
        <v>20230413_0246</v>
      </c>
      <c r="D64" t="str">
        <f>IFERROR(IF(LEN(platemap!J64)&gt;0,platemap!J64,""),"")</f>
        <v>QS4A3</v>
      </c>
      <c r="E64" t="str">
        <f>IFERROR(IF(LEN(platemap!N64)&gt;0,platemap!N64,""),"")</f>
        <v>589546 10 µM (LTX 2000)</v>
      </c>
      <c r="G64" t="str">
        <f>IFERROR(IF(LEN(platemap!D64)&gt;0,platemap!D64,""),"")</f>
        <v>FAM</v>
      </c>
      <c r="H64" t="str">
        <f>IFERROR(IF(LEN(platemap!E64)&gt;0,platemap!E64,""),"")</f>
        <v>VIC</v>
      </c>
      <c r="I64" t="str">
        <f>IFERROR(IF(LEN(platemap!F64)&gt;0,platemap!F64,""),"")</f>
        <v>T_mHTT</v>
      </c>
      <c r="J64" t="str">
        <f>IFERROR(IF(LEN(platemap!G64)&gt;0,platemap!G64,""),"")</f>
        <v>C_wtHTT</v>
      </c>
      <c r="K64" s="3" t="str">
        <f>IFERROR(IF(LEN(platemap!AB64)&gt;0,platemap!AB64,""),"")</f>
        <v>QS4A3_20230331</v>
      </c>
      <c r="L64" s="3" t="str">
        <f>IFERROR(IF(LEN(platemap!AC64)&gt;0,platemap!AC64,""),"")</f>
        <v/>
      </c>
      <c r="M64" s="3" t="str">
        <f>IFERROR(IF(LEN(platemap!AD64)&gt;0,platemap!AD64,""),"")</f>
        <v/>
      </c>
      <c r="N64" s="3" t="str">
        <f>IFERROR(IF(LEN(platemap!Q64)&gt;0,platemap!Q64,""),"")</f>
        <v>QS4A3_20230331</v>
      </c>
      <c r="O64" s="3" t="str">
        <f>IFERROR(IF(LEN(platemap!R64)&gt;0,platemap!R64,""),"")</f>
        <v>10 uM</v>
      </c>
      <c r="P64" s="3" t="str">
        <f>IFERROR(IF(LEN(platemap!S64)&gt;0,platemap!S64,""),"")</f>
        <v>589546</v>
      </c>
      <c r="Q64" s="3">
        <f>IFERROR(IF(LEN(platemap!T64)&gt;0,platemap!T64,""),"")</f>
        <v>2000</v>
      </c>
    </row>
    <row r="65" spans="1:17" x14ac:dyDescent="0.2">
      <c r="A65" t="str">
        <f>IFERROR(IF(LEN(platemap!B65)&gt;0,platemap!B65,""),"")</f>
        <v>2023-06-07_123746_TMrs362331_20ul.xls</v>
      </c>
      <c r="B65" t="str">
        <f>IFERROR(IF(LEN(platemap!C65)&gt;0,platemap!C65,""),"")</f>
        <v>F04</v>
      </c>
      <c r="C65" t="str">
        <f>IFERROR(IF(LEN(platemap!I65)&gt;0,platemap!I65,""),"")</f>
        <v>20230413_0247</v>
      </c>
      <c r="D65" t="str">
        <f>IFERROR(IF(LEN(platemap!J65)&gt;0,platemap!J65,""),"")</f>
        <v>QS4A3</v>
      </c>
      <c r="E65" t="str">
        <f>IFERROR(IF(LEN(platemap!N65)&gt;0,platemap!N65,""),"")</f>
        <v>572772 10 µM (LTX 3000)</v>
      </c>
      <c r="G65" t="str">
        <f>IFERROR(IF(LEN(platemap!D65)&gt;0,platemap!D65,""),"")</f>
        <v>FAM</v>
      </c>
      <c r="H65" t="str">
        <f>IFERROR(IF(LEN(platemap!E65)&gt;0,platemap!E65,""),"")</f>
        <v>VIC</v>
      </c>
      <c r="I65" t="str">
        <f>IFERROR(IF(LEN(platemap!F65)&gt;0,platemap!F65,""),"")</f>
        <v>T_mHTT</v>
      </c>
      <c r="J65" t="str">
        <f>IFERROR(IF(LEN(platemap!G65)&gt;0,platemap!G65,""),"")</f>
        <v>C_wtHTT</v>
      </c>
      <c r="K65" s="3" t="str">
        <f>IFERROR(IF(LEN(platemap!AB65)&gt;0,platemap!AB65,""),"")</f>
        <v>QS4A3_20230331</v>
      </c>
      <c r="L65" s="3" t="str">
        <f>IFERROR(IF(LEN(platemap!AC65)&gt;0,platemap!AC65,""),"")</f>
        <v/>
      </c>
      <c r="M65" s="3" t="str">
        <f>IFERROR(IF(LEN(platemap!AD65)&gt;0,platemap!AD65,""),"")</f>
        <v/>
      </c>
      <c r="N65" s="3" t="str">
        <f>IFERROR(IF(LEN(platemap!Q65)&gt;0,platemap!Q65,""),"")</f>
        <v>QS4A3_20230331</v>
      </c>
      <c r="O65" s="3" t="str">
        <f>IFERROR(IF(LEN(platemap!R65)&gt;0,platemap!R65,""),"")</f>
        <v>10 uM</v>
      </c>
      <c r="P65" s="3" t="str">
        <f>IFERROR(IF(LEN(platemap!S65)&gt;0,platemap!S65,""),"")</f>
        <v>572772</v>
      </c>
      <c r="Q65" s="3">
        <f>IFERROR(IF(LEN(platemap!T65)&gt;0,platemap!T65,""),"")</f>
        <v>3000</v>
      </c>
    </row>
    <row r="66" spans="1:17" x14ac:dyDescent="0.2">
      <c r="A66" t="str">
        <f>IFERROR(IF(LEN(platemap!B66)&gt;0,platemap!B66,""),"")</f>
        <v>2023-06-07_123746_TMrs362331_20ul.xls</v>
      </c>
      <c r="B66" t="str">
        <f>IFERROR(IF(LEN(platemap!C66)&gt;0,platemap!C66,""),"")</f>
        <v>F05</v>
      </c>
      <c r="C66" t="str">
        <f>IFERROR(IF(LEN(platemap!I66)&gt;0,platemap!I66,""),"")</f>
        <v>20230413_0248</v>
      </c>
      <c r="D66" t="str">
        <f>IFERROR(IF(LEN(platemap!J66)&gt;0,platemap!J66,""),"")</f>
        <v>QS4A3</v>
      </c>
      <c r="E66" t="str">
        <f>IFERROR(IF(LEN(platemap!N66)&gt;0,platemap!N66,""),"")</f>
        <v>589546 10 µM (LTX 3000)</v>
      </c>
      <c r="G66" t="str">
        <f>IFERROR(IF(LEN(platemap!D66)&gt;0,platemap!D66,""),"")</f>
        <v>FAM</v>
      </c>
      <c r="H66" t="str">
        <f>IFERROR(IF(LEN(platemap!E66)&gt;0,platemap!E66,""),"")</f>
        <v>VIC</v>
      </c>
      <c r="I66" t="str">
        <f>IFERROR(IF(LEN(platemap!F66)&gt;0,platemap!F66,""),"")</f>
        <v>T_mHTT</v>
      </c>
      <c r="J66" t="str">
        <f>IFERROR(IF(LEN(platemap!G66)&gt;0,platemap!G66,""),"")</f>
        <v>C_wtHTT</v>
      </c>
      <c r="K66" s="3" t="str">
        <f>IFERROR(IF(LEN(platemap!AB66)&gt;0,platemap!AB66,""),"")</f>
        <v>QS4A3_20230331</v>
      </c>
      <c r="L66" s="3" t="str">
        <f>IFERROR(IF(LEN(platemap!AC66)&gt;0,platemap!AC66,""),"")</f>
        <v/>
      </c>
      <c r="M66" s="3" t="str">
        <f>IFERROR(IF(LEN(platemap!AD66)&gt;0,platemap!AD66,""),"")</f>
        <v/>
      </c>
      <c r="N66" s="3" t="str">
        <f>IFERROR(IF(LEN(platemap!Q66)&gt;0,platemap!Q66,""),"")</f>
        <v>QS4A3_20230331</v>
      </c>
      <c r="O66" s="3" t="str">
        <f>IFERROR(IF(LEN(platemap!R66)&gt;0,platemap!R66,""),"")</f>
        <v>10 uM</v>
      </c>
      <c r="P66" s="3" t="str">
        <f>IFERROR(IF(LEN(platemap!S66)&gt;0,platemap!S66,""),"")</f>
        <v>589546</v>
      </c>
      <c r="Q66" s="3">
        <f>IFERROR(IF(LEN(platemap!T66)&gt;0,platemap!T66,""),"")</f>
        <v>3000</v>
      </c>
    </row>
    <row r="67" spans="1:17" x14ac:dyDescent="0.2">
      <c r="A67" t="str">
        <f>IFERROR(IF(LEN(platemap!B67)&gt;0,platemap!B67,""),"")</f>
        <v>2023-06-07_123746_TMrs362331_20ul.xls</v>
      </c>
      <c r="B67" t="str">
        <f>IFERROR(IF(LEN(platemap!C67)&gt;0,platemap!C67,""),"")</f>
        <v>F06</v>
      </c>
      <c r="C67" t="str">
        <f>IFERROR(IF(LEN(platemap!I67)&gt;0,platemap!I67,""),"")</f>
        <v>20230413_0249</v>
      </c>
      <c r="D67" t="str">
        <f>IFERROR(IF(LEN(platemap!J67)&gt;0,platemap!J67,""),"")</f>
        <v>QS4A3</v>
      </c>
      <c r="E67" t="str">
        <f>IFERROR(IF(LEN(platemap!N67)&gt;0,platemap!N67,""),"")</f>
        <v>Control</v>
      </c>
      <c r="G67" t="str">
        <f>IFERROR(IF(LEN(platemap!D67)&gt;0,platemap!D67,""),"")</f>
        <v>FAM</v>
      </c>
      <c r="H67" t="str">
        <f>IFERROR(IF(LEN(platemap!E67)&gt;0,platemap!E67,""),"")</f>
        <v>VIC</v>
      </c>
      <c r="I67" t="str">
        <f>IFERROR(IF(LEN(platemap!F67)&gt;0,platemap!F67,""),"")</f>
        <v>T_mHTT</v>
      </c>
      <c r="J67" t="str">
        <f>IFERROR(IF(LEN(platemap!G67)&gt;0,platemap!G67,""),"")</f>
        <v>C_wtHTT</v>
      </c>
      <c r="K67" s="3" t="str">
        <f>IFERROR(IF(LEN(platemap!AB67)&gt;0,platemap!AB67,""),"")</f>
        <v>QS4A3_20230331</v>
      </c>
      <c r="L67" s="3">
        <f>IFERROR(IF(LEN(platemap!AC67)&gt;0,platemap!AC67,""),"")</f>
        <v>1</v>
      </c>
      <c r="M67" s="3" t="str">
        <f>IFERROR(IF(LEN(platemap!AD67)&gt;0,platemap!AD67,""),"")</f>
        <v/>
      </c>
      <c r="N67" s="3" t="str">
        <f>IFERROR(IF(LEN(platemap!Q67)&gt;0,platemap!Q67,""),"")</f>
        <v>QS4A3_20230331</v>
      </c>
      <c r="O67" s="3">
        <f>IFERROR(IF(LEN(platemap!R67)&gt;0,platemap!R67,""),"")</f>
        <v>0</v>
      </c>
      <c r="P67" s="3" t="str">
        <f>IFERROR(IF(LEN(platemap!S67)&gt;0,platemap!S67,""),"")</f>
        <v>Control</v>
      </c>
      <c r="Q67" s="3" t="str">
        <f>IFERROR(IF(LEN(platemap!T67)&gt;0,platemap!T67,""),"")</f>
        <v/>
      </c>
    </row>
    <row r="68" spans="1:17" x14ac:dyDescent="0.2">
      <c r="A68" t="str">
        <f>IFERROR(IF(LEN(platemap!B68)&gt;0,platemap!B68,""),"")</f>
        <v>2023-06-07_123746_TMrs362331_20ul.xls</v>
      </c>
      <c r="B68" t="str">
        <f>IFERROR(IF(LEN(platemap!C68)&gt;0,platemap!C68,""),"")</f>
        <v>F07</v>
      </c>
      <c r="C68" t="str">
        <f>IFERROR(IF(LEN(platemap!I68)&gt;0,platemap!I68,""),"")</f>
        <v>20230413_0250</v>
      </c>
      <c r="D68" t="str">
        <f>IFERROR(IF(LEN(platemap!J68)&gt;0,platemap!J68,""),"")</f>
        <v>QS3.1</v>
      </c>
      <c r="E68" t="str">
        <f>IFERROR(IF(LEN(platemap!N68)&gt;0,platemap!N68,""),"")</f>
        <v>572772 10 µM (LTX 2000)</v>
      </c>
      <c r="G68" t="str">
        <f>IFERROR(IF(LEN(platemap!D68)&gt;0,platemap!D68,""),"")</f>
        <v>FAM</v>
      </c>
      <c r="H68" t="str">
        <f>IFERROR(IF(LEN(platemap!E68)&gt;0,platemap!E68,""),"")</f>
        <v>VIC</v>
      </c>
      <c r="I68" t="str">
        <f>IFERROR(IF(LEN(platemap!F68)&gt;0,platemap!F68,""),"")</f>
        <v>T_mHTT</v>
      </c>
      <c r="J68" t="str">
        <f>IFERROR(IF(LEN(platemap!G68)&gt;0,platemap!G68,""),"")</f>
        <v>C_wtHTT</v>
      </c>
      <c r="K68" s="3" t="str">
        <f>IFERROR(IF(LEN(platemap!AB68)&gt;0,platemap!AB68,""),"")</f>
        <v>QS3.1_20230331</v>
      </c>
      <c r="L68" s="3" t="str">
        <f>IFERROR(IF(LEN(platemap!AC68)&gt;0,platemap!AC68,""),"")</f>
        <v/>
      </c>
      <c r="M68" s="3" t="str">
        <f>IFERROR(IF(LEN(platemap!AD68)&gt;0,platemap!AD68,""),"")</f>
        <v/>
      </c>
      <c r="N68" s="3" t="str">
        <f>IFERROR(IF(LEN(platemap!Q68)&gt;0,platemap!Q68,""),"")</f>
        <v>QS3.1_20230331</v>
      </c>
      <c r="O68" s="3" t="str">
        <f>IFERROR(IF(LEN(platemap!R68)&gt;0,platemap!R68,""),"")</f>
        <v>10 uM</v>
      </c>
      <c r="P68" s="3" t="str">
        <f>IFERROR(IF(LEN(platemap!S68)&gt;0,platemap!S68,""),"")</f>
        <v>572772</v>
      </c>
      <c r="Q68" s="3">
        <f>IFERROR(IF(LEN(platemap!T68)&gt;0,platemap!T68,""),"")</f>
        <v>2000</v>
      </c>
    </row>
    <row r="69" spans="1:17" x14ac:dyDescent="0.2">
      <c r="A69" t="str">
        <f>IFERROR(IF(LEN(platemap!B69)&gt;0,platemap!B69,""),"")</f>
        <v>2023-06-07_123746_TMrs362331_20ul.xls</v>
      </c>
      <c r="B69" t="str">
        <f>IFERROR(IF(LEN(platemap!C69)&gt;0,platemap!C69,""),"")</f>
        <v>F08</v>
      </c>
      <c r="C69" t="str">
        <f>IFERROR(IF(LEN(platemap!I69)&gt;0,platemap!I69,""),"")</f>
        <v>20230413_0251</v>
      </c>
      <c r="D69" t="str">
        <f>IFERROR(IF(LEN(platemap!J69)&gt;0,platemap!J69,""),"")</f>
        <v>QS3.1</v>
      </c>
      <c r="E69" t="str">
        <f>IFERROR(IF(LEN(platemap!N69)&gt;0,platemap!N69,""),"")</f>
        <v>589546 10 µM (LTX 2000)</v>
      </c>
      <c r="G69" t="str">
        <f>IFERROR(IF(LEN(platemap!D69)&gt;0,platemap!D69,""),"")</f>
        <v>FAM</v>
      </c>
      <c r="H69" t="str">
        <f>IFERROR(IF(LEN(platemap!E69)&gt;0,platemap!E69,""),"")</f>
        <v>VIC</v>
      </c>
      <c r="I69" t="str">
        <f>IFERROR(IF(LEN(platemap!F69)&gt;0,platemap!F69,""),"")</f>
        <v>T_mHTT</v>
      </c>
      <c r="J69" t="str">
        <f>IFERROR(IF(LEN(platemap!G69)&gt;0,platemap!G69,""),"")</f>
        <v>C_wtHTT</v>
      </c>
      <c r="K69" s="3" t="str">
        <f>IFERROR(IF(LEN(platemap!AB69)&gt;0,platemap!AB69,""),"")</f>
        <v>QS3.1_20230331</v>
      </c>
      <c r="L69" s="3" t="str">
        <f>IFERROR(IF(LEN(platemap!AC69)&gt;0,platemap!AC69,""),"")</f>
        <v/>
      </c>
      <c r="M69" s="3" t="str">
        <f>IFERROR(IF(LEN(platemap!AD69)&gt;0,platemap!AD69,""),"")</f>
        <v/>
      </c>
      <c r="N69" s="3" t="str">
        <f>IFERROR(IF(LEN(platemap!Q69)&gt;0,platemap!Q69,""),"")</f>
        <v>QS3.1_20230331</v>
      </c>
      <c r="O69" s="3" t="str">
        <f>IFERROR(IF(LEN(platemap!R69)&gt;0,platemap!R69,""),"")</f>
        <v>10 uM</v>
      </c>
      <c r="P69" s="3" t="str">
        <f>IFERROR(IF(LEN(platemap!S69)&gt;0,platemap!S69,""),"")</f>
        <v>589546</v>
      </c>
      <c r="Q69" s="3">
        <f>IFERROR(IF(LEN(platemap!T69)&gt;0,platemap!T69,""),"")</f>
        <v>2000</v>
      </c>
    </row>
    <row r="70" spans="1:17" x14ac:dyDescent="0.2">
      <c r="A70" t="str">
        <f>IFERROR(IF(LEN(platemap!B70)&gt;0,platemap!B70,""),"")</f>
        <v>2023-06-07_123746_TMrs362331_20ul.xls</v>
      </c>
      <c r="B70" t="str">
        <f>IFERROR(IF(LEN(platemap!C70)&gt;0,platemap!C70,""),"")</f>
        <v>F09</v>
      </c>
      <c r="C70" t="str">
        <f>IFERROR(IF(LEN(platemap!I70)&gt;0,platemap!I70,""),"")</f>
        <v>20230413_0252</v>
      </c>
      <c r="D70" t="str">
        <f>IFERROR(IF(LEN(platemap!J70)&gt;0,platemap!J70,""),"")</f>
        <v>QS3.1</v>
      </c>
      <c r="E70" t="str">
        <f>IFERROR(IF(LEN(platemap!N70)&gt;0,platemap!N70,""),"")</f>
        <v>572772 10 µM (LTX 3000)</v>
      </c>
      <c r="G70" t="str">
        <f>IFERROR(IF(LEN(platemap!D70)&gt;0,platemap!D70,""),"")</f>
        <v>FAM</v>
      </c>
      <c r="H70" t="str">
        <f>IFERROR(IF(LEN(platemap!E70)&gt;0,platemap!E70,""),"")</f>
        <v>VIC</v>
      </c>
      <c r="I70" t="str">
        <f>IFERROR(IF(LEN(platemap!F70)&gt;0,platemap!F70,""),"")</f>
        <v>T_mHTT</v>
      </c>
      <c r="J70" t="str">
        <f>IFERROR(IF(LEN(platemap!G70)&gt;0,platemap!G70,""),"")</f>
        <v>C_wtHTT</v>
      </c>
      <c r="K70" s="3" t="str">
        <f>IFERROR(IF(LEN(platemap!AB70)&gt;0,platemap!AB70,""),"")</f>
        <v>QS3.1_20230331</v>
      </c>
      <c r="L70" s="3" t="str">
        <f>IFERROR(IF(LEN(platemap!AC70)&gt;0,platemap!AC70,""),"")</f>
        <v/>
      </c>
      <c r="M70" s="3" t="str">
        <f>IFERROR(IF(LEN(platemap!AD70)&gt;0,platemap!AD70,""),"")</f>
        <v/>
      </c>
      <c r="N70" s="3" t="str">
        <f>IFERROR(IF(LEN(platemap!Q70)&gt;0,platemap!Q70,""),"")</f>
        <v>QS3.1_20230331</v>
      </c>
      <c r="O70" s="3" t="str">
        <f>IFERROR(IF(LEN(platemap!R70)&gt;0,platemap!R70,""),"")</f>
        <v>10 uM</v>
      </c>
      <c r="P70" s="3" t="str">
        <f>IFERROR(IF(LEN(platemap!S70)&gt;0,platemap!S70,""),"")</f>
        <v>572772</v>
      </c>
      <c r="Q70" s="3">
        <f>IFERROR(IF(LEN(platemap!T70)&gt;0,platemap!T70,""),"")</f>
        <v>3000</v>
      </c>
    </row>
    <row r="71" spans="1:17" x14ac:dyDescent="0.2">
      <c r="A71" t="str">
        <f>IFERROR(IF(LEN(platemap!B71)&gt;0,platemap!B71,""),"")</f>
        <v>2023-06-07_123746_TMrs362331_20ul.xls</v>
      </c>
      <c r="B71" t="str">
        <f>IFERROR(IF(LEN(platemap!C71)&gt;0,platemap!C71,""),"")</f>
        <v>F10</v>
      </c>
      <c r="C71" t="str">
        <f>IFERROR(IF(LEN(platemap!I71)&gt;0,platemap!I71,""),"")</f>
        <v/>
      </c>
      <c r="D71" t="str">
        <f>IFERROR(IF(LEN(platemap!J71)&gt;0,platemap!J71,""),"")</f>
        <v/>
      </c>
      <c r="E71" t="str">
        <f>IFERROR(IF(LEN(platemap!N71)&gt;0,platemap!N71,""),"")</f>
        <v/>
      </c>
      <c r="G71" t="str">
        <f>IFERROR(IF(LEN(platemap!D71)&gt;0,platemap!D71,""),"")</f>
        <v/>
      </c>
      <c r="H71" t="str">
        <f>IFERROR(IF(LEN(platemap!E71)&gt;0,platemap!E71,""),"")</f>
        <v/>
      </c>
      <c r="I71" t="str">
        <f>IFERROR(IF(LEN(platemap!F71)&gt;0,platemap!F71,""),"")</f>
        <v/>
      </c>
      <c r="J71" t="str">
        <f>IFERROR(IF(LEN(platemap!G71)&gt;0,platemap!G71,""),"")</f>
        <v/>
      </c>
      <c r="K71" s="3" t="str">
        <f>IFERROR(IF(LEN(platemap!AB71)&gt;0,platemap!AB71,""),"")</f>
        <v/>
      </c>
      <c r="L71" s="3" t="str">
        <f>IFERROR(IF(LEN(platemap!AC71)&gt;0,platemap!AC71,""),"")</f>
        <v/>
      </c>
      <c r="M71" s="3" t="str">
        <f>IFERROR(IF(LEN(platemap!AD71)&gt;0,platemap!AD71,""),"")</f>
        <v/>
      </c>
      <c r="N71" s="3" t="str">
        <f>IFERROR(IF(LEN(platemap!Q71)&gt;0,platemap!Q71,""),"")</f>
        <v/>
      </c>
      <c r="O71" s="3" t="str">
        <f>IFERROR(IF(LEN(platemap!R71)&gt;0,platemap!R71,""),"")</f>
        <v/>
      </c>
      <c r="P71" s="3" t="str">
        <f>IFERROR(IF(LEN(platemap!S71)&gt;0,platemap!S71,""),"")</f>
        <v/>
      </c>
      <c r="Q71" s="3" t="str">
        <f>IFERROR(IF(LEN(platemap!T71)&gt;0,platemap!T71,""),"")</f>
        <v/>
      </c>
    </row>
    <row r="72" spans="1:17" x14ac:dyDescent="0.2">
      <c r="A72" t="str">
        <f>IFERROR(IF(LEN(platemap!B72)&gt;0,platemap!B72,""),"")</f>
        <v>2023-06-07_123746_TMrs362331_20ul.xls</v>
      </c>
      <c r="B72" t="str">
        <f>IFERROR(IF(LEN(platemap!C72)&gt;0,platemap!C72,""),"")</f>
        <v>F11</v>
      </c>
      <c r="C72" t="str">
        <f>IFERROR(IF(LEN(platemap!I72)&gt;0,platemap!I72,""),"")</f>
        <v/>
      </c>
      <c r="D72" t="str">
        <f>IFERROR(IF(LEN(platemap!J72)&gt;0,platemap!J72,""),"")</f>
        <v/>
      </c>
      <c r="E72" t="str">
        <f>IFERROR(IF(LEN(platemap!N72)&gt;0,platemap!N72,""),"")</f>
        <v/>
      </c>
      <c r="G72" t="str">
        <f>IFERROR(IF(LEN(platemap!D72)&gt;0,platemap!D72,""),"")</f>
        <v/>
      </c>
      <c r="H72" t="str">
        <f>IFERROR(IF(LEN(platemap!E72)&gt;0,platemap!E72,""),"")</f>
        <v/>
      </c>
      <c r="I72" t="str">
        <f>IFERROR(IF(LEN(platemap!F72)&gt;0,platemap!F72,""),"")</f>
        <v/>
      </c>
      <c r="J72" t="str">
        <f>IFERROR(IF(LEN(platemap!G72)&gt;0,platemap!G72,""),"")</f>
        <v/>
      </c>
      <c r="K72" s="3" t="str">
        <f>IFERROR(IF(LEN(platemap!AB72)&gt;0,platemap!AB72,""),"")</f>
        <v/>
      </c>
      <c r="L72" s="3" t="str">
        <f>IFERROR(IF(LEN(platemap!AC72)&gt;0,platemap!AC72,""),"")</f>
        <v/>
      </c>
      <c r="M72" s="3" t="str">
        <f>IFERROR(IF(LEN(platemap!AD72)&gt;0,platemap!AD72,""),"")</f>
        <v/>
      </c>
      <c r="N72" s="3" t="str">
        <f>IFERROR(IF(LEN(platemap!Q72)&gt;0,platemap!Q72,""),"")</f>
        <v/>
      </c>
      <c r="O72" s="3" t="str">
        <f>IFERROR(IF(LEN(platemap!R72)&gt;0,platemap!R72,""),"")</f>
        <v/>
      </c>
      <c r="P72" s="3" t="str">
        <f>IFERROR(IF(LEN(platemap!S72)&gt;0,platemap!S72,""),"")</f>
        <v/>
      </c>
      <c r="Q72" s="3" t="str">
        <f>IFERROR(IF(LEN(platemap!T72)&gt;0,platemap!T72,""),"")</f>
        <v/>
      </c>
    </row>
    <row r="73" spans="1:17" x14ac:dyDescent="0.2">
      <c r="A73" t="str">
        <f>IFERROR(IF(LEN(platemap!B73)&gt;0,platemap!B73,""),"")</f>
        <v>2023-06-07_123746_TMrs362331_20ul.xls</v>
      </c>
      <c r="B73" t="str">
        <f>IFERROR(IF(LEN(platemap!C73)&gt;0,platemap!C73,""),"")</f>
        <v>F12</v>
      </c>
      <c r="C73" t="str">
        <f>IFERROR(IF(LEN(platemap!I73)&gt;0,platemap!I73,""),"")</f>
        <v/>
      </c>
      <c r="D73" t="str">
        <f>IFERROR(IF(LEN(platemap!J73)&gt;0,platemap!J73,""),"")</f>
        <v/>
      </c>
      <c r="E73" t="str">
        <f>IFERROR(IF(LEN(platemap!N73)&gt;0,platemap!N73,""),"")</f>
        <v/>
      </c>
      <c r="G73" t="str">
        <f>IFERROR(IF(LEN(platemap!D73)&gt;0,platemap!D73,""),"")</f>
        <v/>
      </c>
      <c r="H73" t="str">
        <f>IFERROR(IF(LEN(platemap!E73)&gt;0,platemap!E73,""),"")</f>
        <v/>
      </c>
      <c r="I73" t="str">
        <f>IFERROR(IF(LEN(platemap!F73)&gt;0,platemap!F73,""),"")</f>
        <v/>
      </c>
      <c r="J73" t="str">
        <f>IFERROR(IF(LEN(platemap!G73)&gt;0,platemap!G73,""),"")</f>
        <v/>
      </c>
      <c r="K73" s="3" t="str">
        <f>IFERROR(IF(LEN(platemap!AB73)&gt;0,platemap!AB73,""),"")</f>
        <v/>
      </c>
      <c r="L73" s="3" t="str">
        <f>IFERROR(IF(LEN(platemap!AC73)&gt;0,platemap!AC73,""),"")</f>
        <v/>
      </c>
      <c r="M73" s="3" t="str">
        <f>IFERROR(IF(LEN(platemap!AD73)&gt;0,platemap!AD73,""),"")</f>
        <v/>
      </c>
      <c r="N73" s="3" t="str">
        <f>IFERROR(IF(LEN(platemap!Q73)&gt;0,platemap!Q73,""),"")</f>
        <v/>
      </c>
      <c r="O73" s="3" t="str">
        <f>IFERROR(IF(LEN(platemap!R73)&gt;0,platemap!R73,""),"")</f>
        <v/>
      </c>
      <c r="P73" s="3" t="str">
        <f>IFERROR(IF(LEN(platemap!S73)&gt;0,platemap!S73,""),"")</f>
        <v/>
      </c>
      <c r="Q73" s="3" t="str">
        <f>IFERROR(IF(LEN(platemap!T73)&gt;0,platemap!T73,""),"")</f>
        <v/>
      </c>
    </row>
    <row r="74" spans="1:17" x14ac:dyDescent="0.2">
      <c r="A74" t="str">
        <f>IFERROR(IF(LEN(platemap!B74)&gt;0,platemap!B74,""),"")</f>
        <v>2023-06-07_123746_TMrs362331_20ul.xls</v>
      </c>
      <c r="B74" t="str">
        <f>IFERROR(IF(LEN(platemap!C74)&gt;0,platemap!C74,""),"")</f>
        <v>G01</v>
      </c>
      <c r="C74" t="str">
        <f>IFERROR(IF(LEN(platemap!I74)&gt;0,platemap!I74,""),"")</f>
        <v>20230413_0253</v>
      </c>
      <c r="D74" t="str">
        <f>IFERROR(IF(LEN(platemap!J74)&gt;0,platemap!J74,""),"")</f>
        <v>QS3.1</v>
      </c>
      <c r="E74" t="str">
        <f>IFERROR(IF(LEN(platemap!N74)&gt;0,platemap!N74,""),"")</f>
        <v>589546 10 µM (LTX 3000)</v>
      </c>
      <c r="G74" t="str">
        <f>IFERROR(IF(LEN(platemap!D74)&gt;0,platemap!D74,""),"")</f>
        <v>FAM</v>
      </c>
      <c r="H74" t="str">
        <f>IFERROR(IF(LEN(platemap!E74)&gt;0,platemap!E74,""),"")</f>
        <v>VIC</v>
      </c>
      <c r="I74" t="str">
        <f>IFERROR(IF(LEN(platemap!F74)&gt;0,platemap!F74,""),"")</f>
        <v>T_mHTT</v>
      </c>
      <c r="J74" t="str">
        <f>IFERROR(IF(LEN(platemap!G74)&gt;0,platemap!G74,""),"")</f>
        <v>C_wtHTT</v>
      </c>
      <c r="K74" s="3" t="str">
        <f>IFERROR(IF(LEN(platemap!AB74)&gt;0,platemap!AB74,""),"")</f>
        <v>QS3.1_20230331</v>
      </c>
      <c r="L74" s="3" t="str">
        <f>IFERROR(IF(LEN(platemap!AC74)&gt;0,platemap!AC74,""),"")</f>
        <v/>
      </c>
      <c r="M74" s="3" t="str">
        <f>IFERROR(IF(LEN(platemap!AD74)&gt;0,platemap!AD74,""),"")</f>
        <v/>
      </c>
      <c r="N74" s="3" t="str">
        <f>IFERROR(IF(LEN(platemap!Q74)&gt;0,platemap!Q74,""),"")</f>
        <v>QS3.1_20230331</v>
      </c>
      <c r="O74" s="3" t="str">
        <f>IFERROR(IF(LEN(platemap!R74)&gt;0,platemap!R74,""),"")</f>
        <v>10 uM</v>
      </c>
      <c r="P74" s="3" t="str">
        <f>IFERROR(IF(LEN(platemap!S74)&gt;0,platemap!S74,""),"")</f>
        <v>589546</v>
      </c>
      <c r="Q74" s="3">
        <f>IFERROR(IF(LEN(platemap!T74)&gt;0,platemap!T74,""),"")</f>
        <v>3000</v>
      </c>
    </row>
    <row r="75" spans="1:17" x14ac:dyDescent="0.2">
      <c r="A75" t="str">
        <f>IFERROR(IF(LEN(platemap!B75)&gt;0,platemap!B75,""),"")</f>
        <v>2023-06-07_123746_TMrs362331_20ul.xls</v>
      </c>
      <c r="B75" t="str">
        <f>IFERROR(IF(LEN(platemap!C75)&gt;0,platemap!C75,""),"")</f>
        <v>G02</v>
      </c>
      <c r="C75" t="str">
        <f>IFERROR(IF(LEN(platemap!I75)&gt;0,platemap!I75,""),"")</f>
        <v>20230413_0254</v>
      </c>
      <c r="D75" t="str">
        <f>IFERROR(IF(LEN(platemap!J75)&gt;0,platemap!J75,""),"")</f>
        <v>QS3.1</v>
      </c>
      <c r="E75" t="str">
        <f>IFERROR(IF(LEN(platemap!N75)&gt;0,platemap!N75,""),"")</f>
        <v>Control</v>
      </c>
      <c r="G75" t="str">
        <f>IFERROR(IF(LEN(platemap!D75)&gt;0,platemap!D75,""),"")</f>
        <v>FAM</v>
      </c>
      <c r="H75" t="str">
        <f>IFERROR(IF(LEN(platemap!E75)&gt;0,platemap!E75,""),"")</f>
        <v>VIC</v>
      </c>
      <c r="I75" t="str">
        <f>IFERROR(IF(LEN(platemap!F75)&gt;0,platemap!F75,""),"")</f>
        <v>T_mHTT</v>
      </c>
      <c r="J75" t="str">
        <f>IFERROR(IF(LEN(platemap!G75)&gt;0,platemap!G75,""),"")</f>
        <v>C_wtHTT</v>
      </c>
      <c r="K75" s="3" t="str">
        <f>IFERROR(IF(LEN(platemap!AB75)&gt;0,platemap!AB75,""),"")</f>
        <v>QS3.1_20230331</v>
      </c>
      <c r="L75" s="3">
        <f>IFERROR(IF(LEN(platemap!AC75)&gt;0,platemap!AC75,""),"")</f>
        <v>1</v>
      </c>
      <c r="M75" s="3" t="str">
        <f>IFERROR(IF(LEN(platemap!AD75)&gt;0,platemap!AD75,""),"")</f>
        <v/>
      </c>
      <c r="N75" s="3" t="str">
        <f>IFERROR(IF(LEN(platemap!Q75)&gt;0,platemap!Q75,""),"")</f>
        <v>QS3.1_20230331</v>
      </c>
      <c r="O75" s="3">
        <f>IFERROR(IF(LEN(platemap!R75)&gt;0,platemap!R75,""),"")</f>
        <v>0</v>
      </c>
      <c r="P75" s="3" t="str">
        <f>IFERROR(IF(LEN(platemap!S75)&gt;0,platemap!S75,""),"")</f>
        <v>Control</v>
      </c>
      <c r="Q75" s="3" t="str">
        <f>IFERROR(IF(LEN(platemap!T75)&gt;0,platemap!T75,""),"")</f>
        <v/>
      </c>
    </row>
    <row r="76" spans="1:17" x14ac:dyDescent="0.2">
      <c r="A76" t="str">
        <f>IFERROR(IF(LEN(platemap!B76)&gt;0,platemap!B76,""),"")</f>
        <v>2023-06-07_123746_TMrs362331_20ul.xls</v>
      </c>
      <c r="B76" t="str">
        <f>IFERROR(IF(LEN(platemap!C76)&gt;0,platemap!C76,""),"")</f>
        <v>G03</v>
      </c>
      <c r="C76" t="str">
        <f>IFERROR(IF(LEN(platemap!I76)&gt;0,platemap!I76,""),"")</f>
        <v>20230413_0255</v>
      </c>
      <c r="D76" t="str">
        <f>IFERROR(IF(LEN(platemap!J76)&gt;0,platemap!J76,""),"")</f>
        <v>QS3.2</v>
      </c>
      <c r="E76" t="str">
        <f>IFERROR(IF(LEN(platemap!N76)&gt;0,platemap!N76,""),"")</f>
        <v>572772 10 µM (LTX 2000)</v>
      </c>
      <c r="G76" t="str">
        <f>IFERROR(IF(LEN(platemap!D76)&gt;0,platemap!D76,""),"")</f>
        <v>FAM</v>
      </c>
      <c r="H76" t="str">
        <f>IFERROR(IF(LEN(platemap!E76)&gt;0,platemap!E76,""),"")</f>
        <v>VIC</v>
      </c>
      <c r="I76" t="str">
        <f>IFERROR(IF(LEN(platemap!F76)&gt;0,platemap!F76,""),"")</f>
        <v>T_mHTT</v>
      </c>
      <c r="J76" t="str">
        <f>IFERROR(IF(LEN(platemap!G76)&gt;0,platemap!G76,""),"")</f>
        <v>C_wtHTT</v>
      </c>
      <c r="K76" s="3" t="str">
        <f>IFERROR(IF(LEN(platemap!AB76)&gt;0,platemap!AB76,""),"")</f>
        <v>QS3.2_20230331</v>
      </c>
      <c r="L76" s="3" t="str">
        <f>IFERROR(IF(LEN(platemap!AC76)&gt;0,platemap!AC76,""),"")</f>
        <v/>
      </c>
      <c r="M76" s="3" t="str">
        <f>IFERROR(IF(LEN(platemap!AD76)&gt;0,platemap!AD76,""),"")</f>
        <v/>
      </c>
      <c r="N76" s="3" t="str">
        <f>IFERROR(IF(LEN(platemap!Q76)&gt;0,platemap!Q76,""),"")</f>
        <v>QS3.2_20230331</v>
      </c>
      <c r="O76" s="3" t="str">
        <f>IFERROR(IF(LEN(platemap!R76)&gt;0,platemap!R76,""),"")</f>
        <v>10 uM</v>
      </c>
      <c r="P76" s="3" t="str">
        <f>IFERROR(IF(LEN(platemap!S76)&gt;0,platemap!S76,""),"")</f>
        <v>572772</v>
      </c>
      <c r="Q76" s="3">
        <f>IFERROR(IF(LEN(platemap!T76)&gt;0,platemap!T76,""),"")</f>
        <v>2000</v>
      </c>
    </row>
    <row r="77" spans="1:17" x14ac:dyDescent="0.2">
      <c r="A77" t="str">
        <f>IFERROR(IF(LEN(platemap!B77)&gt;0,platemap!B77,""),"")</f>
        <v>2023-06-07_123746_TMrs362331_20ul.xls</v>
      </c>
      <c r="B77" t="str">
        <f>IFERROR(IF(LEN(platemap!C77)&gt;0,platemap!C77,""),"")</f>
        <v>G04</v>
      </c>
      <c r="C77" t="str">
        <f>IFERROR(IF(LEN(platemap!I77)&gt;0,platemap!I77,""),"")</f>
        <v>20230413_0256</v>
      </c>
      <c r="D77" t="str">
        <f>IFERROR(IF(LEN(platemap!J77)&gt;0,platemap!J77,""),"")</f>
        <v>QS3.2</v>
      </c>
      <c r="E77" t="str">
        <f>IFERROR(IF(LEN(platemap!N77)&gt;0,platemap!N77,""),"")</f>
        <v>589546 10 µM (LTX 2000)</v>
      </c>
      <c r="G77" t="str">
        <f>IFERROR(IF(LEN(platemap!D77)&gt;0,platemap!D77,""),"")</f>
        <v>FAM</v>
      </c>
      <c r="H77" t="str">
        <f>IFERROR(IF(LEN(platemap!E77)&gt;0,platemap!E77,""),"")</f>
        <v>VIC</v>
      </c>
      <c r="I77" t="str">
        <f>IFERROR(IF(LEN(platemap!F77)&gt;0,platemap!F77,""),"")</f>
        <v>T_mHTT</v>
      </c>
      <c r="J77" t="str">
        <f>IFERROR(IF(LEN(platemap!G77)&gt;0,platemap!G77,""),"")</f>
        <v>C_wtHTT</v>
      </c>
      <c r="K77" s="3" t="str">
        <f>IFERROR(IF(LEN(platemap!AB77)&gt;0,platemap!AB77,""),"")</f>
        <v>QS3.2_20230331</v>
      </c>
      <c r="L77" s="3" t="str">
        <f>IFERROR(IF(LEN(platemap!AC77)&gt;0,platemap!AC77,""),"")</f>
        <v/>
      </c>
      <c r="M77" s="3" t="str">
        <f>IFERROR(IF(LEN(platemap!AD77)&gt;0,platemap!AD77,""),"")</f>
        <v/>
      </c>
      <c r="N77" s="3" t="str">
        <f>IFERROR(IF(LEN(platemap!Q77)&gt;0,platemap!Q77,""),"")</f>
        <v>QS3.2_20230331</v>
      </c>
      <c r="O77" s="3" t="str">
        <f>IFERROR(IF(LEN(platemap!R77)&gt;0,platemap!R77,""),"")</f>
        <v>10 uM</v>
      </c>
      <c r="P77" s="3" t="str">
        <f>IFERROR(IF(LEN(platemap!S77)&gt;0,platemap!S77,""),"")</f>
        <v>589546</v>
      </c>
      <c r="Q77" s="3">
        <f>IFERROR(IF(LEN(platemap!T77)&gt;0,platemap!T77,""),"")</f>
        <v>2000</v>
      </c>
    </row>
    <row r="78" spans="1:17" x14ac:dyDescent="0.2">
      <c r="A78" t="str">
        <f>IFERROR(IF(LEN(platemap!B78)&gt;0,platemap!B78,""),"")</f>
        <v>2023-06-07_123746_TMrs362331_20ul.xls</v>
      </c>
      <c r="B78" t="str">
        <f>IFERROR(IF(LEN(platemap!C78)&gt;0,platemap!C78,""),"")</f>
        <v>G05</v>
      </c>
      <c r="C78" t="str">
        <f>IFERROR(IF(LEN(platemap!I78)&gt;0,platemap!I78,""),"")</f>
        <v>20230413_0257</v>
      </c>
      <c r="D78" t="str">
        <f>IFERROR(IF(LEN(platemap!J78)&gt;0,platemap!J78,""),"")</f>
        <v>QS3.2</v>
      </c>
      <c r="E78" t="str">
        <f>IFERROR(IF(LEN(platemap!N78)&gt;0,platemap!N78,""),"")</f>
        <v>572772 10 µM (LTX 3000)</v>
      </c>
      <c r="G78" t="str">
        <f>IFERROR(IF(LEN(platemap!D78)&gt;0,platemap!D78,""),"")</f>
        <v>FAM</v>
      </c>
      <c r="H78" t="str">
        <f>IFERROR(IF(LEN(platemap!E78)&gt;0,platemap!E78,""),"")</f>
        <v>VIC</v>
      </c>
      <c r="I78" t="str">
        <f>IFERROR(IF(LEN(platemap!F78)&gt;0,platemap!F78,""),"")</f>
        <v>T_mHTT</v>
      </c>
      <c r="J78" t="str">
        <f>IFERROR(IF(LEN(platemap!G78)&gt;0,platemap!G78,""),"")</f>
        <v>C_wtHTT</v>
      </c>
      <c r="K78" s="3" t="str">
        <f>IFERROR(IF(LEN(platemap!AB78)&gt;0,platemap!AB78,""),"")</f>
        <v>QS3.2_20230331</v>
      </c>
      <c r="L78" s="3" t="str">
        <f>IFERROR(IF(LEN(platemap!AC78)&gt;0,platemap!AC78,""),"")</f>
        <v/>
      </c>
      <c r="M78" s="3" t="str">
        <f>IFERROR(IF(LEN(platemap!AD78)&gt;0,platemap!AD78,""),"")</f>
        <v/>
      </c>
      <c r="N78" s="3" t="str">
        <f>IFERROR(IF(LEN(platemap!Q78)&gt;0,platemap!Q78,""),"")</f>
        <v>QS3.2_20230331</v>
      </c>
      <c r="O78" s="3" t="str">
        <f>IFERROR(IF(LEN(platemap!R78)&gt;0,platemap!R78,""),"")</f>
        <v>10 uM</v>
      </c>
      <c r="P78" s="3" t="str">
        <f>IFERROR(IF(LEN(platemap!S78)&gt;0,platemap!S78,""),"")</f>
        <v>572772</v>
      </c>
      <c r="Q78" s="3">
        <f>IFERROR(IF(LEN(platemap!T78)&gt;0,platemap!T78,""),"")</f>
        <v>3000</v>
      </c>
    </row>
    <row r="79" spans="1:17" x14ac:dyDescent="0.2">
      <c r="A79" t="str">
        <f>IFERROR(IF(LEN(platemap!B79)&gt;0,platemap!B79,""),"")</f>
        <v>2023-06-07_123746_TMrs362331_20ul.xls</v>
      </c>
      <c r="B79" t="str">
        <f>IFERROR(IF(LEN(platemap!C79)&gt;0,platemap!C79,""),"")</f>
        <v>G06</v>
      </c>
      <c r="C79" t="str">
        <f>IFERROR(IF(LEN(platemap!I79)&gt;0,platemap!I79,""),"")</f>
        <v>20230413_0258</v>
      </c>
      <c r="D79" t="str">
        <f>IFERROR(IF(LEN(platemap!J79)&gt;0,platemap!J79,""),"")</f>
        <v>QS3.2</v>
      </c>
      <c r="E79" t="str">
        <f>IFERROR(IF(LEN(platemap!N79)&gt;0,platemap!N79,""),"")</f>
        <v>589546 10 µM (LTX 3000)</v>
      </c>
      <c r="G79" t="str">
        <f>IFERROR(IF(LEN(platemap!D79)&gt;0,platemap!D79,""),"")</f>
        <v>FAM</v>
      </c>
      <c r="H79" t="str">
        <f>IFERROR(IF(LEN(platemap!E79)&gt;0,platemap!E79,""),"")</f>
        <v>VIC</v>
      </c>
      <c r="I79" t="str">
        <f>IFERROR(IF(LEN(platemap!F79)&gt;0,platemap!F79,""),"")</f>
        <v>T_mHTT</v>
      </c>
      <c r="J79" t="str">
        <f>IFERROR(IF(LEN(platemap!G79)&gt;0,platemap!G79,""),"")</f>
        <v>C_wtHTT</v>
      </c>
      <c r="K79" s="3" t="str">
        <f>IFERROR(IF(LEN(platemap!AB79)&gt;0,platemap!AB79,""),"")</f>
        <v>QS3.2_20230331</v>
      </c>
      <c r="L79" s="3" t="str">
        <f>IFERROR(IF(LEN(platemap!AC79)&gt;0,platemap!AC79,""),"")</f>
        <v/>
      </c>
      <c r="M79" s="3" t="str">
        <f>IFERROR(IF(LEN(platemap!AD79)&gt;0,platemap!AD79,""),"")</f>
        <v/>
      </c>
      <c r="N79" s="3" t="str">
        <f>IFERROR(IF(LEN(platemap!Q79)&gt;0,platemap!Q79,""),"")</f>
        <v>QS3.2_20230331</v>
      </c>
      <c r="O79" s="3" t="str">
        <f>IFERROR(IF(LEN(platemap!R79)&gt;0,platemap!R79,""),"")</f>
        <v>10 uM</v>
      </c>
      <c r="P79" s="3" t="str">
        <f>IFERROR(IF(LEN(platemap!S79)&gt;0,platemap!S79,""),"")</f>
        <v>589546</v>
      </c>
      <c r="Q79" s="3">
        <f>IFERROR(IF(LEN(platemap!T79)&gt;0,platemap!T79,""),"")</f>
        <v>3000</v>
      </c>
    </row>
    <row r="80" spans="1:17" x14ac:dyDescent="0.2">
      <c r="A80" t="str">
        <f>IFERROR(IF(LEN(platemap!B80)&gt;0,platemap!B80,""),"")</f>
        <v>2023-06-07_123746_TMrs362331_20ul.xls</v>
      </c>
      <c r="B80" t="str">
        <f>IFERROR(IF(LEN(platemap!C80)&gt;0,platemap!C80,""),"")</f>
        <v>G07</v>
      </c>
      <c r="C80" t="str">
        <f>IFERROR(IF(LEN(platemap!I80)&gt;0,platemap!I80,""),"")</f>
        <v>20230413_0259</v>
      </c>
      <c r="D80" t="str">
        <f>IFERROR(IF(LEN(platemap!J80)&gt;0,platemap!J80,""),"")</f>
        <v>QS2A</v>
      </c>
      <c r="E80" t="str">
        <f>IFERROR(IF(LEN(platemap!N80)&gt;0,platemap!N80,""),"")</f>
        <v>572772 10 µM (LTX 2000)</v>
      </c>
      <c r="G80" t="str">
        <f>IFERROR(IF(LEN(platemap!D80)&gt;0,platemap!D80,""),"")</f>
        <v>FAM</v>
      </c>
      <c r="H80" t="str">
        <f>IFERROR(IF(LEN(platemap!E80)&gt;0,platemap!E80,""),"")</f>
        <v>VIC</v>
      </c>
      <c r="I80" t="str">
        <f>IFERROR(IF(LEN(platemap!F80)&gt;0,platemap!F80,""),"")</f>
        <v>T_mHTT</v>
      </c>
      <c r="J80" t="str">
        <f>IFERROR(IF(LEN(platemap!G80)&gt;0,platemap!G80,""),"")</f>
        <v>C_wtHTT</v>
      </c>
      <c r="K80" s="3" t="str">
        <f>IFERROR(IF(LEN(platemap!AB80)&gt;0,platemap!AB80,""),"")</f>
        <v>QS2A_20230331</v>
      </c>
      <c r="L80" s="3" t="str">
        <f>IFERROR(IF(LEN(platemap!AC80)&gt;0,platemap!AC80,""),"")</f>
        <v/>
      </c>
      <c r="M80" s="3">
        <f>IFERROR(IF(LEN(platemap!AD80)&gt;0,platemap!AD80,""),"")</f>
        <v>1</v>
      </c>
      <c r="N80" s="3" t="str">
        <f>IFERROR(IF(LEN(platemap!Q80)&gt;0,platemap!Q80,""),"")</f>
        <v>QS2A_20230331</v>
      </c>
      <c r="O80" s="3" t="str">
        <f>IFERROR(IF(LEN(platemap!R80)&gt;0,platemap!R80,""),"")</f>
        <v>10 uM</v>
      </c>
      <c r="P80" s="3" t="str">
        <f>IFERROR(IF(LEN(platemap!S80)&gt;0,platemap!S80,""),"")</f>
        <v>572772</v>
      </c>
      <c r="Q80" s="3">
        <f>IFERROR(IF(LEN(platemap!T80)&gt;0,platemap!T80,""),"")</f>
        <v>2000</v>
      </c>
    </row>
    <row r="81" spans="1:17" x14ac:dyDescent="0.2">
      <c r="A81" t="str">
        <f>IFERROR(IF(LEN(platemap!B81)&gt;0,platemap!B81,""),"")</f>
        <v>2023-06-07_123746_TMrs362331_20ul.xls</v>
      </c>
      <c r="B81" t="str">
        <f>IFERROR(IF(LEN(platemap!C81)&gt;0,platemap!C81,""),"")</f>
        <v>G08</v>
      </c>
      <c r="C81" t="str">
        <f>IFERROR(IF(LEN(platemap!I81)&gt;0,platemap!I81,""),"")</f>
        <v>20230413_0260</v>
      </c>
      <c r="D81" t="str">
        <f>IFERROR(IF(LEN(platemap!J81)&gt;0,platemap!J81,""),"")</f>
        <v>QS2A</v>
      </c>
      <c r="E81" t="str">
        <f>IFERROR(IF(LEN(platemap!N81)&gt;0,platemap!N81,""),"")</f>
        <v>589546 10 µM (LTX 2000)</v>
      </c>
      <c r="G81" t="str">
        <f>IFERROR(IF(LEN(platemap!D81)&gt;0,platemap!D81,""),"")</f>
        <v>FAM</v>
      </c>
      <c r="H81" t="str">
        <f>IFERROR(IF(LEN(platemap!E81)&gt;0,platemap!E81,""),"")</f>
        <v>VIC</v>
      </c>
      <c r="I81" t="str">
        <f>IFERROR(IF(LEN(platemap!F81)&gt;0,platemap!F81,""),"")</f>
        <v>T_mHTT</v>
      </c>
      <c r="J81" t="str">
        <f>IFERROR(IF(LEN(platemap!G81)&gt;0,platemap!G81,""),"")</f>
        <v>C_wtHTT</v>
      </c>
      <c r="K81" s="3" t="str">
        <f>IFERROR(IF(LEN(platemap!AB81)&gt;0,platemap!AB81,""),"")</f>
        <v>QS2A_20230331</v>
      </c>
      <c r="L81" s="3" t="str">
        <f>IFERROR(IF(LEN(platemap!AC81)&gt;0,platemap!AC81,""),"")</f>
        <v/>
      </c>
      <c r="M81" s="3">
        <f>IFERROR(IF(LEN(platemap!AD81)&gt;0,platemap!AD81,""),"")</f>
        <v>1</v>
      </c>
      <c r="N81" s="3" t="str">
        <f>IFERROR(IF(LEN(platemap!Q81)&gt;0,platemap!Q81,""),"")</f>
        <v>QS2A_20230331</v>
      </c>
      <c r="O81" s="3" t="str">
        <f>IFERROR(IF(LEN(platemap!R81)&gt;0,platemap!R81,""),"")</f>
        <v>10 uM</v>
      </c>
      <c r="P81" s="3" t="str">
        <f>IFERROR(IF(LEN(platemap!S81)&gt;0,platemap!S81,""),"")</f>
        <v>589546</v>
      </c>
      <c r="Q81" s="3">
        <f>IFERROR(IF(LEN(platemap!T81)&gt;0,platemap!T81,""),"")</f>
        <v>2000</v>
      </c>
    </row>
    <row r="82" spans="1:17" x14ac:dyDescent="0.2">
      <c r="A82" t="str">
        <f>IFERROR(IF(LEN(platemap!B82)&gt;0,platemap!B82,""),"")</f>
        <v>2023-06-07_123746_TMrs362331_20ul.xls</v>
      </c>
      <c r="B82" t="str">
        <f>IFERROR(IF(LEN(platemap!C82)&gt;0,platemap!C82,""),"")</f>
        <v>G09</v>
      </c>
      <c r="C82" t="str">
        <f>IFERROR(IF(LEN(platemap!I82)&gt;0,platemap!I82,""),"")</f>
        <v>20230413_0261</v>
      </c>
      <c r="D82" t="str">
        <f>IFERROR(IF(LEN(platemap!J82)&gt;0,platemap!J82,""),"")</f>
        <v>QS2A</v>
      </c>
      <c r="E82" t="str">
        <f>IFERROR(IF(LEN(platemap!N82)&gt;0,platemap!N82,""),"")</f>
        <v>572772 10 µM (LTX 3000)</v>
      </c>
      <c r="G82" t="str">
        <f>IFERROR(IF(LEN(platemap!D82)&gt;0,platemap!D82,""),"")</f>
        <v>FAM</v>
      </c>
      <c r="H82" t="str">
        <f>IFERROR(IF(LEN(platemap!E82)&gt;0,platemap!E82,""),"")</f>
        <v>VIC</v>
      </c>
      <c r="I82" t="str">
        <f>IFERROR(IF(LEN(platemap!F82)&gt;0,platemap!F82,""),"")</f>
        <v>T_mHTT</v>
      </c>
      <c r="J82" t="str">
        <f>IFERROR(IF(LEN(platemap!G82)&gt;0,platemap!G82,""),"")</f>
        <v>C_wtHTT</v>
      </c>
      <c r="K82" s="3" t="str">
        <f>IFERROR(IF(LEN(platemap!AB82)&gt;0,platemap!AB82,""),"")</f>
        <v>QS2A_20230331</v>
      </c>
      <c r="L82" s="3" t="str">
        <f>IFERROR(IF(LEN(platemap!AC82)&gt;0,platemap!AC82,""),"")</f>
        <v/>
      </c>
      <c r="M82" s="3">
        <f>IFERROR(IF(LEN(platemap!AD82)&gt;0,platemap!AD82,""),"")</f>
        <v>1</v>
      </c>
      <c r="N82" s="3" t="str">
        <f>IFERROR(IF(LEN(platemap!Q82)&gt;0,platemap!Q82,""),"")</f>
        <v>QS2A_20230331</v>
      </c>
      <c r="O82" s="3" t="str">
        <f>IFERROR(IF(LEN(platemap!R82)&gt;0,platemap!R82,""),"")</f>
        <v>10 uM</v>
      </c>
      <c r="P82" s="3" t="str">
        <f>IFERROR(IF(LEN(platemap!S82)&gt;0,platemap!S82,""),"")</f>
        <v>572772</v>
      </c>
      <c r="Q82" s="3">
        <f>IFERROR(IF(LEN(platemap!T82)&gt;0,platemap!T82,""),"")</f>
        <v>3000</v>
      </c>
    </row>
    <row r="83" spans="1:17" x14ac:dyDescent="0.2">
      <c r="A83" t="str">
        <f>IFERROR(IF(LEN(platemap!B83)&gt;0,platemap!B83,""),"")</f>
        <v>2023-06-07_123746_TMrs362331_20ul.xls</v>
      </c>
      <c r="B83" t="str">
        <f>IFERROR(IF(LEN(platemap!C83)&gt;0,platemap!C83,""),"")</f>
        <v>G10</v>
      </c>
      <c r="C83" t="str">
        <f>IFERROR(IF(LEN(platemap!I83)&gt;0,platemap!I83,""),"")</f>
        <v/>
      </c>
      <c r="D83" t="str">
        <f>IFERROR(IF(LEN(platemap!J83)&gt;0,platemap!J83,""),"")</f>
        <v/>
      </c>
      <c r="E83" t="str">
        <f>IFERROR(IF(LEN(platemap!N83)&gt;0,platemap!N83,""),"")</f>
        <v/>
      </c>
      <c r="G83" t="str">
        <f>IFERROR(IF(LEN(platemap!D83)&gt;0,platemap!D83,""),"")</f>
        <v/>
      </c>
      <c r="H83" t="str">
        <f>IFERROR(IF(LEN(platemap!E83)&gt;0,platemap!E83,""),"")</f>
        <v/>
      </c>
      <c r="I83" t="str">
        <f>IFERROR(IF(LEN(platemap!F83)&gt;0,platemap!F83,""),"")</f>
        <v/>
      </c>
      <c r="J83" t="str">
        <f>IFERROR(IF(LEN(platemap!G83)&gt;0,platemap!G83,""),"")</f>
        <v/>
      </c>
      <c r="K83" s="3" t="str">
        <f>IFERROR(IF(LEN(platemap!AB83)&gt;0,platemap!AB83,""),"")</f>
        <v/>
      </c>
      <c r="L83" s="3" t="str">
        <f>IFERROR(IF(LEN(platemap!AC83)&gt;0,platemap!AC83,""),"")</f>
        <v/>
      </c>
      <c r="M83" s="3" t="str">
        <f>IFERROR(IF(LEN(platemap!AD83)&gt;0,platemap!AD83,""),"")</f>
        <v/>
      </c>
      <c r="N83" s="3" t="str">
        <f>IFERROR(IF(LEN(platemap!Q83)&gt;0,platemap!Q83,""),"")</f>
        <v/>
      </c>
      <c r="O83" s="3" t="str">
        <f>IFERROR(IF(LEN(platemap!R83)&gt;0,platemap!R83,""),"")</f>
        <v/>
      </c>
      <c r="P83" s="3" t="str">
        <f>IFERROR(IF(LEN(platemap!S83)&gt;0,platemap!S83,""),"")</f>
        <v/>
      </c>
      <c r="Q83" s="3" t="str">
        <f>IFERROR(IF(LEN(platemap!T83)&gt;0,platemap!T83,""),"")</f>
        <v/>
      </c>
    </row>
    <row r="84" spans="1:17" x14ac:dyDescent="0.2">
      <c r="A84" t="str">
        <f>IFERROR(IF(LEN(platemap!B84)&gt;0,platemap!B84,""),"")</f>
        <v>2023-06-07_123746_TMrs362331_20ul.xls</v>
      </c>
      <c r="B84" t="str">
        <f>IFERROR(IF(LEN(platemap!C84)&gt;0,platemap!C84,""),"")</f>
        <v>G11</v>
      </c>
      <c r="C84" t="str">
        <f>IFERROR(IF(LEN(platemap!I84)&gt;0,platemap!I84,""),"")</f>
        <v/>
      </c>
      <c r="D84" t="str">
        <f>IFERROR(IF(LEN(platemap!J84)&gt;0,platemap!J84,""),"")</f>
        <v/>
      </c>
      <c r="E84" t="str">
        <f>IFERROR(IF(LEN(platemap!N84)&gt;0,platemap!N84,""),"")</f>
        <v/>
      </c>
      <c r="G84" t="str">
        <f>IFERROR(IF(LEN(platemap!D84)&gt;0,platemap!D84,""),"")</f>
        <v/>
      </c>
      <c r="H84" t="str">
        <f>IFERROR(IF(LEN(platemap!E84)&gt;0,platemap!E84,""),"")</f>
        <v/>
      </c>
      <c r="I84" t="str">
        <f>IFERROR(IF(LEN(platemap!F84)&gt;0,platemap!F84,""),"")</f>
        <v/>
      </c>
      <c r="J84" t="str">
        <f>IFERROR(IF(LEN(platemap!G84)&gt;0,platemap!G84,""),"")</f>
        <v/>
      </c>
      <c r="K84" s="3" t="str">
        <f>IFERROR(IF(LEN(platemap!AB84)&gt;0,platemap!AB84,""),"")</f>
        <v/>
      </c>
      <c r="L84" s="3" t="str">
        <f>IFERROR(IF(LEN(platemap!AC84)&gt;0,platemap!AC84,""),"")</f>
        <v/>
      </c>
      <c r="M84" s="3" t="str">
        <f>IFERROR(IF(LEN(platemap!AD84)&gt;0,platemap!AD84,""),"")</f>
        <v/>
      </c>
      <c r="N84" s="3" t="str">
        <f>IFERROR(IF(LEN(platemap!Q84)&gt;0,platemap!Q84,""),"")</f>
        <v/>
      </c>
      <c r="O84" s="3" t="str">
        <f>IFERROR(IF(LEN(platemap!R84)&gt;0,platemap!R84,""),"")</f>
        <v/>
      </c>
      <c r="P84" s="3" t="str">
        <f>IFERROR(IF(LEN(platemap!S84)&gt;0,platemap!S84,""),"")</f>
        <v/>
      </c>
      <c r="Q84" s="3" t="str">
        <f>IFERROR(IF(LEN(platemap!T84)&gt;0,platemap!T84,""),"")</f>
        <v/>
      </c>
    </row>
    <row r="85" spans="1:17" x14ac:dyDescent="0.2">
      <c r="A85" t="str">
        <f>IFERROR(IF(LEN(platemap!B85)&gt;0,platemap!B85,""),"")</f>
        <v>2023-06-07_123746_TMrs362331_20ul.xls</v>
      </c>
      <c r="B85" t="str">
        <f>IFERROR(IF(LEN(platemap!C85)&gt;0,platemap!C85,""),"")</f>
        <v>G12</v>
      </c>
      <c r="C85" t="str">
        <f>IFERROR(IF(LEN(platemap!I85)&gt;0,platemap!I85,""),"")</f>
        <v/>
      </c>
      <c r="D85" t="str">
        <f>IFERROR(IF(LEN(platemap!J85)&gt;0,platemap!J85,""),"")</f>
        <v/>
      </c>
      <c r="E85" t="str">
        <f>IFERROR(IF(LEN(platemap!N85)&gt;0,platemap!N85,""),"")</f>
        <v/>
      </c>
      <c r="G85" t="str">
        <f>IFERROR(IF(LEN(platemap!D85)&gt;0,platemap!D85,""),"")</f>
        <v/>
      </c>
      <c r="H85" t="str">
        <f>IFERROR(IF(LEN(platemap!E85)&gt;0,platemap!E85,""),"")</f>
        <v/>
      </c>
      <c r="I85" t="str">
        <f>IFERROR(IF(LEN(platemap!F85)&gt;0,platemap!F85,""),"")</f>
        <v/>
      </c>
      <c r="J85" t="str">
        <f>IFERROR(IF(LEN(platemap!G85)&gt;0,platemap!G85,""),"")</f>
        <v/>
      </c>
      <c r="K85" s="3" t="str">
        <f>IFERROR(IF(LEN(platemap!AB85)&gt;0,platemap!AB85,""),"")</f>
        <v/>
      </c>
      <c r="L85" s="3" t="str">
        <f>IFERROR(IF(LEN(platemap!AC85)&gt;0,platemap!AC85,""),"")</f>
        <v/>
      </c>
      <c r="M85" s="3" t="str">
        <f>IFERROR(IF(LEN(platemap!AD85)&gt;0,platemap!AD85,""),"")</f>
        <v/>
      </c>
      <c r="N85" s="3" t="str">
        <f>IFERROR(IF(LEN(platemap!Q85)&gt;0,platemap!Q85,""),"")</f>
        <v/>
      </c>
      <c r="O85" s="3" t="str">
        <f>IFERROR(IF(LEN(platemap!R85)&gt;0,platemap!R85,""),"")</f>
        <v/>
      </c>
      <c r="P85" s="3" t="str">
        <f>IFERROR(IF(LEN(platemap!S85)&gt;0,platemap!S85,""),"")</f>
        <v/>
      </c>
      <c r="Q85" s="3" t="str">
        <f>IFERROR(IF(LEN(platemap!T85)&gt;0,platemap!T85,""),"")</f>
        <v/>
      </c>
    </row>
    <row r="86" spans="1:17" x14ac:dyDescent="0.2">
      <c r="A86" t="str">
        <f>IFERROR(IF(LEN(platemap!B86)&gt;0,platemap!B86,""),"")</f>
        <v>2023-06-07_123746_TMrs362331_20ul.xls</v>
      </c>
      <c r="B86" t="str">
        <f>IFERROR(IF(LEN(platemap!C86)&gt;0,platemap!C86,""),"")</f>
        <v>H01</v>
      </c>
      <c r="C86" t="str">
        <f>IFERROR(IF(LEN(platemap!I86)&gt;0,platemap!I86,""),"")</f>
        <v>20230413_0262</v>
      </c>
      <c r="D86" t="str">
        <f>IFERROR(IF(LEN(platemap!J86)&gt;0,platemap!J86,""),"")</f>
        <v>QS2A</v>
      </c>
      <c r="E86" t="str">
        <f>IFERROR(IF(LEN(platemap!N86)&gt;0,platemap!N86,""),"")</f>
        <v>589546 10 µM (LTX 3000)</v>
      </c>
      <c r="G86" t="str">
        <f>IFERROR(IF(LEN(platemap!D86)&gt;0,platemap!D86,""),"")</f>
        <v>FAM</v>
      </c>
      <c r="H86" t="str">
        <f>IFERROR(IF(LEN(platemap!E86)&gt;0,platemap!E86,""),"")</f>
        <v>VIC</v>
      </c>
      <c r="I86" t="str">
        <f>IFERROR(IF(LEN(platemap!F86)&gt;0,platemap!F86,""),"")</f>
        <v>T_mHTT</v>
      </c>
      <c r="J86" t="str">
        <f>IFERROR(IF(LEN(platemap!G86)&gt;0,platemap!G86,""),"")</f>
        <v>C_wtHTT</v>
      </c>
      <c r="K86" s="3" t="str">
        <f>IFERROR(IF(LEN(platemap!AB86)&gt;0,platemap!AB86,""),"")</f>
        <v>QS2A_20230331</v>
      </c>
      <c r="L86" s="3" t="str">
        <f>IFERROR(IF(LEN(platemap!AC86)&gt;0,platemap!AC86,""),"")</f>
        <v/>
      </c>
      <c r="M86" s="3">
        <f>IFERROR(IF(LEN(platemap!AD86)&gt;0,platemap!AD86,""),"")</f>
        <v>1</v>
      </c>
      <c r="N86" s="3" t="str">
        <f>IFERROR(IF(LEN(platemap!Q86)&gt;0,platemap!Q86,""),"")</f>
        <v>QS2A_20230331</v>
      </c>
      <c r="O86" s="3" t="str">
        <f>IFERROR(IF(LEN(platemap!R86)&gt;0,platemap!R86,""),"")</f>
        <v>10 uM</v>
      </c>
      <c r="P86" s="3" t="str">
        <f>IFERROR(IF(LEN(platemap!S86)&gt;0,platemap!S86,""),"")</f>
        <v>589546</v>
      </c>
      <c r="Q86" s="3">
        <f>IFERROR(IF(LEN(platemap!T86)&gt;0,platemap!T86,""),"")</f>
        <v>3000</v>
      </c>
    </row>
    <row r="87" spans="1:17" x14ac:dyDescent="0.2">
      <c r="A87" t="str">
        <f>IFERROR(IF(LEN(platemap!B87)&gt;0,platemap!B87,""),"")</f>
        <v>2023-06-07_123746_TMrs362331_20ul.xls</v>
      </c>
      <c r="B87" t="str">
        <f>IFERROR(IF(LEN(platemap!C87)&gt;0,platemap!C87,""),"")</f>
        <v>H02</v>
      </c>
      <c r="C87" t="str">
        <f>IFERROR(IF(LEN(platemap!I87)&gt;0,platemap!I87,""),"")</f>
        <v>20230413_0263</v>
      </c>
      <c r="D87" t="str">
        <f>IFERROR(IF(LEN(platemap!J87)&gt;0,platemap!J87,""),"")</f>
        <v>QS2A</v>
      </c>
      <c r="E87" t="str">
        <f>IFERROR(IF(LEN(platemap!N87)&gt;0,platemap!N87,""),"")</f>
        <v>Control</v>
      </c>
      <c r="G87" t="str">
        <f>IFERROR(IF(LEN(platemap!D87)&gt;0,platemap!D87,""),"")</f>
        <v>FAM</v>
      </c>
      <c r="H87" t="str">
        <f>IFERROR(IF(LEN(platemap!E87)&gt;0,platemap!E87,""),"")</f>
        <v>VIC</v>
      </c>
      <c r="I87" t="str">
        <f>IFERROR(IF(LEN(platemap!F87)&gt;0,platemap!F87,""),"")</f>
        <v>T_mHTT</v>
      </c>
      <c r="J87" t="str">
        <f>IFERROR(IF(LEN(platemap!G87)&gt;0,platemap!G87,""),"")</f>
        <v>C_wtHTT</v>
      </c>
      <c r="K87" s="3" t="str">
        <f>IFERROR(IF(LEN(platemap!AB87)&gt;0,platemap!AB87,""),"")</f>
        <v>QS2A_20230331</v>
      </c>
      <c r="L87" s="3">
        <f>IFERROR(IF(LEN(platemap!AC87)&gt;0,platemap!AC87,""),"")</f>
        <v>1</v>
      </c>
      <c r="M87" s="3">
        <f>IFERROR(IF(LEN(platemap!AD87)&gt;0,platemap!AD87,""),"")</f>
        <v>1</v>
      </c>
      <c r="N87" s="3" t="str">
        <f>IFERROR(IF(LEN(platemap!Q87)&gt;0,platemap!Q87,""),"")</f>
        <v>QS2A_20230331</v>
      </c>
      <c r="O87" s="3">
        <f>IFERROR(IF(LEN(platemap!R87)&gt;0,platemap!R87,""),"")</f>
        <v>0</v>
      </c>
      <c r="P87" s="3" t="str">
        <f>IFERROR(IF(LEN(platemap!S87)&gt;0,platemap!S87,""),"")</f>
        <v>Control</v>
      </c>
      <c r="Q87" s="3" t="str">
        <f>IFERROR(IF(LEN(platemap!T87)&gt;0,platemap!T87,""),"")</f>
        <v/>
      </c>
    </row>
    <row r="88" spans="1:17" x14ac:dyDescent="0.2">
      <c r="A88" t="str">
        <f>IFERROR(IF(LEN(platemap!B88)&gt;0,platemap!B88,""),"")</f>
        <v>2023-06-07_123746_TMrs362331_20ul.xls</v>
      </c>
      <c r="B88" t="str">
        <f>IFERROR(IF(LEN(platemap!C88)&gt;0,platemap!C88,""),"")</f>
        <v>H03</v>
      </c>
      <c r="C88" t="str">
        <f>IFERROR(IF(LEN(platemap!I88)&gt;0,platemap!I88,""),"")</f>
        <v>20230413_0264</v>
      </c>
      <c r="D88" t="str">
        <f>IFERROR(IF(LEN(platemap!J88)&gt;0,platemap!J88,""),"")</f>
        <v>QS3.3</v>
      </c>
      <c r="E88" t="str">
        <f>IFERROR(IF(LEN(platemap!N88)&gt;0,platemap!N88,""),"")</f>
        <v>572772 10 µM (LTX 2000)</v>
      </c>
      <c r="G88" t="str">
        <f>IFERROR(IF(LEN(platemap!D88)&gt;0,platemap!D88,""),"")</f>
        <v>FAM</v>
      </c>
      <c r="H88" t="str">
        <f>IFERROR(IF(LEN(platemap!E88)&gt;0,platemap!E88,""),"")</f>
        <v>VIC</v>
      </c>
      <c r="I88" t="str">
        <f>IFERROR(IF(LEN(platemap!F88)&gt;0,platemap!F88,""),"")</f>
        <v>T_mHTT</v>
      </c>
      <c r="J88" t="str">
        <f>IFERROR(IF(LEN(platemap!G88)&gt;0,platemap!G88,""),"")</f>
        <v>C_wtHTT</v>
      </c>
      <c r="K88" s="3" t="str">
        <f>IFERROR(IF(LEN(platemap!AB88)&gt;0,platemap!AB88,""),"")</f>
        <v>QS3.3_20230331</v>
      </c>
      <c r="L88" s="3" t="str">
        <f>IFERROR(IF(LEN(platemap!AC88)&gt;0,platemap!AC88,""),"")</f>
        <v/>
      </c>
      <c r="M88" s="3" t="str">
        <f>IFERROR(IF(LEN(platemap!AD88)&gt;0,platemap!AD88,""),"")</f>
        <v/>
      </c>
      <c r="N88" s="3" t="str">
        <f>IFERROR(IF(LEN(platemap!Q88)&gt;0,platemap!Q88,""),"")</f>
        <v>QS3.3_20230331</v>
      </c>
      <c r="O88" s="3" t="str">
        <f>IFERROR(IF(LEN(platemap!R88)&gt;0,platemap!R88,""),"")</f>
        <v>10 uM</v>
      </c>
      <c r="P88" s="3" t="str">
        <f>IFERROR(IF(LEN(platemap!S88)&gt;0,platemap!S88,""),"")</f>
        <v>572772</v>
      </c>
      <c r="Q88" s="3">
        <f>IFERROR(IF(LEN(platemap!T88)&gt;0,platemap!T88,""),"")</f>
        <v>2000</v>
      </c>
    </row>
    <row r="89" spans="1:17" x14ac:dyDescent="0.2">
      <c r="A89" t="str">
        <f>IFERROR(IF(LEN(platemap!B89)&gt;0,platemap!B89,""),"")</f>
        <v>2023-06-07_123746_TMrs362331_20ul.xls</v>
      </c>
      <c r="B89" t="str">
        <f>IFERROR(IF(LEN(platemap!C89)&gt;0,platemap!C89,""),"")</f>
        <v>H04</v>
      </c>
      <c r="C89" t="str">
        <f>IFERROR(IF(LEN(platemap!I89)&gt;0,platemap!I89,""),"")</f>
        <v>20230413_0265</v>
      </c>
      <c r="D89" t="str">
        <f>IFERROR(IF(LEN(platemap!J89)&gt;0,platemap!J89,""),"")</f>
        <v>QS3.3</v>
      </c>
      <c r="E89" t="str">
        <f>IFERROR(IF(LEN(platemap!N89)&gt;0,platemap!N89,""),"")</f>
        <v>589546 10 µM (LTX 2000)</v>
      </c>
      <c r="G89" t="str">
        <f>IFERROR(IF(LEN(platemap!D89)&gt;0,platemap!D89,""),"")</f>
        <v>FAM</v>
      </c>
      <c r="H89" t="str">
        <f>IFERROR(IF(LEN(platemap!E89)&gt;0,platemap!E89,""),"")</f>
        <v>VIC</v>
      </c>
      <c r="I89" t="str">
        <f>IFERROR(IF(LEN(platemap!F89)&gt;0,platemap!F89,""),"")</f>
        <v>T_mHTT</v>
      </c>
      <c r="J89" t="str">
        <f>IFERROR(IF(LEN(platemap!G89)&gt;0,platemap!G89,""),"")</f>
        <v>C_wtHTT</v>
      </c>
      <c r="K89" s="3" t="str">
        <f>IFERROR(IF(LEN(platemap!AB89)&gt;0,platemap!AB89,""),"")</f>
        <v>QS3.3_20230331</v>
      </c>
      <c r="L89" s="3" t="str">
        <f>IFERROR(IF(LEN(platemap!AC89)&gt;0,platemap!AC89,""),"")</f>
        <v/>
      </c>
      <c r="M89" s="3" t="str">
        <f>IFERROR(IF(LEN(platemap!AD89)&gt;0,platemap!AD89,""),"")</f>
        <v/>
      </c>
      <c r="N89" s="3" t="str">
        <f>IFERROR(IF(LEN(platemap!Q89)&gt;0,platemap!Q89,""),"")</f>
        <v>QS3.3_20230331</v>
      </c>
      <c r="O89" s="3" t="str">
        <f>IFERROR(IF(LEN(platemap!R89)&gt;0,platemap!R89,""),"")</f>
        <v>10 uM</v>
      </c>
      <c r="P89" s="3" t="str">
        <f>IFERROR(IF(LEN(platemap!S89)&gt;0,platemap!S89,""),"")</f>
        <v>589546</v>
      </c>
      <c r="Q89" s="3">
        <f>IFERROR(IF(LEN(platemap!T89)&gt;0,platemap!T89,""),"")</f>
        <v>2000</v>
      </c>
    </row>
    <row r="90" spans="1:17" x14ac:dyDescent="0.2">
      <c r="A90" t="str">
        <f>IFERROR(IF(LEN(platemap!B90)&gt;0,platemap!B90,""),"")</f>
        <v>2023-06-07_123746_TMrs362331_20ul.xls</v>
      </c>
      <c r="B90" t="str">
        <f>IFERROR(IF(LEN(platemap!C90)&gt;0,platemap!C90,""),"")</f>
        <v>H05</v>
      </c>
      <c r="C90" t="str">
        <f>IFERROR(IF(LEN(platemap!I90)&gt;0,platemap!I90,""),"")</f>
        <v>20230413_0266</v>
      </c>
      <c r="D90" t="str">
        <f>IFERROR(IF(LEN(platemap!J90)&gt;0,platemap!J90,""),"")</f>
        <v>QS3.3</v>
      </c>
      <c r="E90" t="str">
        <f>IFERROR(IF(LEN(platemap!N90)&gt;0,platemap!N90,""),"")</f>
        <v>572772 10 µM (LTX 3000)</v>
      </c>
      <c r="G90" t="str">
        <f>IFERROR(IF(LEN(platemap!D90)&gt;0,platemap!D90,""),"")</f>
        <v>FAM</v>
      </c>
      <c r="H90" t="str">
        <f>IFERROR(IF(LEN(platemap!E90)&gt;0,platemap!E90,""),"")</f>
        <v>VIC</v>
      </c>
      <c r="I90" t="str">
        <f>IFERROR(IF(LEN(platemap!F90)&gt;0,platemap!F90,""),"")</f>
        <v>T_mHTT</v>
      </c>
      <c r="J90" t="str">
        <f>IFERROR(IF(LEN(platemap!G90)&gt;0,platemap!G90,""),"")</f>
        <v>C_wtHTT</v>
      </c>
      <c r="K90" s="3" t="str">
        <f>IFERROR(IF(LEN(platemap!AB90)&gt;0,platemap!AB90,""),"")</f>
        <v>QS3.3_20230331</v>
      </c>
      <c r="L90" s="3" t="str">
        <f>IFERROR(IF(LEN(platemap!AC90)&gt;0,platemap!AC90,""),"")</f>
        <v/>
      </c>
      <c r="M90" s="3" t="str">
        <f>IFERROR(IF(LEN(platemap!AD90)&gt;0,platemap!AD90,""),"")</f>
        <v/>
      </c>
      <c r="N90" s="3" t="str">
        <f>IFERROR(IF(LEN(platemap!Q90)&gt;0,platemap!Q90,""),"")</f>
        <v>QS3.3_20230331</v>
      </c>
      <c r="O90" s="3" t="str">
        <f>IFERROR(IF(LEN(platemap!R90)&gt;0,platemap!R90,""),"")</f>
        <v>10 uM</v>
      </c>
      <c r="P90" s="3" t="str">
        <f>IFERROR(IF(LEN(platemap!S90)&gt;0,platemap!S90,""),"")</f>
        <v>572772</v>
      </c>
      <c r="Q90" s="3">
        <f>IFERROR(IF(LEN(platemap!T90)&gt;0,platemap!T90,""),"")</f>
        <v>3000</v>
      </c>
    </row>
    <row r="91" spans="1:17" x14ac:dyDescent="0.2">
      <c r="A91" t="str">
        <f>IFERROR(IF(LEN(platemap!B91)&gt;0,platemap!B91,""),"")</f>
        <v>2023-06-07_123746_TMrs362331_20ul.xls</v>
      </c>
      <c r="B91" t="str">
        <f>IFERROR(IF(LEN(platemap!C91)&gt;0,platemap!C91,""),"")</f>
        <v>H06</v>
      </c>
      <c r="C91" t="str">
        <f>IFERROR(IF(LEN(platemap!I91)&gt;0,platemap!I91,""),"")</f>
        <v>20230413_0267</v>
      </c>
      <c r="D91" t="str">
        <f>IFERROR(IF(LEN(platemap!J91)&gt;0,platemap!J91,""),"")</f>
        <v>QS3.3</v>
      </c>
      <c r="E91" t="str">
        <f>IFERROR(IF(LEN(platemap!N91)&gt;0,platemap!N91,""),"")</f>
        <v>589546 10 µM (LTX 3000)</v>
      </c>
      <c r="G91" t="str">
        <f>IFERROR(IF(LEN(platemap!D91)&gt;0,platemap!D91,""),"")</f>
        <v>FAM</v>
      </c>
      <c r="H91" t="str">
        <f>IFERROR(IF(LEN(platemap!E91)&gt;0,platemap!E91,""),"")</f>
        <v>VIC</v>
      </c>
      <c r="I91" t="str">
        <f>IFERROR(IF(LEN(platemap!F91)&gt;0,platemap!F91,""),"")</f>
        <v>T_mHTT</v>
      </c>
      <c r="J91" t="str">
        <f>IFERROR(IF(LEN(platemap!G91)&gt;0,platemap!G91,""),"")</f>
        <v>C_wtHTT</v>
      </c>
      <c r="K91" s="3" t="str">
        <f>IFERROR(IF(LEN(platemap!AB91)&gt;0,platemap!AB91,""),"")</f>
        <v>QS3.3_20230331</v>
      </c>
      <c r="L91" s="3" t="str">
        <f>IFERROR(IF(LEN(platemap!AC91)&gt;0,platemap!AC91,""),"")</f>
        <v/>
      </c>
      <c r="M91" s="3" t="str">
        <f>IFERROR(IF(LEN(platemap!AD91)&gt;0,platemap!AD91,""),"")</f>
        <v/>
      </c>
      <c r="N91" s="3" t="str">
        <f>IFERROR(IF(LEN(platemap!Q91)&gt;0,platemap!Q91,""),"")</f>
        <v>QS3.3_20230331</v>
      </c>
      <c r="O91" s="3" t="str">
        <f>IFERROR(IF(LEN(platemap!R91)&gt;0,platemap!R91,""),"")</f>
        <v>10 uM</v>
      </c>
      <c r="P91" s="3" t="str">
        <f>IFERROR(IF(LEN(platemap!S91)&gt;0,platemap!S91,""),"")</f>
        <v>589546</v>
      </c>
      <c r="Q91" s="3">
        <f>IFERROR(IF(LEN(platemap!T91)&gt;0,platemap!T91,""),"")</f>
        <v>3000</v>
      </c>
    </row>
    <row r="92" spans="1:17" x14ac:dyDescent="0.2">
      <c r="A92" t="str">
        <f>IFERROR(IF(LEN(platemap!B92)&gt;0,platemap!B92,""),"")</f>
        <v>2023-06-07_123746_TMrs362331_20ul.xls</v>
      </c>
      <c r="B92" t="str">
        <f>IFERROR(IF(LEN(platemap!C92)&gt;0,platemap!C92,""),"")</f>
        <v>H07</v>
      </c>
      <c r="C92" t="str">
        <f>IFERROR(IF(LEN(platemap!I92)&gt;0,platemap!I92,""),"")</f>
        <v>20230413_0268</v>
      </c>
      <c r="D92" t="str">
        <f>IFERROR(IF(LEN(platemap!J92)&gt;0,platemap!J92,""),"")</f>
        <v>QS3.3</v>
      </c>
      <c r="E92" t="str">
        <f>IFERROR(IF(LEN(platemap!N92)&gt;0,platemap!N92,""),"")</f>
        <v>Control</v>
      </c>
      <c r="G92" t="str">
        <f>IFERROR(IF(LEN(platemap!D92)&gt;0,platemap!D92,""),"")</f>
        <v>FAM</v>
      </c>
      <c r="H92" t="str">
        <f>IFERROR(IF(LEN(platemap!E92)&gt;0,platemap!E92,""),"")</f>
        <v>VIC</v>
      </c>
      <c r="I92" t="str">
        <f>IFERROR(IF(LEN(platemap!F92)&gt;0,platemap!F92,""),"")</f>
        <v>T_mHTT</v>
      </c>
      <c r="J92" t="str">
        <f>IFERROR(IF(LEN(platemap!G92)&gt;0,platemap!G92,""),"")</f>
        <v>C_wtHTT</v>
      </c>
      <c r="K92" s="3" t="str">
        <f>IFERROR(IF(LEN(platemap!AB92)&gt;0,platemap!AB92,""),"")</f>
        <v>QS3.3_20230331</v>
      </c>
      <c r="L92" s="3">
        <f>IFERROR(IF(LEN(platemap!AC92)&gt;0,platemap!AC92,""),"")</f>
        <v>1</v>
      </c>
      <c r="M92" s="3" t="str">
        <f>IFERROR(IF(LEN(platemap!AD92)&gt;0,platemap!AD92,""),"")</f>
        <v/>
      </c>
      <c r="N92" s="3" t="str">
        <f>IFERROR(IF(LEN(platemap!Q92)&gt;0,platemap!Q92,""),"")</f>
        <v>QS3.3_20230331</v>
      </c>
      <c r="O92" s="3">
        <f>IFERROR(IF(LEN(platemap!R92)&gt;0,platemap!R92,""),"")</f>
        <v>0</v>
      </c>
      <c r="P92" s="3" t="str">
        <f>IFERROR(IF(LEN(platemap!S92)&gt;0,platemap!S92,""),"")</f>
        <v>Control</v>
      </c>
      <c r="Q92" s="3" t="str">
        <f>IFERROR(IF(LEN(platemap!T92)&gt;0,platemap!T92,""),"")</f>
        <v/>
      </c>
    </row>
    <row r="93" spans="1:17" x14ac:dyDescent="0.2">
      <c r="A93" t="str">
        <f>IFERROR(IF(LEN(platemap!B93)&gt;0,platemap!B93,""),"")</f>
        <v>2023-06-07_123746_TMrs362331_20ul.xls</v>
      </c>
      <c r="B93" t="str">
        <f>IFERROR(IF(LEN(platemap!C93)&gt;0,platemap!C93,""),"")</f>
        <v>H08</v>
      </c>
      <c r="C93" t="str">
        <f>IFERROR(IF(LEN(platemap!I93)&gt;0,platemap!I93,""),"")</f>
        <v>20230413_0269</v>
      </c>
      <c r="D93" t="str">
        <f>IFERROR(IF(LEN(platemap!J93)&gt;0,platemap!J93,""),"")</f>
        <v>QS4A3</v>
      </c>
      <c r="E93" t="str">
        <f>IFERROR(IF(LEN(platemap!N93)&gt;0,platemap!N93,""),"")</f>
        <v>Control</v>
      </c>
      <c r="G93" t="str">
        <f>IFERROR(IF(LEN(platemap!D93)&gt;0,platemap!D93,""),"")</f>
        <v>FAM</v>
      </c>
      <c r="H93" t="str">
        <f>IFERROR(IF(LEN(platemap!E93)&gt;0,platemap!E93,""),"")</f>
        <v>VIC</v>
      </c>
      <c r="I93" t="str">
        <f>IFERROR(IF(LEN(platemap!F93)&gt;0,platemap!F93,""),"")</f>
        <v>T_mHTT</v>
      </c>
      <c r="J93" t="str">
        <f>IFERROR(IF(LEN(platemap!G93)&gt;0,platemap!G93,""),"")</f>
        <v>C_wtHTT</v>
      </c>
      <c r="K93" s="3" t="str">
        <f>IFERROR(IF(LEN(platemap!AB93)&gt;0,platemap!AB93,""),"")</f>
        <v>QS4A3_20230403</v>
      </c>
      <c r="L93" s="3">
        <f>IFERROR(IF(LEN(platemap!AC93)&gt;0,platemap!AC93,""),"")</f>
        <v>1</v>
      </c>
      <c r="M93" s="3" t="str">
        <f>IFERROR(IF(LEN(platemap!AD93)&gt;0,platemap!AD93,""),"")</f>
        <v/>
      </c>
      <c r="N93" s="3" t="str">
        <f>IFERROR(IF(LEN(platemap!Q93)&gt;0,platemap!Q93,""),"")</f>
        <v>QS4A3_20230403</v>
      </c>
      <c r="O93" s="3">
        <f>IFERROR(IF(LEN(platemap!R93)&gt;0,platemap!R93,""),"")</f>
        <v>0</v>
      </c>
      <c r="P93" s="3" t="str">
        <f>IFERROR(IF(LEN(platemap!S93)&gt;0,platemap!S93,""),"")</f>
        <v>Control</v>
      </c>
      <c r="Q93" s="3" t="str">
        <f>IFERROR(IF(LEN(platemap!T93)&gt;0,platemap!T93,""),"")</f>
        <v/>
      </c>
    </row>
    <row r="94" spans="1:17" x14ac:dyDescent="0.2">
      <c r="A94" t="str">
        <f>IFERROR(IF(LEN(platemap!B94)&gt;0,platemap!B94,""),"")</f>
        <v>2023-06-07_123746_TMrs362331_20ul.xls</v>
      </c>
      <c r="B94" t="str">
        <f>IFERROR(IF(LEN(platemap!C94)&gt;0,platemap!C94,""),"")</f>
        <v>H09</v>
      </c>
      <c r="C94" t="str">
        <f>IFERROR(IF(LEN(platemap!I94)&gt;0,platemap!I94,""),"")</f>
        <v>20230413_0270</v>
      </c>
      <c r="D94" t="str">
        <f>IFERROR(IF(LEN(platemap!J94)&gt;0,platemap!J94,""),"")</f>
        <v>QS1.23</v>
      </c>
      <c r="E94" t="str">
        <f>IFERROR(IF(LEN(platemap!N94)&gt;0,platemap!N94,""),"")</f>
        <v>Control</v>
      </c>
      <c r="G94" t="str">
        <f>IFERROR(IF(LEN(platemap!D94)&gt;0,platemap!D94,""),"")</f>
        <v>FAM</v>
      </c>
      <c r="H94" t="str">
        <f>IFERROR(IF(LEN(platemap!E94)&gt;0,platemap!E94,""),"")</f>
        <v>VIC</v>
      </c>
      <c r="I94" t="str">
        <f>IFERROR(IF(LEN(platemap!F94)&gt;0,platemap!F94,""),"")</f>
        <v>T_mHTT</v>
      </c>
      <c r="J94" t="str">
        <f>IFERROR(IF(LEN(platemap!G94)&gt;0,platemap!G94,""),"")</f>
        <v>C_wtHTT</v>
      </c>
      <c r="K94" s="3" t="str">
        <f>IFERROR(IF(LEN(platemap!AB94)&gt;0,platemap!AB94,""),"")</f>
        <v>QS1.23_20230403</v>
      </c>
      <c r="L94" s="3">
        <f>IFERROR(IF(LEN(platemap!AC94)&gt;0,platemap!AC94,""),"")</f>
        <v>1</v>
      </c>
      <c r="M94" s="3" t="str">
        <f>IFERROR(IF(LEN(platemap!AD94)&gt;0,platemap!AD94,""),"")</f>
        <v/>
      </c>
      <c r="N94" s="3" t="str">
        <f>IFERROR(IF(LEN(platemap!Q94)&gt;0,platemap!Q94,""),"")</f>
        <v>QS1.23_20230403</v>
      </c>
      <c r="O94" s="3">
        <f>IFERROR(IF(LEN(platemap!R94)&gt;0,platemap!R94,""),"")</f>
        <v>0</v>
      </c>
      <c r="P94" s="3" t="str">
        <f>IFERROR(IF(LEN(platemap!S94)&gt;0,platemap!S94,""),"")</f>
        <v>Control</v>
      </c>
      <c r="Q94" s="3" t="str">
        <f>IFERROR(IF(LEN(platemap!T94)&gt;0,platemap!T94,""),"")</f>
        <v/>
      </c>
    </row>
    <row r="95" spans="1:17" x14ac:dyDescent="0.2">
      <c r="A95" t="str">
        <f>IFERROR(IF(LEN(platemap!B95)&gt;0,platemap!B95,""),"")</f>
        <v>2023-06-07_123746_TMrs362331_20ul.xls</v>
      </c>
      <c r="B95" t="str">
        <f>IFERROR(IF(LEN(platemap!C95)&gt;0,platemap!C95,""),"")</f>
        <v>H10</v>
      </c>
      <c r="C95" t="str">
        <f>IFERROR(IF(LEN(platemap!I95)&gt;0,platemap!I95,""),"")</f>
        <v>20230413_0271</v>
      </c>
      <c r="D95" t="str">
        <f>IFERROR(IF(LEN(platemap!J95)&gt;0,platemap!J95,""),"")</f>
        <v>QS3.1</v>
      </c>
      <c r="E95" t="str">
        <f>IFERROR(IF(LEN(platemap!N95)&gt;0,platemap!N95,""),"")</f>
        <v>Control</v>
      </c>
      <c r="G95" t="str">
        <f>IFERROR(IF(LEN(platemap!D95)&gt;0,platemap!D95,""),"")</f>
        <v>FAM</v>
      </c>
      <c r="H95" t="str">
        <f>IFERROR(IF(LEN(platemap!E95)&gt;0,platemap!E95,""),"")</f>
        <v>VIC</v>
      </c>
      <c r="I95" t="str">
        <f>IFERROR(IF(LEN(platemap!F95)&gt;0,platemap!F95,""),"")</f>
        <v>T_mHTT</v>
      </c>
      <c r="J95" t="str">
        <f>IFERROR(IF(LEN(platemap!G95)&gt;0,platemap!G95,""),"")</f>
        <v>C_wtHTT</v>
      </c>
      <c r="K95" s="3" t="str">
        <f>IFERROR(IF(LEN(platemap!AB95)&gt;0,platemap!AB95,""),"")</f>
        <v>QS3.1_20230403</v>
      </c>
      <c r="L95" s="3">
        <f>IFERROR(IF(LEN(platemap!AC95)&gt;0,platemap!AC95,""),"")</f>
        <v>1</v>
      </c>
      <c r="M95" s="3" t="str">
        <f>IFERROR(IF(LEN(platemap!AD95)&gt;0,platemap!AD95,""),"")</f>
        <v/>
      </c>
      <c r="N95" s="3" t="str">
        <f>IFERROR(IF(LEN(platemap!Q95)&gt;0,platemap!Q95,""),"")</f>
        <v>QS3.1_20230403</v>
      </c>
      <c r="O95" s="3">
        <f>IFERROR(IF(LEN(platemap!R95)&gt;0,platemap!R95,""),"")</f>
        <v>0</v>
      </c>
      <c r="P95" s="3" t="str">
        <f>IFERROR(IF(LEN(platemap!S95)&gt;0,platemap!S95,""),"")</f>
        <v>Control</v>
      </c>
      <c r="Q95" s="3" t="str">
        <f>IFERROR(IF(LEN(platemap!T95)&gt;0,platemap!T95,""),"")</f>
        <v/>
      </c>
    </row>
    <row r="96" spans="1:17" x14ac:dyDescent="0.2">
      <c r="A96" t="str">
        <f>IFERROR(IF(LEN(platemap!B96)&gt;0,platemap!B96,""),"")</f>
        <v>2023-06-07_123746_TMrs362331_20ul.xls</v>
      </c>
      <c r="B96" t="str">
        <f>IFERROR(IF(LEN(platemap!C96)&gt;0,platemap!C96,""),"")</f>
        <v>H11</v>
      </c>
      <c r="C96" t="str">
        <f>IFERROR(IF(LEN(platemap!I96)&gt;0,platemap!I96,""),"")</f>
        <v/>
      </c>
      <c r="D96" t="str">
        <f>IFERROR(IF(LEN(platemap!J96)&gt;0,platemap!J96,""),"")</f>
        <v/>
      </c>
      <c r="E96" t="str">
        <f>IFERROR(IF(LEN(platemap!N96)&gt;0,platemap!N96,""),"")</f>
        <v/>
      </c>
      <c r="G96" t="str">
        <f>IFERROR(IF(LEN(platemap!D96)&gt;0,platemap!D96,""),"")</f>
        <v/>
      </c>
      <c r="H96" t="str">
        <f>IFERROR(IF(LEN(platemap!E96)&gt;0,platemap!E96,""),"")</f>
        <v/>
      </c>
      <c r="I96" t="str">
        <f>IFERROR(IF(LEN(platemap!F96)&gt;0,platemap!F96,""),"")</f>
        <v/>
      </c>
      <c r="J96" t="str">
        <f>IFERROR(IF(LEN(platemap!G96)&gt;0,platemap!G96,""),"")</f>
        <v/>
      </c>
      <c r="K96" s="3" t="str">
        <f>IFERROR(IF(LEN(platemap!AB96)&gt;0,platemap!AB96,""),"")</f>
        <v/>
      </c>
      <c r="L96" s="3" t="str">
        <f>IFERROR(IF(LEN(platemap!AC96)&gt;0,platemap!AC96,""),"")</f>
        <v/>
      </c>
      <c r="M96" s="3" t="str">
        <f>IFERROR(IF(LEN(platemap!AD96)&gt;0,platemap!AD96,""),"")</f>
        <v/>
      </c>
      <c r="N96" s="3" t="str">
        <f>IFERROR(IF(LEN(platemap!Q96)&gt;0,platemap!Q96,""),"")</f>
        <v/>
      </c>
      <c r="O96" s="3" t="str">
        <f>IFERROR(IF(LEN(platemap!R96)&gt;0,platemap!R96,""),"")</f>
        <v/>
      </c>
      <c r="P96" s="3" t="str">
        <f>IFERROR(IF(LEN(platemap!S96)&gt;0,platemap!S96,""),"")</f>
        <v/>
      </c>
      <c r="Q96" s="3" t="str">
        <f>IFERROR(IF(LEN(platemap!T96)&gt;0,platemap!T96,""),"")</f>
        <v/>
      </c>
    </row>
    <row r="97" spans="1:17" x14ac:dyDescent="0.2">
      <c r="A97" t="str">
        <f>IFERROR(IF(LEN(platemap!B97)&gt;0,platemap!B97,""),"")</f>
        <v>2023-06-07_123746_TMrs362331_20ul.xls</v>
      </c>
      <c r="B97" t="str">
        <f>IFERROR(IF(LEN(platemap!C97)&gt;0,platemap!C97,""),"")</f>
        <v>H12</v>
      </c>
      <c r="C97" t="str">
        <f>IFERROR(IF(LEN(platemap!I97)&gt;0,platemap!I97,""),"")</f>
        <v>20230607_0001</v>
      </c>
      <c r="D97">
        <f>IFERROR(IF(LEN(platemap!J97)&gt;0,platemap!J97,""),"")</f>
        <v>43043</v>
      </c>
      <c r="E97" t="str">
        <f>IFERROR(IF(LEN(platemap!N97)&gt;0,platemap!N97,""),"")</f>
        <v/>
      </c>
      <c r="G97" t="str">
        <f>IFERROR(IF(LEN(platemap!D97)&gt;0,platemap!D97,""),"")</f>
        <v>FAM</v>
      </c>
      <c r="H97" t="str">
        <f>IFERROR(IF(LEN(platemap!E97)&gt;0,platemap!E97,""),"")</f>
        <v>VIC</v>
      </c>
      <c r="I97" t="str">
        <f>IFERROR(IF(LEN(platemap!F97)&gt;0,platemap!F97,""),"")</f>
        <v>T_mHTT</v>
      </c>
      <c r="J97" t="str">
        <f>IFERROR(IF(LEN(platemap!G97)&gt;0,platemap!G97,""),"")</f>
        <v>C_wtHTT</v>
      </c>
      <c r="K97" s="3">
        <f>IFERROR(IF(LEN(platemap!AB97)&gt;0,platemap!AB97,""),"")</f>
        <v>43043</v>
      </c>
      <c r="L97" s="3" t="str">
        <f>IFERROR(IF(LEN(platemap!AC97)&gt;0,platemap!AC97,""),"")</f>
        <v/>
      </c>
      <c r="M97" s="3" t="str">
        <f>IFERROR(IF(LEN(platemap!AD97)&gt;0,platemap!AD97,""),"")</f>
        <v/>
      </c>
      <c r="N97" s="3">
        <f>IFERROR(IF(LEN(platemap!Q97)&gt;0,platemap!Q97,""),"")</f>
        <v>43043</v>
      </c>
      <c r="O97" s="3" t="str">
        <f>IFERROR(IF(LEN(platemap!R97)&gt;0,platemap!R97,""),"")</f>
        <v/>
      </c>
      <c r="P97" s="3" t="str">
        <f>IFERROR(IF(LEN(platemap!S97)&gt;0,platemap!S97,""),"")</f>
        <v/>
      </c>
      <c r="Q97" s="3" t="str">
        <f>IFERROR(IF(LEN(platemap!T97)&gt;0,platemap!T97,""),"")</f>
        <v/>
      </c>
    </row>
    <row r="98" spans="1:17" x14ac:dyDescent="0.2">
      <c r="A98" t="str">
        <f>IFERROR(IF(LEN(platemap!B98)&gt;0,platemap!B98,""),"")</f>
        <v>2023-06-07_TMrs362331_10ul_goodtips.xls</v>
      </c>
      <c r="B98" t="str">
        <f>IFERROR(IF(LEN(platemap!C98)&gt;0,platemap!C98,""),"")</f>
        <v>A01</v>
      </c>
      <c r="C98" t="str">
        <f>IFERROR(IF(LEN(platemap!I98)&gt;0,platemap!I98,""),"")</f>
        <v>20230413_0201</v>
      </c>
      <c r="D98" t="str">
        <f>IFERROR(IF(LEN(platemap!J98)&gt;0,platemap!J98,""),"")</f>
        <v>109Q</v>
      </c>
      <c r="E98" t="str">
        <f>IFERROR(IF(LEN(platemap!N98)&gt;0,platemap!N98,""),"")</f>
        <v>Control</v>
      </c>
      <c r="G98" t="str">
        <f>IFERROR(IF(LEN(platemap!D98)&gt;0,platemap!D98,""),"")</f>
        <v>FAM</v>
      </c>
      <c r="H98" t="str">
        <f>IFERROR(IF(LEN(platemap!E98)&gt;0,platemap!E98,""),"")</f>
        <v>VIC</v>
      </c>
      <c r="I98" t="str">
        <f>IFERROR(IF(LEN(platemap!F98)&gt;0,platemap!F98,""),"")</f>
        <v>T_mHTT</v>
      </c>
      <c r="J98" t="str">
        <f>IFERROR(IF(LEN(platemap!G98)&gt;0,platemap!G98,""),"")</f>
        <v>C_wtHTT</v>
      </c>
      <c r="K98" s="3" t="str">
        <f>IFERROR(IF(LEN(platemap!AB98)&gt;0,platemap!AB98,""),"")</f>
        <v>109Q_20230321</v>
      </c>
      <c r="L98" s="3">
        <f>IFERROR(IF(LEN(platemap!AC98)&gt;0,platemap!AC98,""),"")</f>
        <v>1</v>
      </c>
      <c r="M98" s="3" t="str">
        <f>IFERROR(IF(LEN(platemap!AD98)&gt;0,platemap!AD98,""),"")</f>
        <v/>
      </c>
      <c r="N98" s="3" t="str">
        <f>IFERROR(IF(LEN(platemap!Q98)&gt;0,platemap!Q98,""),"")</f>
        <v>109Q_20230321</v>
      </c>
      <c r="O98" s="3">
        <f>IFERROR(IF(LEN(platemap!R98)&gt;0,platemap!R98,""),"")</f>
        <v>0</v>
      </c>
      <c r="P98" s="3" t="str">
        <f>IFERROR(IF(LEN(platemap!S98)&gt;0,platemap!S98,""),"")</f>
        <v>Control</v>
      </c>
      <c r="Q98" s="3" t="str">
        <f>IFERROR(IF(LEN(platemap!T98)&gt;0,platemap!T98,""),"")</f>
        <v/>
      </c>
    </row>
    <row r="99" spans="1:17" x14ac:dyDescent="0.2">
      <c r="A99" t="str">
        <f>IFERROR(IF(LEN(platemap!B99)&gt;0,platemap!B99,""),"")</f>
        <v>2023-06-07_TMrs362331_10ul_goodtips.xls</v>
      </c>
      <c r="B99" t="str">
        <f>IFERROR(IF(LEN(platemap!C99)&gt;0,platemap!C99,""),"")</f>
        <v>A02</v>
      </c>
      <c r="C99" t="str">
        <f>IFERROR(IF(LEN(platemap!I99)&gt;0,platemap!I99,""),"")</f>
        <v>20230413_0202</v>
      </c>
      <c r="D99" t="str">
        <f>IFERROR(IF(LEN(platemap!J99)&gt;0,platemap!J99,""),"")</f>
        <v>109Q</v>
      </c>
      <c r="E99" t="str">
        <f>IFERROR(IF(LEN(platemap!N99)&gt;0,platemap!N99,""),"")</f>
        <v>572772 30 nM (LTX 2000)</v>
      </c>
      <c r="G99" t="str">
        <f>IFERROR(IF(LEN(platemap!D99)&gt;0,platemap!D99,""),"")</f>
        <v>FAM</v>
      </c>
      <c r="H99" t="str">
        <f>IFERROR(IF(LEN(platemap!E99)&gt;0,platemap!E99,""),"")</f>
        <v>VIC</v>
      </c>
      <c r="I99" t="str">
        <f>IFERROR(IF(LEN(platemap!F99)&gt;0,platemap!F99,""),"")</f>
        <v>T_mHTT</v>
      </c>
      <c r="J99" t="str">
        <f>IFERROR(IF(LEN(platemap!G99)&gt;0,platemap!G99,""),"")</f>
        <v>C_wtHTT</v>
      </c>
      <c r="K99" s="3" t="str">
        <f>IFERROR(IF(LEN(platemap!AB99)&gt;0,platemap!AB99,""),"")</f>
        <v>109Q_20230321</v>
      </c>
      <c r="L99" s="3" t="str">
        <f>IFERROR(IF(LEN(platemap!AC99)&gt;0,platemap!AC99,""),"")</f>
        <v/>
      </c>
      <c r="M99" s="3" t="str">
        <f>IFERROR(IF(LEN(platemap!AD99)&gt;0,platemap!AD99,""),"")</f>
        <v/>
      </c>
      <c r="N99" s="3" t="str">
        <f>IFERROR(IF(LEN(platemap!Q99)&gt;0,platemap!Q99,""),"")</f>
        <v>109Q_20230321</v>
      </c>
      <c r="O99" s="3" t="str">
        <f>IFERROR(IF(LEN(platemap!R99)&gt;0,platemap!R99,""),"")</f>
        <v>30 nM</v>
      </c>
      <c r="P99" s="3" t="str">
        <f>IFERROR(IF(LEN(platemap!S99)&gt;0,platemap!S99,""),"")</f>
        <v>572772</v>
      </c>
      <c r="Q99" s="3">
        <f>IFERROR(IF(LEN(platemap!T99)&gt;0,platemap!T99,""),"")</f>
        <v>2000</v>
      </c>
    </row>
    <row r="100" spans="1:17" x14ac:dyDescent="0.2">
      <c r="A100" t="str">
        <f>IFERROR(IF(LEN(platemap!B100)&gt;0,platemap!B100,""),"")</f>
        <v>2023-06-07_TMrs362331_10ul_goodtips.xls</v>
      </c>
      <c r="B100" t="str">
        <f>IFERROR(IF(LEN(platemap!C100)&gt;0,platemap!C100,""),"")</f>
        <v>A03</v>
      </c>
      <c r="C100" t="str">
        <f>IFERROR(IF(LEN(platemap!I100)&gt;0,platemap!I100,""),"")</f>
        <v>20230413_0203</v>
      </c>
      <c r="D100" t="str">
        <f>IFERROR(IF(LEN(platemap!J100)&gt;0,platemap!J100,""),"")</f>
        <v>109Q</v>
      </c>
      <c r="E100" t="str">
        <f>IFERROR(IF(LEN(platemap!N100)&gt;0,platemap!N100,""),"")</f>
        <v>589546 30 nM (LTX 2000)</v>
      </c>
      <c r="G100" t="str">
        <f>IFERROR(IF(LEN(platemap!D100)&gt;0,platemap!D100,""),"")</f>
        <v>FAM</v>
      </c>
      <c r="H100" t="str">
        <f>IFERROR(IF(LEN(platemap!E100)&gt;0,platemap!E100,""),"")</f>
        <v>VIC</v>
      </c>
      <c r="I100" t="str">
        <f>IFERROR(IF(LEN(platemap!F100)&gt;0,platemap!F100,""),"")</f>
        <v>T_mHTT</v>
      </c>
      <c r="J100" t="str">
        <f>IFERROR(IF(LEN(platemap!G100)&gt;0,platemap!G100,""),"")</f>
        <v>C_wtHTT</v>
      </c>
      <c r="K100" s="3" t="str">
        <f>IFERROR(IF(LEN(platemap!AB100)&gt;0,platemap!AB100,""),"")</f>
        <v>109Q_20230321</v>
      </c>
      <c r="L100" s="3" t="str">
        <f>IFERROR(IF(LEN(platemap!AC100)&gt;0,platemap!AC100,""),"")</f>
        <v/>
      </c>
      <c r="M100" s="3" t="str">
        <f>IFERROR(IF(LEN(platemap!AD100)&gt;0,platemap!AD100,""),"")</f>
        <v/>
      </c>
      <c r="N100" s="3" t="str">
        <f>IFERROR(IF(LEN(platemap!Q100)&gt;0,platemap!Q100,""),"")</f>
        <v>109Q_20230321</v>
      </c>
      <c r="O100" s="3" t="str">
        <f>IFERROR(IF(LEN(platemap!R100)&gt;0,platemap!R100,""),"")</f>
        <v>30 nM</v>
      </c>
      <c r="P100" s="3" t="str">
        <f>IFERROR(IF(LEN(platemap!S100)&gt;0,platemap!S100,""),"")</f>
        <v>589546</v>
      </c>
      <c r="Q100" s="3">
        <f>IFERROR(IF(LEN(platemap!T100)&gt;0,platemap!T100,""),"")</f>
        <v>2000</v>
      </c>
    </row>
    <row r="101" spans="1:17" x14ac:dyDescent="0.2">
      <c r="A101" t="str">
        <f>IFERROR(IF(LEN(platemap!B101)&gt;0,platemap!B101,""),"")</f>
        <v>2023-06-07_TMrs362331_10ul_goodtips.xls</v>
      </c>
      <c r="B101" t="str">
        <f>IFERROR(IF(LEN(platemap!C101)&gt;0,platemap!C101,""),"")</f>
        <v>A04</v>
      </c>
      <c r="C101" t="str">
        <f>IFERROR(IF(LEN(platemap!I101)&gt;0,platemap!I101,""),"")</f>
        <v>20230413_0204</v>
      </c>
      <c r="D101" t="str">
        <f>IFERROR(IF(LEN(platemap!J101)&gt;0,platemap!J101,""),"")</f>
        <v>109Q</v>
      </c>
      <c r="E101" t="str">
        <f>IFERROR(IF(LEN(platemap!N101)&gt;0,platemap!N101,""),"")</f>
        <v>572772 30 nM (LTX 3000)</v>
      </c>
      <c r="G101" t="str">
        <f>IFERROR(IF(LEN(platemap!D101)&gt;0,platemap!D101,""),"")</f>
        <v>FAM</v>
      </c>
      <c r="H101" t="str">
        <f>IFERROR(IF(LEN(platemap!E101)&gt;0,platemap!E101,""),"")</f>
        <v>VIC</v>
      </c>
      <c r="I101" t="str">
        <f>IFERROR(IF(LEN(platemap!F101)&gt;0,platemap!F101,""),"")</f>
        <v>T_mHTT</v>
      </c>
      <c r="J101" t="str">
        <f>IFERROR(IF(LEN(platemap!G101)&gt;0,platemap!G101,""),"")</f>
        <v>C_wtHTT</v>
      </c>
      <c r="K101" s="3" t="str">
        <f>IFERROR(IF(LEN(platemap!AB101)&gt;0,platemap!AB101,""),"")</f>
        <v>109Q_20230321</v>
      </c>
      <c r="L101" s="3" t="str">
        <f>IFERROR(IF(LEN(platemap!AC101)&gt;0,platemap!AC101,""),"")</f>
        <v/>
      </c>
      <c r="M101" s="3" t="str">
        <f>IFERROR(IF(LEN(platemap!AD101)&gt;0,platemap!AD101,""),"")</f>
        <v/>
      </c>
      <c r="N101" s="3" t="str">
        <f>IFERROR(IF(LEN(platemap!Q101)&gt;0,platemap!Q101,""),"")</f>
        <v>109Q_20230321</v>
      </c>
      <c r="O101" s="3" t="str">
        <f>IFERROR(IF(LEN(platemap!R101)&gt;0,platemap!R101,""),"")</f>
        <v>30 nM</v>
      </c>
      <c r="P101" s="3" t="str">
        <f>IFERROR(IF(LEN(platemap!S101)&gt;0,platemap!S101,""),"")</f>
        <v>572772</v>
      </c>
      <c r="Q101" s="3">
        <f>IFERROR(IF(LEN(platemap!T101)&gt;0,platemap!T101,""),"")</f>
        <v>3000</v>
      </c>
    </row>
    <row r="102" spans="1:17" x14ac:dyDescent="0.2">
      <c r="A102" t="str">
        <f>IFERROR(IF(LEN(platemap!B102)&gt;0,platemap!B102,""),"")</f>
        <v>2023-06-07_TMrs362331_10ul_goodtips.xls</v>
      </c>
      <c r="B102" t="str">
        <f>IFERROR(IF(LEN(platemap!C102)&gt;0,platemap!C102,""),"")</f>
        <v>A05</v>
      </c>
      <c r="C102" t="str">
        <f>IFERROR(IF(LEN(platemap!I102)&gt;0,platemap!I102,""),"")</f>
        <v>20230413_0205</v>
      </c>
      <c r="D102" t="str">
        <f>IFERROR(IF(LEN(platemap!J102)&gt;0,platemap!J102,""),"")</f>
        <v>109Q</v>
      </c>
      <c r="E102" t="str">
        <f>IFERROR(IF(LEN(platemap!N102)&gt;0,platemap!N102,""),"")</f>
        <v>589546 30 nM (LTX 3000)</v>
      </c>
      <c r="G102" t="str">
        <f>IFERROR(IF(LEN(platemap!D102)&gt;0,platemap!D102,""),"")</f>
        <v>FAM</v>
      </c>
      <c r="H102" t="str">
        <f>IFERROR(IF(LEN(platemap!E102)&gt;0,platemap!E102,""),"")</f>
        <v>VIC</v>
      </c>
      <c r="I102" t="str">
        <f>IFERROR(IF(LEN(platemap!F102)&gt;0,platemap!F102,""),"")</f>
        <v>T_mHTT</v>
      </c>
      <c r="J102" t="str">
        <f>IFERROR(IF(LEN(platemap!G102)&gt;0,platemap!G102,""),"")</f>
        <v>C_wtHTT</v>
      </c>
      <c r="K102" s="3" t="str">
        <f>IFERROR(IF(LEN(platemap!AB102)&gt;0,platemap!AB102,""),"")</f>
        <v>109Q_20230321</v>
      </c>
      <c r="L102" s="3" t="str">
        <f>IFERROR(IF(LEN(platemap!AC102)&gt;0,platemap!AC102,""),"")</f>
        <v/>
      </c>
      <c r="M102" s="3" t="str">
        <f>IFERROR(IF(LEN(platemap!AD102)&gt;0,platemap!AD102,""),"")</f>
        <v/>
      </c>
      <c r="N102" s="3" t="str">
        <f>IFERROR(IF(LEN(platemap!Q102)&gt;0,platemap!Q102,""),"")</f>
        <v>109Q_20230321</v>
      </c>
      <c r="O102" s="3" t="str">
        <f>IFERROR(IF(LEN(platemap!R102)&gt;0,platemap!R102,""),"")</f>
        <v>30 nM</v>
      </c>
      <c r="P102" s="3" t="str">
        <f>IFERROR(IF(LEN(platemap!S102)&gt;0,platemap!S102,""),"")</f>
        <v>589546</v>
      </c>
      <c r="Q102" s="3">
        <f>IFERROR(IF(LEN(platemap!T102)&gt;0,platemap!T102,""),"")</f>
        <v>3000</v>
      </c>
    </row>
    <row r="103" spans="1:17" x14ac:dyDescent="0.2">
      <c r="A103" t="str">
        <f>IFERROR(IF(LEN(platemap!B103)&gt;0,platemap!B103,""),"")</f>
        <v>2023-06-07_TMrs362331_10ul_goodtips.xls</v>
      </c>
      <c r="B103" t="str">
        <f>IFERROR(IF(LEN(platemap!C103)&gt;0,platemap!C103,""),"")</f>
        <v>A06</v>
      </c>
      <c r="C103" t="str">
        <f>IFERROR(IF(LEN(platemap!I103)&gt;0,platemap!I103,""),"")</f>
        <v>20230413_0206</v>
      </c>
      <c r="D103" t="str">
        <f>IFERROR(IF(LEN(platemap!J103)&gt;0,platemap!J103,""),"")</f>
        <v>125CAG</v>
      </c>
      <c r="E103" t="str">
        <f>IFERROR(IF(LEN(platemap!N103)&gt;0,platemap!N103,""),"")</f>
        <v>572772 30 nM (LTX 2000)</v>
      </c>
      <c r="G103" t="str">
        <f>IFERROR(IF(LEN(platemap!D103)&gt;0,platemap!D103,""),"")</f>
        <v>FAM</v>
      </c>
      <c r="H103" t="str">
        <f>IFERROR(IF(LEN(platemap!E103)&gt;0,platemap!E103,""),"")</f>
        <v>VIC</v>
      </c>
      <c r="I103" t="str">
        <f>IFERROR(IF(LEN(platemap!F103)&gt;0,platemap!F103,""),"")</f>
        <v>T_mHTT</v>
      </c>
      <c r="J103" t="str">
        <f>IFERROR(IF(LEN(platemap!G103)&gt;0,platemap!G103,""),"")</f>
        <v>C_wtHTT</v>
      </c>
      <c r="K103" s="3" t="str">
        <f>IFERROR(IF(LEN(platemap!AB103)&gt;0,platemap!AB103,""),"")</f>
        <v>125CAG_20230321</v>
      </c>
      <c r="L103" s="3" t="str">
        <f>IFERROR(IF(LEN(platemap!AC103)&gt;0,platemap!AC103,""),"")</f>
        <v/>
      </c>
      <c r="M103" s="3" t="str">
        <f>IFERROR(IF(LEN(platemap!AD103)&gt;0,platemap!AD103,""),"")</f>
        <v/>
      </c>
      <c r="N103" s="3" t="str">
        <f>IFERROR(IF(LEN(platemap!Q103)&gt;0,platemap!Q103,""),"")</f>
        <v>125CAG_20230321</v>
      </c>
      <c r="O103" s="3" t="str">
        <f>IFERROR(IF(LEN(platemap!R103)&gt;0,platemap!R103,""),"")</f>
        <v>30 nM</v>
      </c>
      <c r="P103" s="3" t="str">
        <f>IFERROR(IF(LEN(platemap!S103)&gt;0,platemap!S103,""),"")</f>
        <v>572772</v>
      </c>
      <c r="Q103" s="3">
        <f>IFERROR(IF(LEN(platemap!T103)&gt;0,platemap!T103,""),"")</f>
        <v>2000</v>
      </c>
    </row>
    <row r="104" spans="1:17" x14ac:dyDescent="0.2">
      <c r="A104" t="str">
        <f>IFERROR(IF(LEN(platemap!B104)&gt;0,platemap!B104,""),"")</f>
        <v>2023-06-07_TMrs362331_10ul_goodtips.xls</v>
      </c>
      <c r="B104" t="str">
        <f>IFERROR(IF(LEN(platemap!C104)&gt;0,platemap!C104,""),"")</f>
        <v>A07</v>
      </c>
      <c r="C104" t="str">
        <f>IFERROR(IF(LEN(platemap!I104)&gt;0,platemap!I104,""),"")</f>
        <v>20230413_0207</v>
      </c>
      <c r="D104" t="str">
        <f>IFERROR(IF(LEN(platemap!J104)&gt;0,platemap!J104,""),"")</f>
        <v>125CAG</v>
      </c>
      <c r="E104" t="str">
        <f>IFERROR(IF(LEN(platemap!N104)&gt;0,platemap!N104,""),"")</f>
        <v>589546 30 nM (LTX 2000)</v>
      </c>
      <c r="G104" t="str">
        <f>IFERROR(IF(LEN(platemap!D104)&gt;0,platemap!D104,""),"")</f>
        <v>FAM</v>
      </c>
      <c r="H104" t="str">
        <f>IFERROR(IF(LEN(platemap!E104)&gt;0,platemap!E104,""),"")</f>
        <v>VIC</v>
      </c>
      <c r="I104" t="str">
        <f>IFERROR(IF(LEN(platemap!F104)&gt;0,platemap!F104,""),"")</f>
        <v>T_mHTT</v>
      </c>
      <c r="J104" t="str">
        <f>IFERROR(IF(LEN(platemap!G104)&gt;0,platemap!G104,""),"")</f>
        <v>C_wtHTT</v>
      </c>
      <c r="K104" s="3" t="str">
        <f>IFERROR(IF(LEN(platemap!AB104)&gt;0,platemap!AB104,""),"")</f>
        <v>125CAG_20230321</v>
      </c>
      <c r="L104" s="3" t="str">
        <f>IFERROR(IF(LEN(platemap!AC104)&gt;0,platemap!AC104,""),"")</f>
        <v/>
      </c>
      <c r="M104" s="3" t="str">
        <f>IFERROR(IF(LEN(platemap!AD104)&gt;0,platemap!AD104,""),"")</f>
        <v/>
      </c>
      <c r="N104" s="3" t="str">
        <f>IFERROR(IF(LEN(platemap!Q104)&gt;0,platemap!Q104,""),"")</f>
        <v>125CAG_20230321</v>
      </c>
      <c r="O104" s="3" t="str">
        <f>IFERROR(IF(LEN(platemap!R104)&gt;0,platemap!R104,""),"")</f>
        <v>30 nM</v>
      </c>
      <c r="P104" s="3" t="str">
        <f>IFERROR(IF(LEN(platemap!S104)&gt;0,platemap!S104,""),"")</f>
        <v>589546</v>
      </c>
      <c r="Q104" s="3">
        <f>IFERROR(IF(LEN(platemap!T104)&gt;0,platemap!T104,""),"")</f>
        <v>2000</v>
      </c>
    </row>
    <row r="105" spans="1:17" x14ac:dyDescent="0.2">
      <c r="A105" t="str">
        <f>IFERROR(IF(LEN(platemap!B105)&gt;0,platemap!B105,""),"")</f>
        <v>2023-06-07_TMrs362331_10ul_goodtips.xls</v>
      </c>
      <c r="B105" t="str">
        <f>IFERROR(IF(LEN(platemap!C105)&gt;0,platemap!C105,""),"")</f>
        <v>A08</v>
      </c>
      <c r="C105" t="str">
        <f>IFERROR(IF(LEN(platemap!I105)&gt;0,platemap!I105,""),"")</f>
        <v>20230413_0208</v>
      </c>
      <c r="D105" t="str">
        <f>IFERROR(IF(LEN(platemap!J105)&gt;0,platemap!J105,""),"")</f>
        <v>125CAG</v>
      </c>
      <c r="E105" t="str">
        <f>IFERROR(IF(LEN(platemap!N105)&gt;0,platemap!N105,""),"")</f>
        <v>572772 30 nM (LTX 3000)</v>
      </c>
      <c r="G105" t="str">
        <f>IFERROR(IF(LEN(platemap!D105)&gt;0,platemap!D105,""),"")</f>
        <v>FAM</v>
      </c>
      <c r="H105" t="str">
        <f>IFERROR(IF(LEN(platemap!E105)&gt;0,platemap!E105,""),"")</f>
        <v>VIC</v>
      </c>
      <c r="I105" t="str">
        <f>IFERROR(IF(LEN(platemap!F105)&gt;0,platemap!F105,""),"")</f>
        <v>T_mHTT</v>
      </c>
      <c r="J105" t="str">
        <f>IFERROR(IF(LEN(platemap!G105)&gt;0,platemap!G105,""),"")</f>
        <v>C_wtHTT</v>
      </c>
      <c r="K105" s="3" t="str">
        <f>IFERROR(IF(LEN(platemap!AB105)&gt;0,platemap!AB105,""),"")</f>
        <v>125CAG_20230321</v>
      </c>
      <c r="L105" s="3" t="str">
        <f>IFERROR(IF(LEN(platemap!AC105)&gt;0,platemap!AC105,""),"")</f>
        <v/>
      </c>
      <c r="M105" s="3" t="str">
        <f>IFERROR(IF(LEN(platemap!AD105)&gt;0,platemap!AD105,""),"")</f>
        <v/>
      </c>
      <c r="N105" s="3" t="str">
        <f>IFERROR(IF(LEN(platemap!Q105)&gt;0,platemap!Q105,""),"")</f>
        <v>125CAG_20230321</v>
      </c>
      <c r="O105" s="3" t="str">
        <f>IFERROR(IF(LEN(platemap!R105)&gt;0,platemap!R105,""),"")</f>
        <v>30 nM</v>
      </c>
      <c r="P105" s="3" t="str">
        <f>IFERROR(IF(LEN(platemap!S105)&gt;0,platemap!S105,""),"")</f>
        <v>572772</v>
      </c>
      <c r="Q105" s="3">
        <f>IFERROR(IF(LEN(platemap!T105)&gt;0,platemap!T105,""),"")</f>
        <v>3000</v>
      </c>
    </row>
    <row r="106" spans="1:17" x14ac:dyDescent="0.2">
      <c r="A106" t="str">
        <f>IFERROR(IF(LEN(platemap!B106)&gt;0,platemap!B106,""),"")</f>
        <v>2023-06-07_TMrs362331_10ul_goodtips.xls</v>
      </c>
      <c r="B106" t="str">
        <f>IFERROR(IF(LEN(platemap!C106)&gt;0,platemap!C106,""),"")</f>
        <v>A09</v>
      </c>
      <c r="C106" t="str">
        <f>IFERROR(IF(LEN(platemap!I106)&gt;0,platemap!I106,""),"")</f>
        <v>20230413_0209</v>
      </c>
      <c r="D106" t="str">
        <f>IFERROR(IF(LEN(platemap!J106)&gt;0,platemap!J106,""),"")</f>
        <v>125CAG</v>
      </c>
      <c r="E106" t="str">
        <f>IFERROR(IF(LEN(platemap!N106)&gt;0,platemap!N106,""),"")</f>
        <v>589546 30 nM (LTX 3000)</v>
      </c>
      <c r="G106" t="str">
        <f>IFERROR(IF(LEN(platemap!D106)&gt;0,platemap!D106,""),"")</f>
        <v>FAM</v>
      </c>
      <c r="H106" t="str">
        <f>IFERROR(IF(LEN(platemap!E106)&gt;0,platemap!E106,""),"")</f>
        <v>VIC</v>
      </c>
      <c r="I106" t="str">
        <f>IFERROR(IF(LEN(platemap!F106)&gt;0,platemap!F106,""),"")</f>
        <v>T_mHTT</v>
      </c>
      <c r="J106" t="str">
        <f>IFERROR(IF(LEN(platemap!G106)&gt;0,platemap!G106,""),"")</f>
        <v>C_wtHTT</v>
      </c>
      <c r="K106" s="3" t="str">
        <f>IFERROR(IF(LEN(platemap!AB106)&gt;0,platemap!AB106,""),"")</f>
        <v>125CAG_20230321</v>
      </c>
      <c r="L106" s="3" t="str">
        <f>IFERROR(IF(LEN(platemap!AC106)&gt;0,platemap!AC106,""),"")</f>
        <v/>
      </c>
      <c r="M106" s="3" t="str">
        <f>IFERROR(IF(LEN(platemap!AD106)&gt;0,platemap!AD106,""),"")</f>
        <v/>
      </c>
      <c r="N106" s="3" t="str">
        <f>IFERROR(IF(LEN(platemap!Q106)&gt;0,platemap!Q106,""),"")</f>
        <v>125CAG_20230321</v>
      </c>
      <c r="O106" s="3" t="str">
        <f>IFERROR(IF(LEN(platemap!R106)&gt;0,platemap!R106,""),"")</f>
        <v>30 nM</v>
      </c>
      <c r="P106" s="3" t="str">
        <f>IFERROR(IF(LEN(platemap!S106)&gt;0,platemap!S106,""),"")</f>
        <v>589546</v>
      </c>
      <c r="Q106" s="3">
        <f>IFERROR(IF(LEN(platemap!T106)&gt;0,platemap!T106,""),"")</f>
        <v>3000</v>
      </c>
    </row>
    <row r="107" spans="1:17" x14ac:dyDescent="0.2">
      <c r="A107" t="str">
        <f>IFERROR(IF(LEN(platemap!B107)&gt;0,platemap!B107,""),"")</f>
        <v>2023-06-07_TMrs362331_10ul_goodtips.xls</v>
      </c>
      <c r="B107" t="str">
        <f>IFERROR(IF(LEN(platemap!C107)&gt;0,platemap!C107,""),"")</f>
        <v>A10</v>
      </c>
      <c r="C107" t="str">
        <f>IFERROR(IF(LEN(platemap!I107)&gt;0,platemap!I107,""),"")</f>
        <v/>
      </c>
      <c r="D107" t="str">
        <f>IFERROR(IF(LEN(platemap!J107)&gt;0,platemap!J107,""),"")</f>
        <v/>
      </c>
      <c r="E107" t="str">
        <f>IFERROR(IF(LEN(platemap!N107)&gt;0,platemap!N107,""),"")</f>
        <v/>
      </c>
      <c r="G107" t="str">
        <f>IFERROR(IF(LEN(platemap!D107)&gt;0,platemap!D107,""),"")</f>
        <v/>
      </c>
      <c r="H107" t="str">
        <f>IFERROR(IF(LEN(platemap!E107)&gt;0,platemap!E107,""),"")</f>
        <v/>
      </c>
      <c r="I107" t="str">
        <f>IFERROR(IF(LEN(platemap!F107)&gt;0,platemap!F107,""),"")</f>
        <v/>
      </c>
      <c r="J107" t="str">
        <f>IFERROR(IF(LEN(platemap!G107)&gt;0,platemap!G107,""),"")</f>
        <v/>
      </c>
      <c r="K107" s="3" t="str">
        <f>IFERROR(IF(LEN(platemap!AB107)&gt;0,platemap!AB107,""),"")</f>
        <v/>
      </c>
      <c r="L107" s="3" t="str">
        <f>IFERROR(IF(LEN(platemap!AC107)&gt;0,platemap!AC107,""),"")</f>
        <v/>
      </c>
      <c r="M107" s="3" t="str">
        <f>IFERROR(IF(LEN(platemap!AD107)&gt;0,platemap!AD107,""),"")</f>
        <v/>
      </c>
      <c r="N107" s="3" t="str">
        <f>IFERROR(IF(LEN(platemap!Q107)&gt;0,platemap!Q107,""),"")</f>
        <v/>
      </c>
      <c r="O107" s="3" t="str">
        <f>IFERROR(IF(LEN(platemap!R107)&gt;0,platemap!R107,""),"")</f>
        <v/>
      </c>
      <c r="P107" s="3" t="str">
        <f>IFERROR(IF(LEN(platemap!S107)&gt;0,platemap!S107,""),"")</f>
        <v/>
      </c>
      <c r="Q107" s="3" t="str">
        <f>IFERROR(IF(LEN(platemap!T107)&gt;0,platemap!T107,""),"")</f>
        <v/>
      </c>
    </row>
    <row r="108" spans="1:17" x14ac:dyDescent="0.2">
      <c r="A108" t="str">
        <f>IFERROR(IF(LEN(platemap!B108)&gt;0,platemap!B108,""),"")</f>
        <v>2023-06-07_TMrs362331_10ul_goodtips.xls</v>
      </c>
      <c r="B108" t="str">
        <f>IFERROR(IF(LEN(platemap!C108)&gt;0,platemap!C108,""),"")</f>
        <v>A11</v>
      </c>
      <c r="C108" t="str">
        <f>IFERROR(IF(LEN(platemap!I108)&gt;0,platemap!I108,""),"")</f>
        <v/>
      </c>
      <c r="D108" t="str">
        <f>IFERROR(IF(LEN(platemap!J108)&gt;0,platemap!J108,""),"")</f>
        <v/>
      </c>
      <c r="E108" t="str">
        <f>IFERROR(IF(LEN(platemap!N108)&gt;0,platemap!N108,""),"")</f>
        <v/>
      </c>
      <c r="G108" t="str">
        <f>IFERROR(IF(LEN(platemap!D108)&gt;0,platemap!D108,""),"")</f>
        <v/>
      </c>
      <c r="H108" t="str">
        <f>IFERROR(IF(LEN(platemap!E108)&gt;0,platemap!E108,""),"")</f>
        <v/>
      </c>
      <c r="I108" t="str">
        <f>IFERROR(IF(LEN(platemap!F108)&gt;0,platemap!F108,""),"")</f>
        <v/>
      </c>
      <c r="J108" t="str">
        <f>IFERROR(IF(LEN(platemap!G108)&gt;0,platemap!G108,""),"")</f>
        <v/>
      </c>
      <c r="K108" s="3" t="str">
        <f>IFERROR(IF(LEN(platemap!AB108)&gt;0,platemap!AB108,""),"")</f>
        <v/>
      </c>
      <c r="L108" s="3" t="str">
        <f>IFERROR(IF(LEN(platemap!AC108)&gt;0,platemap!AC108,""),"")</f>
        <v/>
      </c>
      <c r="M108" s="3" t="str">
        <f>IFERROR(IF(LEN(platemap!AD108)&gt;0,platemap!AD108,""),"")</f>
        <v/>
      </c>
      <c r="N108" s="3" t="str">
        <f>IFERROR(IF(LEN(platemap!Q108)&gt;0,platemap!Q108,""),"")</f>
        <v/>
      </c>
      <c r="O108" s="3" t="str">
        <f>IFERROR(IF(LEN(platemap!R108)&gt;0,platemap!R108,""),"")</f>
        <v/>
      </c>
      <c r="P108" s="3" t="str">
        <f>IFERROR(IF(LEN(platemap!S108)&gt;0,platemap!S108,""),"")</f>
        <v/>
      </c>
      <c r="Q108" s="3" t="str">
        <f>IFERROR(IF(LEN(platemap!T108)&gt;0,platemap!T108,""),"")</f>
        <v/>
      </c>
    </row>
    <row r="109" spans="1:17" x14ac:dyDescent="0.2">
      <c r="A109" t="str">
        <f>IFERROR(IF(LEN(platemap!B109)&gt;0,platemap!B109,""),"")</f>
        <v>2023-06-07_TMrs362331_10ul_goodtips.xls</v>
      </c>
      <c r="B109" t="str">
        <f>IFERROR(IF(LEN(platemap!C109)&gt;0,platemap!C109,""),"")</f>
        <v>A12</v>
      </c>
      <c r="C109" t="str">
        <f>IFERROR(IF(LEN(platemap!I109)&gt;0,platemap!I109,""),"")</f>
        <v/>
      </c>
      <c r="D109" t="str">
        <f>IFERROR(IF(LEN(platemap!J109)&gt;0,platemap!J109,""),"")</f>
        <v/>
      </c>
      <c r="E109" t="str">
        <f>IFERROR(IF(LEN(platemap!N109)&gt;0,platemap!N109,""),"")</f>
        <v/>
      </c>
      <c r="G109" t="str">
        <f>IFERROR(IF(LEN(platemap!D109)&gt;0,platemap!D109,""),"")</f>
        <v/>
      </c>
      <c r="H109" t="str">
        <f>IFERROR(IF(LEN(platemap!E109)&gt;0,platemap!E109,""),"")</f>
        <v/>
      </c>
      <c r="I109" t="str">
        <f>IFERROR(IF(LEN(platemap!F109)&gt;0,platemap!F109,""),"")</f>
        <v/>
      </c>
      <c r="J109" t="str">
        <f>IFERROR(IF(LEN(platemap!G109)&gt;0,platemap!G109,""),"")</f>
        <v/>
      </c>
      <c r="K109" s="3" t="str">
        <f>IFERROR(IF(LEN(platemap!AB109)&gt;0,platemap!AB109,""),"")</f>
        <v/>
      </c>
      <c r="L109" s="3" t="str">
        <f>IFERROR(IF(LEN(platemap!AC109)&gt;0,platemap!AC109,""),"")</f>
        <v/>
      </c>
      <c r="M109" s="3" t="str">
        <f>IFERROR(IF(LEN(platemap!AD109)&gt;0,platemap!AD109,""),"")</f>
        <v/>
      </c>
      <c r="N109" s="3" t="str">
        <f>IFERROR(IF(LEN(platemap!Q109)&gt;0,platemap!Q109,""),"")</f>
        <v/>
      </c>
      <c r="O109" s="3" t="str">
        <f>IFERROR(IF(LEN(platemap!R109)&gt;0,platemap!R109,""),"")</f>
        <v/>
      </c>
      <c r="P109" s="3" t="str">
        <f>IFERROR(IF(LEN(platemap!S109)&gt;0,platemap!S109,""),"")</f>
        <v/>
      </c>
      <c r="Q109" s="3" t="str">
        <f>IFERROR(IF(LEN(platemap!T109)&gt;0,platemap!T109,""),"")</f>
        <v/>
      </c>
    </row>
    <row r="110" spans="1:17" x14ac:dyDescent="0.2">
      <c r="A110" t="str">
        <f>IFERROR(IF(LEN(platemap!B110)&gt;0,platemap!B110,""),"")</f>
        <v>2023-06-07_TMrs362331_10ul_goodtips.xls</v>
      </c>
      <c r="B110" t="str">
        <f>IFERROR(IF(LEN(platemap!C110)&gt;0,platemap!C110,""),"")</f>
        <v>B01</v>
      </c>
      <c r="C110" t="str">
        <f>IFERROR(IF(LEN(platemap!I110)&gt;0,platemap!I110,""),"")</f>
        <v>20230413_0210</v>
      </c>
      <c r="D110" t="str">
        <f>IFERROR(IF(LEN(platemap!J110)&gt;0,platemap!J110,""),"")</f>
        <v>QS4A3</v>
      </c>
      <c r="E110" t="str">
        <f>IFERROR(IF(LEN(platemap!N110)&gt;0,platemap!N110,""),"")</f>
        <v>572772 30 nM (LTX 2000)</v>
      </c>
      <c r="G110" t="str">
        <f>IFERROR(IF(LEN(platemap!D110)&gt;0,platemap!D110,""),"")</f>
        <v>FAM</v>
      </c>
      <c r="H110" t="str">
        <f>IFERROR(IF(LEN(platemap!E110)&gt;0,platemap!E110,""),"")</f>
        <v>VIC</v>
      </c>
      <c r="I110" t="str">
        <f>IFERROR(IF(LEN(platemap!F110)&gt;0,platemap!F110,""),"")</f>
        <v>T_mHTT</v>
      </c>
      <c r="J110" t="str">
        <f>IFERROR(IF(LEN(platemap!G110)&gt;0,platemap!G110,""),"")</f>
        <v>C_wtHTT</v>
      </c>
      <c r="K110" s="3" t="str">
        <f>IFERROR(IF(LEN(platemap!AB110)&gt;0,platemap!AB110,""),"")</f>
        <v>QS4A3_20230321</v>
      </c>
      <c r="L110" s="3" t="str">
        <f>IFERROR(IF(LEN(platemap!AC110)&gt;0,platemap!AC110,""),"")</f>
        <v/>
      </c>
      <c r="M110" s="3" t="str">
        <f>IFERROR(IF(LEN(platemap!AD110)&gt;0,platemap!AD110,""),"")</f>
        <v/>
      </c>
      <c r="N110" s="3" t="str">
        <f>IFERROR(IF(LEN(platemap!Q110)&gt;0,platemap!Q110,""),"")</f>
        <v>QS4A3_20230321</v>
      </c>
      <c r="O110" s="3" t="str">
        <f>IFERROR(IF(LEN(platemap!R110)&gt;0,platemap!R110,""),"")</f>
        <v>30 nM</v>
      </c>
      <c r="P110" s="3" t="str">
        <f>IFERROR(IF(LEN(platemap!S110)&gt;0,platemap!S110,""),"")</f>
        <v>572772</v>
      </c>
      <c r="Q110" s="3">
        <f>IFERROR(IF(LEN(platemap!T110)&gt;0,platemap!T110,""),"")</f>
        <v>2000</v>
      </c>
    </row>
    <row r="111" spans="1:17" x14ac:dyDescent="0.2">
      <c r="A111" t="str">
        <f>IFERROR(IF(LEN(platemap!B111)&gt;0,platemap!B111,""),"")</f>
        <v>2023-06-07_TMrs362331_10ul_goodtips.xls</v>
      </c>
      <c r="B111" t="str">
        <f>IFERROR(IF(LEN(platemap!C111)&gt;0,platemap!C111,""),"")</f>
        <v>B02</v>
      </c>
      <c r="C111" t="str">
        <f>IFERROR(IF(LEN(platemap!I111)&gt;0,platemap!I111,""),"")</f>
        <v>20230413_0211</v>
      </c>
      <c r="D111" t="str">
        <f>IFERROR(IF(LEN(platemap!J111)&gt;0,platemap!J111,""),"")</f>
        <v>QS4A3</v>
      </c>
      <c r="E111" t="str">
        <f>IFERROR(IF(LEN(platemap!N111)&gt;0,platemap!N111,""),"")</f>
        <v>589546 30 nM (LTX 2000)</v>
      </c>
      <c r="G111" t="str">
        <f>IFERROR(IF(LEN(platemap!D111)&gt;0,platemap!D111,""),"")</f>
        <v>FAM</v>
      </c>
      <c r="H111" t="str">
        <f>IFERROR(IF(LEN(platemap!E111)&gt;0,platemap!E111,""),"")</f>
        <v>VIC</v>
      </c>
      <c r="I111" t="str">
        <f>IFERROR(IF(LEN(platemap!F111)&gt;0,platemap!F111,""),"")</f>
        <v>T_mHTT</v>
      </c>
      <c r="J111" t="str">
        <f>IFERROR(IF(LEN(platemap!G111)&gt;0,platemap!G111,""),"")</f>
        <v>C_wtHTT</v>
      </c>
      <c r="K111" s="3" t="str">
        <f>IFERROR(IF(LEN(platemap!AB111)&gt;0,platemap!AB111,""),"")</f>
        <v>QS4A3_20230321</v>
      </c>
      <c r="L111" s="3" t="str">
        <f>IFERROR(IF(LEN(platemap!AC111)&gt;0,platemap!AC111,""),"")</f>
        <v/>
      </c>
      <c r="M111" s="3" t="str">
        <f>IFERROR(IF(LEN(platemap!AD111)&gt;0,platemap!AD111,""),"")</f>
        <v/>
      </c>
      <c r="N111" s="3" t="str">
        <f>IFERROR(IF(LEN(platemap!Q111)&gt;0,platemap!Q111,""),"")</f>
        <v>QS4A3_20230321</v>
      </c>
      <c r="O111" s="3" t="str">
        <f>IFERROR(IF(LEN(platemap!R111)&gt;0,platemap!R111,""),"")</f>
        <v>30 nM</v>
      </c>
      <c r="P111" s="3" t="str">
        <f>IFERROR(IF(LEN(platemap!S111)&gt;0,platemap!S111,""),"")</f>
        <v>589546</v>
      </c>
      <c r="Q111" s="3">
        <f>IFERROR(IF(LEN(platemap!T111)&gt;0,platemap!T111,""),"")</f>
        <v>2000</v>
      </c>
    </row>
    <row r="112" spans="1:17" x14ac:dyDescent="0.2">
      <c r="A112" t="str">
        <f>IFERROR(IF(LEN(platemap!B112)&gt;0,platemap!B112,""),"")</f>
        <v>2023-06-07_TMrs362331_10ul_goodtips.xls</v>
      </c>
      <c r="B112" t="str">
        <f>IFERROR(IF(LEN(platemap!C112)&gt;0,platemap!C112,""),"")</f>
        <v>B03</v>
      </c>
      <c r="C112" t="str">
        <f>IFERROR(IF(LEN(platemap!I112)&gt;0,platemap!I112,""),"")</f>
        <v>20230413_0212</v>
      </c>
      <c r="D112" t="str">
        <f>IFERROR(IF(LEN(platemap!J112)&gt;0,platemap!J112,""),"")</f>
        <v>QS4A3</v>
      </c>
      <c r="E112" t="str">
        <f>IFERROR(IF(LEN(platemap!N112)&gt;0,platemap!N112,""),"")</f>
        <v>572772 30 nM (LTX 3000)</v>
      </c>
      <c r="G112" t="str">
        <f>IFERROR(IF(LEN(platemap!D112)&gt;0,platemap!D112,""),"")</f>
        <v>FAM</v>
      </c>
      <c r="H112" t="str">
        <f>IFERROR(IF(LEN(platemap!E112)&gt;0,platemap!E112,""),"")</f>
        <v>VIC</v>
      </c>
      <c r="I112" t="str">
        <f>IFERROR(IF(LEN(platemap!F112)&gt;0,platemap!F112,""),"")</f>
        <v>T_mHTT</v>
      </c>
      <c r="J112" t="str">
        <f>IFERROR(IF(LEN(platemap!G112)&gt;0,platemap!G112,""),"")</f>
        <v>C_wtHTT</v>
      </c>
      <c r="K112" s="3" t="str">
        <f>IFERROR(IF(LEN(platemap!AB112)&gt;0,platemap!AB112,""),"")</f>
        <v>QS4A3_20230321</v>
      </c>
      <c r="L112" s="3" t="str">
        <f>IFERROR(IF(LEN(platemap!AC112)&gt;0,platemap!AC112,""),"")</f>
        <v/>
      </c>
      <c r="M112" s="3" t="str">
        <f>IFERROR(IF(LEN(platemap!AD112)&gt;0,platemap!AD112,""),"")</f>
        <v/>
      </c>
      <c r="N112" s="3" t="str">
        <f>IFERROR(IF(LEN(platemap!Q112)&gt;0,platemap!Q112,""),"")</f>
        <v>QS4A3_20230321</v>
      </c>
      <c r="O112" s="3" t="str">
        <f>IFERROR(IF(LEN(platemap!R112)&gt;0,platemap!R112,""),"")</f>
        <v>30 nM</v>
      </c>
      <c r="P112" s="3" t="str">
        <f>IFERROR(IF(LEN(platemap!S112)&gt;0,platemap!S112,""),"")</f>
        <v>572772</v>
      </c>
      <c r="Q112" s="3">
        <f>IFERROR(IF(LEN(platemap!T112)&gt;0,platemap!T112,""),"")</f>
        <v>3000</v>
      </c>
    </row>
    <row r="113" spans="1:17" x14ac:dyDescent="0.2">
      <c r="A113" t="str">
        <f>IFERROR(IF(LEN(platemap!B113)&gt;0,platemap!B113,""),"")</f>
        <v>2023-06-07_TMrs362331_10ul_goodtips.xls</v>
      </c>
      <c r="B113" t="str">
        <f>IFERROR(IF(LEN(platemap!C113)&gt;0,platemap!C113,""),"")</f>
        <v>B04</v>
      </c>
      <c r="C113" t="str">
        <f>IFERROR(IF(LEN(platemap!I113)&gt;0,platemap!I113,""),"")</f>
        <v>20230413_0213</v>
      </c>
      <c r="D113" t="str">
        <f>IFERROR(IF(LEN(platemap!J113)&gt;0,platemap!J113,""),"")</f>
        <v>QS4A3</v>
      </c>
      <c r="E113" t="str">
        <f>IFERROR(IF(LEN(platemap!N113)&gt;0,platemap!N113,""),"")</f>
        <v>589546 30 nM (LTX 3000)</v>
      </c>
      <c r="G113" t="str">
        <f>IFERROR(IF(LEN(platemap!D113)&gt;0,platemap!D113,""),"")</f>
        <v>FAM</v>
      </c>
      <c r="H113" t="str">
        <f>IFERROR(IF(LEN(platemap!E113)&gt;0,platemap!E113,""),"")</f>
        <v>VIC</v>
      </c>
      <c r="I113" t="str">
        <f>IFERROR(IF(LEN(platemap!F113)&gt;0,platemap!F113,""),"")</f>
        <v>T_mHTT</v>
      </c>
      <c r="J113" t="str">
        <f>IFERROR(IF(LEN(platemap!G113)&gt;0,platemap!G113,""),"")</f>
        <v>C_wtHTT</v>
      </c>
      <c r="K113" s="3" t="str">
        <f>IFERROR(IF(LEN(platemap!AB113)&gt;0,platemap!AB113,""),"")</f>
        <v>QS4A3_20230321</v>
      </c>
      <c r="L113" s="3" t="str">
        <f>IFERROR(IF(LEN(platemap!AC113)&gt;0,platemap!AC113,""),"")</f>
        <v/>
      </c>
      <c r="M113" s="3" t="str">
        <f>IFERROR(IF(LEN(platemap!AD113)&gt;0,platemap!AD113,""),"")</f>
        <v/>
      </c>
      <c r="N113" s="3" t="str">
        <f>IFERROR(IF(LEN(platemap!Q113)&gt;0,platemap!Q113,""),"")</f>
        <v>QS4A3_20230321</v>
      </c>
      <c r="O113" s="3" t="str">
        <f>IFERROR(IF(LEN(platemap!R113)&gt;0,platemap!R113,""),"")</f>
        <v>30 nM</v>
      </c>
      <c r="P113" s="3" t="str">
        <f>IFERROR(IF(LEN(platemap!S113)&gt;0,platemap!S113,""),"")</f>
        <v>589546</v>
      </c>
      <c r="Q113" s="3">
        <f>IFERROR(IF(LEN(platemap!T113)&gt;0,platemap!T113,""),"")</f>
        <v>3000</v>
      </c>
    </row>
    <row r="114" spans="1:17" x14ac:dyDescent="0.2">
      <c r="A114" t="str">
        <f>IFERROR(IF(LEN(platemap!B114)&gt;0,platemap!B114,""),"")</f>
        <v>2023-06-07_TMrs362331_10ul_goodtips.xls</v>
      </c>
      <c r="B114" t="str">
        <f>IFERROR(IF(LEN(platemap!C114)&gt;0,platemap!C114,""),"")</f>
        <v>B05</v>
      </c>
      <c r="C114" t="str">
        <f>IFERROR(IF(LEN(platemap!I114)&gt;0,platemap!I114,""),"")</f>
        <v>20230413_0214</v>
      </c>
      <c r="D114" t="str">
        <f>IFERROR(IF(LEN(platemap!J114)&gt;0,platemap!J114,""),"")</f>
        <v>QS4A3</v>
      </c>
      <c r="E114" t="str">
        <f>IFERROR(IF(LEN(platemap!N114)&gt;0,platemap!N114,""),"")</f>
        <v>Control</v>
      </c>
      <c r="G114" t="str">
        <f>IFERROR(IF(LEN(platemap!D114)&gt;0,platemap!D114,""),"")</f>
        <v>FAM</v>
      </c>
      <c r="H114" t="str">
        <f>IFERROR(IF(LEN(platemap!E114)&gt;0,platemap!E114,""),"")</f>
        <v>VIC</v>
      </c>
      <c r="I114" t="str">
        <f>IFERROR(IF(LEN(platemap!F114)&gt;0,platemap!F114,""),"")</f>
        <v>T_mHTT</v>
      </c>
      <c r="J114" t="str">
        <f>IFERROR(IF(LEN(platemap!G114)&gt;0,platemap!G114,""),"")</f>
        <v>C_wtHTT</v>
      </c>
      <c r="K114" s="3" t="str">
        <f>IFERROR(IF(LEN(platemap!AB114)&gt;0,platemap!AB114,""),"")</f>
        <v>QS4A3_20230321</v>
      </c>
      <c r="L114" s="3">
        <f>IFERROR(IF(LEN(platemap!AC114)&gt;0,platemap!AC114,""),"")</f>
        <v>1</v>
      </c>
      <c r="M114" s="3" t="str">
        <f>IFERROR(IF(LEN(platemap!AD114)&gt;0,platemap!AD114,""),"")</f>
        <v/>
      </c>
      <c r="N114" s="3" t="str">
        <f>IFERROR(IF(LEN(platemap!Q114)&gt;0,platemap!Q114,""),"")</f>
        <v>QS4A3_20230321</v>
      </c>
      <c r="O114" s="3">
        <f>IFERROR(IF(LEN(platemap!R114)&gt;0,platemap!R114,""),"")</f>
        <v>0</v>
      </c>
      <c r="P114" s="3" t="str">
        <f>IFERROR(IF(LEN(platemap!S114)&gt;0,platemap!S114,""),"")</f>
        <v>Control</v>
      </c>
      <c r="Q114" s="3" t="str">
        <f>IFERROR(IF(LEN(platemap!T114)&gt;0,platemap!T114,""),"")</f>
        <v/>
      </c>
    </row>
    <row r="115" spans="1:17" x14ac:dyDescent="0.2">
      <c r="A115" t="str">
        <f>IFERROR(IF(LEN(platemap!B115)&gt;0,platemap!B115,""),"")</f>
        <v>2023-06-07_TMrs362331_10ul_goodtips.xls</v>
      </c>
      <c r="B115" t="str">
        <f>IFERROR(IF(LEN(platemap!C115)&gt;0,platemap!C115,""),"")</f>
        <v>B06</v>
      </c>
      <c r="C115" t="str">
        <f>IFERROR(IF(LEN(platemap!I115)&gt;0,platemap!I115,""),"")</f>
        <v>20230413_0215</v>
      </c>
      <c r="D115" t="str">
        <f>IFERROR(IF(LEN(platemap!J115)&gt;0,platemap!J115,""),"")</f>
        <v>QS3.2</v>
      </c>
      <c r="E115" t="str">
        <f>IFERROR(IF(LEN(platemap!N115)&gt;0,platemap!N115,""),"")</f>
        <v>572772 30 nM (LTX 2000)</v>
      </c>
      <c r="G115" t="str">
        <f>IFERROR(IF(LEN(platemap!D115)&gt;0,platemap!D115,""),"")</f>
        <v>FAM</v>
      </c>
      <c r="H115" t="str">
        <f>IFERROR(IF(LEN(platemap!E115)&gt;0,platemap!E115,""),"")</f>
        <v>VIC</v>
      </c>
      <c r="I115" t="str">
        <f>IFERROR(IF(LEN(platemap!F115)&gt;0,platemap!F115,""),"")</f>
        <v>T_mHTT</v>
      </c>
      <c r="J115" t="str">
        <f>IFERROR(IF(LEN(platemap!G115)&gt;0,platemap!G115,""),"")</f>
        <v>C_wtHTT</v>
      </c>
      <c r="K115" s="3" t="str">
        <f>IFERROR(IF(LEN(platemap!AB115)&gt;0,platemap!AB115,""),"")</f>
        <v>QS3.2_20230321</v>
      </c>
      <c r="L115" s="3" t="str">
        <f>IFERROR(IF(LEN(platemap!AC115)&gt;0,platemap!AC115,""),"")</f>
        <v/>
      </c>
      <c r="M115" s="3">
        <f>IFERROR(IF(LEN(platemap!AD115)&gt;0,platemap!AD115,""),"")</f>
        <v>1</v>
      </c>
      <c r="N115" s="3" t="str">
        <f>IFERROR(IF(LEN(platemap!Q115)&gt;0,platemap!Q115,""),"")</f>
        <v>QS3.2_20230321</v>
      </c>
      <c r="O115" s="3" t="str">
        <f>IFERROR(IF(LEN(platemap!R115)&gt;0,platemap!R115,""),"")</f>
        <v>30 nM</v>
      </c>
      <c r="P115" s="3" t="str">
        <f>IFERROR(IF(LEN(platemap!S115)&gt;0,platemap!S115,""),"")</f>
        <v>572772</v>
      </c>
      <c r="Q115" s="3">
        <f>IFERROR(IF(LEN(platemap!T115)&gt;0,platemap!T115,""),"")</f>
        <v>2000</v>
      </c>
    </row>
    <row r="116" spans="1:17" x14ac:dyDescent="0.2">
      <c r="A116" t="str">
        <f>IFERROR(IF(LEN(platemap!B116)&gt;0,platemap!B116,""),"")</f>
        <v>2023-06-07_TMrs362331_10ul_goodtips.xls</v>
      </c>
      <c r="B116" t="str">
        <f>IFERROR(IF(LEN(platemap!C116)&gt;0,platemap!C116,""),"")</f>
        <v>B07</v>
      </c>
      <c r="C116" t="str">
        <f>IFERROR(IF(LEN(platemap!I116)&gt;0,platemap!I116,""),"")</f>
        <v>20230413_0216</v>
      </c>
      <c r="D116" t="str">
        <f>IFERROR(IF(LEN(platemap!J116)&gt;0,platemap!J116,""),"")</f>
        <v>QS3.2</v>
      </c>
      <c r="E116" t="str">
        <f>IFERROR(IF(LEN(platemap!N116)&gt;0,platemap!N116,""),"")</f>
        <v>589546 30 nM (LTX 2000)</v>
      </c>
      <c r="G116" t="str">
        <f>IFERROR(IF(LEN(platemap!D116)&gt;0,platemap!D116,""),"")</f>
        <v>FAM</v>
      </c>
      <c r="H116" t="str">
        <f>IFERROR(IF(LEN(platemap!E116)&gt;0,platemap!E116,""),"")</f>
        <v>VIC</v>
      </c>
      <c r="I116" t="str">
        <f>IFERROR(IF(LEN(platemap!F116)&gt;0,platemap!F116,""),"")</f>
        <v>T_mHTT</v>
      </c>
      <c r="J116" t="str">
        <f>IFERROR(IF(LEN(platemap!G116)&gt;0,platemap!G116,""),"")</f>
        <v>C_wtHTT</v>
      </c>
      <c r="K116" s="3" t="str">
        <f>IFERROR(IF(LEN(platemap!AB116)&gt;0,platemap!AB116,""),"")</f>
        <v>QS3.2_20230321</v>
      </c>
      <c r="L116" s="3" t="str">
        <f>IFERROR(IF(LEN(platemap!AC116)&gt;0,platemap!AC116,""),"")</f>
        <v/>
      </c>
      <c r="M116" s="3">
        <f>IFERROR(IF(LEN(platemap!AD116)&gt;0,platemap!AD116,""),"")</f>
        <v>1</v>
      </c>
      <c r="N116" s="3" t="str">
        <f>IFERROR(IF(LEN(platemap!Q116)&gt;0,platemap!Q116,""),"")</f>
        <v>QS3.2_20230321</v>
      </c>
      <c r="O116" s="3" t="str">
        <f>IFERROR(IF(LEN(platemap!R116)&gt;0,platemap!R116,""),"")</f>
        <v>30 nM</v>
      </c>
      <c r="P116" s="3" t="str">
        <f>IFERROR(IF(LEN(platemap!S116)&gt;0,platemap!S116,""),"")</f>
        <v>589546</v>
      </c>
      <c r="Q116" s="3">
        <f>IFERROR(IF(LEN(platemap!T116)&gt;0,platemap!T116,""),"")</f>
        <v>2000</v>
      </c>
    </row>
    <row r="117" spans="1:17" x14ac:dyDescent="0.2">
      <c r="A117" t="str">
        <f>IFERROR(IF(LEN(platemap!B117)&gt;0,platemap!B117,""),"")</f>
        <v>2023-06-07_TMrs362331_10ul_goodtips.xls</v>
      </c>
      <c r="B117" t="str">
        <f>IFERROR(IF(LEN(platemap!C117)&gt;0,platemap!C117,""),"")</f>
        <v>B08</v>
      </c>
      <c r="C117" t="str">
        <f>IFERROR(IF(LEN(platemap!I117)&gt;0,platemap!I117,""),"")</f>
        <v>20230413_0217</v>
      </c>
      <c r="D117" t="str">
        <f>IFERROR(IF(LEN(platemap!J117)&gt;0,platemap!J117,""),"")</f>
        <v>QS3.2</v>
      </c>
      <c r="E117" t="str">
        <f>IFERROR(IF(LEN(platemap!N117)&gt;0,platemap!N117,""),"")</f>
        <v>572772 30 nM (LTX 3000)</v>
      </c>
      <c r="G117" t="str">
        <f>IFERROR(IF(LEN(platemap!D117)&gt;0,platemap!D117,""),"")</f>
        <v>FAM</v>
      </c>
      <c r="H117" t="str">
        <f>IFERROR(IF(LEN(platemap!E117)&gt;0,platemap!E117,""),"")</f>
        <v>VIC</v>
      </c>
      <c r="I117" t="str">
        <f>IFERROR(IF(LEN(platemap!F117)&gt;0,platemap!F117,""),"")</f>
        <v>T_mHTT</v>
      </c>
      <c r="J117" t="str">
        <f>IFERROR(IF(LEN(platemap!G117)&gt;0,platemap!G117,""),"")</f>
        <v>C_wtHTT</v>
      </c>
      <c r="K117" s="3" t="str">
        <f>IFERROR(IF(LEN(platemap!AB117)&gt;0,platemap!AB117,""),"")</f>
        <v>QS3.2_20230321</v>
      </c>
      <c r="L117" s="3" t="str">
        <f>IFERROR(IF(LEN(platemap!AC117)&gt;0,platemap!AC117,""),"")</f>
        <v/>
      </c>
      <c r="M117" s="3">
        <f>IFERROR(IF(LEN(platemap!AD117)&gt;0,platemap!AD117,""),"")</f>
        <v>1</v>
      </c>
      <c r="N117" s="3" t="str">
        <f>IFERROR(IF(LEN(platemap!Q117)&gt;0,platemap!Q117,""),"")</f>
        <v>QS3.2_20230321</v>
      </c>
      <c r="O117" s="3" t="str">
        <f>IFERROR(IF(LEN(platemap!R117)&gt;0,platemap!R117,""),"")</f>
        <v>30 nM</v>
      </c>
      <c r="P117" s="3" t="str">
        <f>IFERROR(IF(LEN(platemap!S117)&gt;0,platemap!S117,""),"")</f>
        <v>572772</v>
      </c>
      <c r="Q117" s="3">
        <f>IFERROR(IF(LEN(platemap!T117)&gt;0,platemap!T117,""),"")</f>
        <v>3000</v>
      </c>
    </row>
    <row r="118" spans="1:17" x14ac:dyDescent="0.2">
      <c r="A118" t="str">
        <f>IFERROR(IF(LEN(platemap!B118)&gt;0,platemap!B118,""),"")</f>
        <v>2023-06-07_TMrs362331_10ul_goodtips.xls</v>
      </c>
      <c r="B118" t="str">
        <f>IFERROR(IF(LEN(platemap!C118)&gt;0,platemap!C118,""),"")</f>
        <v>B09</v>
      </c>
      <c r="C118" t="str">
        <f>IFERROR(IF(LEN(platemap!I118)&gt;0,platemap!I118,""),"")</f>
        <v>20230413_0218</v>
      </c>
      <c r="D118" t="str">
        <f>IFERROR(IF(LEN(platemap!J118)&gt;0,platemap!J118,""),"")</f>
        <v>QS3.2</v>
      </c>
      <c r="E118" t="str">
        <f>IFERROR(IF(LEN(platemap!N118)&gt;0,platemap!N118,""),"")</f>
        <v>589546 30 nM (LTX 3000)</v>
      </c>
      <c r="G118" t="str">
        <f>IFERROR(IF(LEN(platemap!D118)&gt;0,platemap!D118,""),"")</f>
        <v>FAM</v>
      </c>
      <c r="H118" t="str">
        <f>IFERROR(IF(LEN(platemap!E118)&gt;0,platemap!E118,""),"")</f>
        <v>VIC</v>
      </c>
      <c r="I118" t="str">
        <f>IFERROR(IF(LEN(platemap!F118)&gt;0,platemap!F118,""),"")</f>
        <v>T_mHTT</v>
      </c>
      <c r="J118" t="str">
        <f>IFERROR(IF(LEN(platemap!G118)&gt;0,platemap!G118,""),"")</f>
        <v>C_wtHTT</v>
      </c>
      <c r="K118" s="3" t="str">
        <f>IFERROR(IF(LEN(platemap!AB118)&gt;0,platemap!AB118,""),"")</f>
        <v>QS3.2_20230321</v>
      </c>
      <c r="L118" s="3" t="str">
        <f>IFERROR(IF(LEN(platemap!AC118)&gt;0,platemap!AC118,""),"")</f>
        <v/>
      </c>
      <c r="M118" s="3">
        <f>IFERROR(IF(LEN(platemap!AD118)&gt;0,platemap!AD118,""),"")</f>
        <v>1</v>
      </c>
      <c r="N118" s="3" t="str">
        <f>IFERROR(IF(LEN(platemap!Q118)&gt;0,platemap!Q118,""),"")</f>
        <v>QS3.2_20230321</v>
      </c>
      <c r="O118" s="3" t="str">
        <f>IFERROR(IF(LEN(platemap!R118)&gt;0,platemap!R118,""),"")</f>
        <v>30 nM</v>
      </c>
      <c r="P118" s="3" t="str">
        <f>IFERROR(IF(LEN(platemap!S118)&gt;0,platemap!S118,""),"")</f>
        <v>589546</v>
      </c>
      <c r="Q118" s="3">
        <f>IFERROR(IF(LEN(platemap!T118)&gt;0,platemap!T118,""),"")</f>
        <v>3000</v>
      </c>
    </row>
    <row r="119" spans="1:17" x14ac:dyDescent="0.2">
      <c r="A119" t="str">
        <f>IFERROR(IF(LEN(platemap!B119)&gt;0,platemap!B119,""),"")</f>
        <v>2023-06-07_TMrs362331_10ul_goodtips.xls</v>
      </c>
      <c r="B119" t="str">
        <f>IFERROR(IF(LEN(platemap!C119)&gt;0,platemap!C119,""),"")</f>
        <v>B10</v>
      </c>
      <c r="C119" t="str">
        <f>IFERROR(IF(LEN(platemap!I119)&gt;0,platemap!I119,""),"")</f>
        <v/>
      </c>
      <c r="D119" t="str">
        <f>IFERROR(IF(LEN(platemap!J119)&gt;0,platemap!J119,""),"")</f>
        <v/>
      </c>
      <c r="E119" t="str">
        <f>IFERROR(IF(LEN(platemap!N119)&gt;0,platemap!N119,""),"")</f>
        <v/>
      </c>
      <c r="G119" t="str">
        <f>IFERROR(IF(LEN(platemap!D119)&gt;0,platemap!D119,""),"")</f>
        <v/>
      </c>
      <c r="H119" t="str">
        <f>IFERROR(IF(LEN(platemap!E119)&gt;0,platemap!E119,""),"")</f>
        <v/>
      </c>
      <c r="I119" t="str">
        <f>IFERROR(IF(LEN(platemap!F119)&gt;0,platemap!F119,""),"")</f>
        <v/>
      </c>
      <c r="J119" t="str">
        <f>IFERROR(IF(LEN(platemap!G119)&gt;0,platemap!G119,""),"")</f>
        <v/>
      </c>
      <c r="K119" s="3" t="str">
        <f>IFERROR(IF(LEN(platemap!AB119)&gt;0,platemap!AB119,""),"")</f>
        <v/>
      </c>
      <c r="L119" s="3" t="str">
        <f>IFERROR(IF(LEN(platemap!AC119)&gt;0,platemap!AC119,""),"")</f>
        <v/>
      </c>
      <c r="M119" s="3" t="str">
        <f>IFERROR(IF(LEN(platemap!AD119)&gt;0,platemap!AD119,""),"")</f>
        <v/>
      </c>
      <c r="N119" s="3" t="str">
        <f>IFERROR(IF(LEN(platemap!Q119)&gt;0,platemap!Q119,""),"")</f>
        <v/>
      </c>
      <c r="O119" s="3" t="str">
        <f>IFERROR(IF(LEN(platemap!R119)&gt;0,platemap!R119,""),"")</f>
        <v/>
      </c>
      <c r="P119" s="3" t="str">
        <f>IFERROR(IF(LEN(platemap!S119)&gt;0,platemap!S119,""),"")</f>
        <v/>
      </c>
      <c r="Q119" s="3" t="str">
        <f>IFERROR(IF(LEN(platemap!T119)&gt;0,platemap!T119,""),"")</f>
        <v/>
      </c>
    </row>
    <row r="120" spans="1:17" x14ac:dyDescent="0.2">
      <c r="A120" t="str">
        <f>IFERROR(IF(LEN(platemap!B120)&gt;0,platemap!B120,""),"")</f>
        <v>2023-06-07_TMrs362331_10ul_goodtips.xls</v>
      </c>
      <c r="B120" t="str">
        <f>IFERROR(IF(LEN(platemap!C120)&gt;0,platemap!C120,""),"")</f>
        <v>B11</v>
      </c>
      <c r="C120" t="str">
        <f>IFERROR(IF(LEN(platemap!I120)&gt;0,platemap!I120,""),"")</f>
        <v/>
      </c>
      <c r="D120" t="str">
        <f>IFERROR(IF(LEN(platemap!J120)&gt;0,platemap!J120,""),"")</f>
        <v/>
      </c>
      <c r="E120" t="str">
        <f>IFERROR(IF(LEN(platemap!N120)&gt;0,platemap!N120,""),"")</f>
        <v/>
      </c>
      <c r="G120" t="str">
        <f>IFERROR(IF(LEN(platemap!D120)&gt;0,platemap!D120,""),"")</f>
        <v/>
      </c>
      <c r="H120" t="str">
        <f>IFERROR(IF(LEN(platemap!E120)&gt;0,platemap!E120,""),"")</f>
        <v/>
      </c>
      <c r="I120" t="str">
        <f>IFERROR(IF(LEN(platemap!F120)&gt;0,platemap!F120,""),"")</f>
        <v/>
      </c>
      <c r="J120" t="str">
        <f>IFERROR(IF(LEN(platemap!G120)&gt;0,platemap!G120,""),"")</f>
        <v/>
      </c>
      <c r="K120" s="3" t="str">
        <f>IFERROR(IF(LEN(platemap!AB120)&gt;0,platemap!AB120,""),"")</f>
        <v/>
      </c>
      <c r="L120" s="3" t="str">
        <f>IFERROR(IF(LEN(platemap!AC120)&gt;0,platemap!AC120,""),"")</f>
        <v/>
      </c>
      <c r="M120" s="3" t="str">
        <f>IFERROR(IF(LEN(platemap!AD120)&gt;0,platemap!AD120,""),"")</f>
        <v/>
      </c>
      <c r="N120" s="3" t="str">
        <f>IFERROR(IF(LEN(platemap!Q120)&gt;0,platemap!Q120,""),"")</f>
        <v/>
      </c>
      <c r="O120" s="3" t="str">
        <f>IFERROR(IF(LEN(platemap!R120)&gt;0,platemap!R120,""),"")</f>
        <v/>
      </c>
      <c r="P120" s="3" t="str">
        <f>IFERROR(IF(LEN(platemap!S120)&gt;0,platemap!S120,""),"")</f>
        <v/>
      </c>
      <c r="Q120" s="3" t="str">
        <f>IFERROR(IF(LEN(platemap!T120)&gt;0,platemap!T120,""),"")</f>
        <v/>
      </c>
    </row>
    <row r="121" spans="1:17" x14ac:dyDescent="0.2">
      <c r="A121" t="str">
        <f>IFERROR(IF(LEN(platemap!B121)&gt;0,platemap!B121,""),"")</f>
        <v>2023-06-07_TMrs362331_10ul_goodtips.xls</v>
      </c>
      <c r="B121" t="str">
        <f>IFERROR(IF(LEN(platemap!C121)&gt;0,platemap!C121,""),"")</f>
        <v>B12</v>
      </c>
      <c r="C121" t="str">
        <f>IFERROR(IF(LEN(platemap!I121)&gt;0,platemap!I121,""),"")</f>
        <v/>
      </c>
      <c r="D121" t="str">
        <f>IFERROR(IF(LEN(platemap!J121)&gt;0,platemap!J121,""),"")</f>
        <v/>
      </c>
      <c r="E121" t="str">
        <f>IFERROR(IF(LEN(platemap!N121)&gt;0,platemap!N121,""),"")</f>
        <v/>
      </c>
      <c r="G121" t="str">
        <f>IFERROR(IF(LEN(platemap!D121)&gt;0,platemap!D121,""),"")</f>
        <v/>
      </c>
      <c r="H121" t="str">
        <f>IFERROR(IF(LEN(platemap!E121)&gt;0,platemap!E121,""),"")</f>
        <v/>
      </c>
      <c r="I121" t="str">
        <f>IFERROR(IF(LEN(platemap!F121)&gt;0,platemap!F121,""),"")</f>
        <v/>
      </c>
      <c r="J121" t="str">
        <f>IFERROR(IF(LEN(platemap!G121)&gt;0,platemap!G121,""),"")</f>
        <v/>
      </c>
      <c r="K121" s="3" t="str">
        <f>IFERROR(IF(LEN(platemap!AB121)&gt;0,platemap!AB121,""),"")</f>
        <v/>
      </c>
      <c r="L121" s="3" t="str">
        <f>IFERROR(IF(LEN(platemap!AC121)&gt;0,platemap!AC121,""),"")</f>
        <v/>
      </c>
      <c r="M121" s="3" t="str">
        <f>IFERROR(IF(LEN(platemap!AD121)&gt;0,platemap!AD121,""),"")</f>
        <v/>
      </c>
      <c r="N121" s="3" t="str">
        <f>IFERROR(IF(LEN(platemap!Q121)&gt;0,platemap!Q121,""),"")</f>
        <v/>
      </c>
      <c r="O121" s="3" t="str">
        <f>IFERROR(IF(LEN(platemap!R121)&gt;0,platemap!R121,""),"")</f>
        <v/>
      </c>
      <c r="P121" s="3" t="str">
        <f>IFERROR(IF(LEN(platemap!S121)&gt;0,platemap!S121,""),"")</f>
        <v/>
      </c>
      <c r="Q121" s="3" t="str">
        <f>IFERROR(IF(LEN(platemap!T121)&gt;0,platemap!T121,""),"")</f>
        <v/>
      </c>
    </row>
    <row r="122" spans="1:17" x14ac:dyDescent="0.2">
      <c r="A122" t="str">
        <f>IFERROR(IF(LEN(platemap!B122)&gt;0,platemap!B122,""),"")</f>
        <v>2023-06-07_TMrs362331_10ul_goodtips.xls</v>
      </c>
      <c r="B122" t="str">
        <f>IFERROR(IF(LEN(platemap!C122)&gt;0,platemap!C122,""),"")</f>
        <v>C01</v>
      </c>
      <c r="C122" t="str">
        <f>IFERROR(IF(LEN(platemap!I122)&gt;0,platemap!I122,""),"")</f>
        <v>20230413_0219</v>
      </c>
      <c r="D122" t="str">
        <f>IFERROR(IF(LEN(platemap!J122)&gt;0,platemap!J122,""),"")</f>
        <v>QS3.2</v>
      </c>
      <c r="E122" t="str">
        <f>IFERROR(IF(LEN(platemap!N122)&gt;0,platemap!N122,""),"")</f>
        <v>Control</v>
      </c>
      <c r="G122" t="str">
        <f>IFERROR(IF(LEN(platemap!D122)&gt;0,platemap!D122,""),"")</f>
        <v>FAM</v>
      </c>
      <c r="H122" t="str">
        <f>IFERROR(IF(LEN(platemap!E122)&gt;0,platemap!E122,""),"")</f>
        <v>VIC</v>
      </c>
      <c r="I122" t="str">
        <f>IFERROR(IF(LEN(platemap!F122)&gt;0,platemap!F122,""),"")</f>
        <v>T_mHTT</v>
      </c>
      <c r="J122" t="str">
        <f>IFERROR(IF(LEN(platemap!G122)&gt;0,platemap!G122,""),"")</f>
        <v>C_wtHTT</v>
      </c>
      <c r="K122" s="3" t="str">
        <f>IFERROR(IF(LEN(platemap!AB122)&gt;0,platemap!AB122,""),"")</f>
        <v>QS3.2_20230321</v>
      </c>
      <c r="L122" s="3">
        <f>IFERROR(IF(LEN(platemap!AC122)&gt;0,platemap!AC122,""),"")</f>
        <v>1</v>
      </c>
      <c r="M122" s="3">
        <f>IFERROR(IF(LEN(platemap!AD122)&gt;0,platemap!AD122,""),"")</f>
        <v>1</v>
      </c>
      <c r="N122" s="3" t="str">
        <f>IFERROR(IF(LEN(platemap!Q122)&gt;0,platemap!Q122,""),"")</f>
        <v>QS3.2_20230321</v>
      </c>
      <c r="O122" s="3">
        <f>IFERROR(IF(LEN(platemap!R122)&gt;0,platemap!R122,""),"")</f>
        <v>0</v>
      </c>
      <c r="P122" s="3" t="str">
        <f>IFERROR(IF(LEN(platemap!S122)&gt;0,platemap!S122,""),"")</f>
        <v>Control</v>
      </c>
      <c r="Q122" s="3" t="str">
        <f>IFERROR(IF(LEN(platemap!T122)&gt;0,platemap!T122,""),"")</f>
        <v/>
      </c>
    </row>
    <row r="123" spans="1:17" x14ac:dyDescent="0.2">
      <c r="A123" t="str">
        <f>IFERROR(IF(LEN(platemap!B123)&gt;0,platemap!B123,""),"")</f>
        <v>2023-06-07_TMrs362331_10ul_goodtips.xls</v>
      </c>
      <c r="B123" t="str">
        <f>IFERROR(IF(LEN(platemap!C123)&gt;0,platemap!C123,""),"")</f>
        <v>C02</v>
      </c>
      <c r="C123" t="str">
        <f>IFERROR(IF(LEN(platemap!I123)&gt;0,platemap!I123,""),"")</f>
        <v>20230413_0220</v>
      </c>
      <c r="D123" t="str">
        <f>IFERROR(IF(LEN(platemap!J123)&gt;0,platemap!J123,""),"")</f>
        <v>QS3.1</v>
      </c>
      <c r="E123" t="str">
        <f>IFERROR(IF(LEN(platemap!N123)&gt;0,platemap!N123,""),"")</f>
        <v>572772 30 nM (LTX 2000)</v>
      </c>
      <c r="G123" t="str">
        <f>IFERROR(IF(LEN(platemap!D123)&gt;0,platemap!D123,""),"")</f>
        <v>FAM</v>
      </c>
      <c r="H123" t="str">
        <f>IFERROR(IF(LEN(platemap!E123)&gt;0,platemap!E123,""),"")</f>
        <v>VIC</v>
      </c>
      <c r="I123" t="str">
        <f>IFERROR(IF(LEN(platemap!F123)&gt;0,platemap!F123,""),"")</f>
        <v>T_mHTT</v>
      </c>
      <c r="J123" t="str">
        <f>IFERROR(IF(LEN(platemap!G123)&gt;0,platemap!G123,""),"")</f>
        <v>C_wtHTT</v>
      </c>
      <c r="K123" s="3" t="str">
        <f>IFERROR(IF(LEN(platemap!AB123)&gt;0,platemap!AB123,""),"")</f>
        <v>QS3.1_20230321</v>
      </c>
      <c r="L123" s="3" t="str">
        <f>IFERROR(IF(LEN(platemap!AC123)&gt;0,platemap!AC123,""),"")</f>
        <v/>
      </c>
      <c r="M123" s="3" t="str">
        <f>IFERROR(IF(LEN(platemap!AD123)&gt;0,platemap!AD123,""),"")</f>
        <v/>
      </c>
      <c r="N123" s="3" t="str">
        <f>IFERROR(IF(LEN(platemap!Q123)&gt;0,platemap!Q123,""),"")</f>
        <v>QS3.1_20230321</v>
      </c>
      <c r="O123" s="3" t="str">
        <f>IFERROR(IF(LEN(platemap!R123)&gt;0,platemap!R123,""),"")</f>
        <v>30 nM</v>
      </c>
      <c r="P123" s="3" t="str">
        <f>IFERROR(IF(LEN(platemap!S123)&gt;0,platemap!S123,""),"")</f>
        <v>572772</v>
      </c>
      <c r="Q123" s="3">
        <f>IFERROR(IF(LEN(platemap!T123)&gt;0,platemap!T123,""),"")</f>
        <v>2000</v>
      </c>
    </row>
    <row r="124" spans="1:17" x14ac:dyDescent="0.2">
      <c r="A124" t="str">
        <f>IFERROR(IF(LEN(platemap!B124)&gt;0,platemap!B124,""),"")</f>
        <v>2023-06-07_TMrs362331_10ul_goodtips.xls</v>
      </c>
      <c r="B124" t="str">
        <f>IFERROR(IF(LEN(platemap!C124)&gt;0,platemap!C124,""),"")</f>
        <v>C03</v>
      </c>
      <c r="C124" t="str">
        <f>IFERROR(IF(LEN(platemap!I124)&gt;0,platemap!I124,""),"")</f>
        <v>20230413_0221</v>
      </c>
      <c r="D124" t="str">
        <f>IFERROR(IF(LEN(platemap!J124)&gt;0,platemap!J124,""),"")</f>
        <v>QS3.1</v>
      </c>
      <c r="E124" t="str">
        <f>IFERROR(IF(LEN(platemap!N124)&gt;0,platemap!N124,""),"")</f>
        <v>589546 30 nM (LTX 2000)</v>
      </c>
      <c r="G124" t="str">
        <f>IFERROR(IF(LEN(platemap!D124)&gt;0,platemap!D124,""),"")</f>
        <v>FAM</v>
      </c>
      <c r="H124" t="str">
        <f>IFERROR(IF(LEN(platemap!E124)&gt;0,platemap!E124,""),"")</f>
        <v>VIC</v>
      </c>
      <c r="I124" t="str">
        <f>IFERROR(IF(LEN(platemap!F124)&gt;0,platemap!F124,""),"")</f>
        <v>T_mHTT</v>
      </c>
      <c r="J124" t="str">
        <f>IFERROR(IF(LEN(platemap!G124)&gt;0,platemap!G124,""),"")</f>
        <v>C_wtHTT</v>
      </c>
      <c r="K124" s="3" t="str">
        <f>IFERROR(IF(LEN(platemap!AB124)&gt;0,platemap!AB124,""),"")</f>
        <v>QS3.1_20230321</v>
      </c>
      <c r="L124" s="3" t="str">
        <f>IFERROR(IF(LEN(platemap!AC124)&gt;0,platemap!AC124,""),"")</f>
        <v/>
      </c>
      <c r="M124" s="3" t="str">
        <f>IFERROR(IF(LEN(platemap!AD124)&gt;0,platemap!AD124,""),"")</f>
        <v/>
      </c>
      <c r="N124" s="3" t="str">
        <f>IFERROR(IF(LEN(platemap!Q124)&gt;0,platemap!Q124,""),"")</f>
        <v>QS3.1_20230321</v>
      </c>
      <c r="O124" s="3" t="str">
        <f>IFERROR(IF(LEN(platemap!R124)&gt;0,platemap!R124,""),"")</f>
        <v>30 nM</v>
      </c>
      <c r="P124" s="3" t="str">
        <f>IFERROR(IF(LEN(platemap!S124)&gt;0,platemap!S124,""),"")</f>
        <v>589546</v>
      </c>
      <c r="Q124" s="3">
        <f>IFERROR(IF(LEN(platemap!T124)&gt;0,platemap!T124,""),"")</f>
        <v>2000</v>
      </c>
    </row>
    <row r="125" spans="1:17" x14ac:dyDescent="0.2">
      <c r="A125" t="str">
        <f>IFERROR(IF(LEN(platemap!B125)&gt;0,platemap!B125,""),"")</f>
        <v>2023-06-07_TMrs362331_10ul_goodtips.xls</v>
      </c>
      <c r="B125" t="str">
        <f>IFERROR(IF(LEN(platemap!C125)&gt;0,platemap!C125,""),"")</f>
        <v>C04</v>
      </c>
      <c r="C125" t="str">
        <f>IFERROR(IF(LEN(platemap!I125)&gt;0,platemap!I125,""),"")</f>
        <v>20230413_0222</v>
      </c>
      <c r="D125" t="str">
        <f>IFERROR(IF(LEN(platemap!J125)&gt;0,platemap!J125,""),"")</f>
        <v>QS3.1</v>
      </c>
      <c r="E125" t="str">
        <f>IFERROR(IF(LEN(platemap!N125)&gt;0,platemap!N125,""),"")</f>
        <v>572772 30 nM (LTX 3000)</v>
      </c>
      <c r="G125" t="str">
        <f>IFERROR(IF(LEN(platemap!D125)&gt;0,platemap!D125,""),"")</f>
        <v>FAM</v>
      </c>
      <c r="H125" t="str">
        <f>IFERROR(IF(LEN(platemap!E125)&gt;0,platemap!E125,""),"")</f>
        <v>VIC</v>
      </c>
      <c r="I125" t="str">
        <f>IFERROR(IF(LEN(platemap!F125)&gt;0,platemap!F125,""),"")</f>
        <v>T_mHTT</v>
      </c>
      <c r="J125" t="str">
        <f>IFERROR(IF(LEN(platemap!G125)&gt;0,platemap!G125,""),"")</f>
        <v>C_wtHTT</v>
      </c>
      <c r="K125" s="3" t="str">
        <f>IFERROR(IF(LEN(platemap!AB125)&gt;0,platemap!AB125,""),"")</f>
        <v>QS3.1_20230321</v>
      </c>
      <c r="L125" s="3" t="str">
        <f>IFERROR(IF(LEN(platemap!AC125)&gt;0,platemap!AC125,""),"")</f>
        <v/>
      </c>
      <c r="M125" s="3" t="str">
        <f>IFERROR(IF(LEN(platemap!AD125)&gt;0,platemap!AD125,""),"")</f>
        <v/>
      </c>
      <c r="N125" s="3" t="str">
        <f>IFERROR(IF(LEN(platemap!Q125)&gt;0,platemap!Q125,""),"")</f>
        <v>QS3.1_20230321</v>
      </c>
      <c r="O125" s="3" t="str">
        <f>IFERROR(IF(LEN(platemap!R125)&gt;0,platemap!R125,""),"")</f>
        <v>30 nM</v>
      </c>
      <c r="P125" s="3" t="str">
        <f>IFERROR(IF(LEN(platemap!S125)&gt;0,platemap!S125,""),"")</f>
        <v>572772</v>
      </c>
      <c r="Q125" s="3">
        <f>IFERROR(IF(LEN(platemap!T125)&gt;0,platemap!T125,""),"")</f>
        <v>3000</v>
      </c>
    </row>
    <row r="126" spans="1:17" x14ac:dyDescent="0.2">
      <c r="A126" t="str">
        <f>IFERROR(IF(LEN(platemap!B126)&gt;0,platemap!B126,""),"")</f>
        <v>2023-06-07_TMrs362331_10ul_goodtips.xls</v>
      </c>
      <c r="B126" t="str">
        <f>IFERROR(IF(LEN(platemap!C126)&gt;0,platemap!C126,""),"")</f>
        <v>C05</v>
      </c>
      <c r="C126" t="str">
        <f>IFERROR(IF(LEN(platemap!I126)&gt;0,platemap!I126,""),"")</f>
        <v>20230413_0223</v>
      </c>
      <c r="D126" t="str">
        <f>IFERROR(IF(LEN(platemap!J126)&gt;0,platemap!J126,""),"")</f>
        <v>QS3.1</v>
      </c>
      <c r="E126" t="str">
        <f>IFERROR(IF(LEN(platemap!N126)&gt;0,platemap!N126,""),"")</f>
        <v>589546 30 nM (LTX 3000)</v>
      </c>
      <c r="G126" t="str">
        <f>IFERROR(IF(LEN(platemap!D126)&gt;0,platemap!D126,""),"")</f>
        <v>FAM</v>
      </c>
      <c r="H126" t="str">
        <f>IFERROR(IF(LEN(platemap!E126)&gt;0,platemap!E126,""),"")</f>
        <v>VIC</v>
      </c>
      <c r="I126" t="str">
        <f>IFERROR(IF(LEN(platemap!F126)&gt;0,platemap!F126,""),"")</f>
        <v>T_mHTT</v>
      </c>
      <c r="J126" t="str">
        <f>IFERROR(IF(LEN(platemap!G126)&gt;0,platemap!G126,""),"")</f>
        <v>C_wtHTT</v>
      </c>
      <c r="K126" s="3" t="str">
        <f>IFERROR(IF(LEN(platemap!AB126)&gt;0,platemap!AB126,""),"")</f>
        <v>QS3.1_20230321</v>
      </c>
      <c r="L126" s="3" t="str">
        <f>IFERROR(IF(LEN(platemap!AC126)&gt;0,platemap!AC126,""),"")</f>
        <v/>
      </c>
      <c r="M126" s="3" t="str">
        <f>IFERROR(IF(LEN(platemap!AD126)&gt;0,platemap!AD126,""),"")</f>
        <v/>
      </c>
      <c r="N126" s="3" t="str">
        <f>IFERROR(IF(LEN(platemap!Q126)&gt;0,platemap!Q126,""),"")</f>
        <v>QS3.1_20230321</v>
      </c>
      <c r="O126" s="3" t="str">
        <f>IFERROR(IF(LEN(platemap!R126)&gt;0,platemap!R126,""),"")</f>
        <v>30 nM</v>
      </c>
      <c r="P126" s="3" t="str">
        <f>IFERROR(IF(LEN(platemap!S126)&gt;0,platemap!S126,""),"")</f>
        <v>589546</v>
      </c>
      <c r="Q126" s="3">
        <f>IFERROR(IF(LEN(platemap!T126)&gt;0,platemap!T126,""),"")</f>
        <v>3000</v>
      </c>
    </row>
    <row r="127" spans="1:17" x14ac:dyDescent="0.2">
      <c r="A127" t="str">
        <f>IFERROR(IF(LEN(platemap!B127)&gt;0,platemap!B127,""),"")</f>
        <v>2023-06-07_TMrs362331_10ul_goodtips.xls</v>
      </c>
      <c r="B127" t="str">
        <f>IFERROR(IF(LEN(platemap!C127)&gt;0,platemap!C127,""),"")</f>
        <v>C06</v>
      </c>
      <c r="C127" t="str">
        <f>IFERROR(IF(LEN(platemap!I127)&gt;0,platemap!I127,""),"")</f>
        <v>20230413_0224</v>
      </c>
      <c r="D127" t="str">
        <f>IFERROR(IF(LEN(platemap!J127)&gt;0,platemap!J127,""),"")</f>
        <v>QS3.1</v>
      </c>
      <c r="E127" t="str">
        <f>IFERROR(IF(LEN(platemap!N127)&gt;0,platemap!N127,""),"")</f>
        <v>Control</v>
      </c>
      <c r="G127" t="str">
        <f>IFERROR(IF(LEN(platemap!D127)&gt;0,platemap!D127,""),"")</f>
        <v>FAM</v>
      </c>
      <c r="H127" t="str">
        <f>IFERROR(IF(LEN(platemap!E127)&gt;0,platemap!E127,""),"")</f>
        <v>VIC</v>
      </c>
      <c r="I127" t="str">
        <f>IFERROR(IF(LEN(platemap!F127)&gt;0,platemap!F127,""),"")</f>
        <v>T_mHTT</v>
      </c>
      <c r="J127" t="str">
        <f>IFERROR(IF(LEN(platemap!G127)&gt;0,platemap!G127,""),"")</f>
        <v>C_wtHTT</v>
      </c>
      <c r="K127" s="3" t="str">
        <f>IFERROR(IF(LEN(platemap!AB127)&gt;0,platemap!AB127,""),"")</f>
        <v>QS3.1_20230321</v>
      </c>
      <c r="L127" s="3">
        <f>IFERROR(IF(LEN(platemap!AC127)&gt;0,platemap!AC127,""),"")</f>
        <v>1</v>
      </c>
      <c r="M127" s="3" t="str">
        <f>IFERROR(IF(LEN(platemap!AD127)&gt;0,platemap!AD127,""),"")</f>
        <v/>
      </c>
      <c r="N127" s="3" t="str">
        <f>IFERROR(IF(LEN(platemap!Q127)&gt;0,platemap!Q127,""),"")</f>
        <v>QS3.1_20230321</v>
      </c>
      <c r="O127" s="3">
        <f>IFERROR(IF(LEN(platemap!R127)&gt;0,platemap!R127,""),"")</f>
        <v>0</v>
      </c>
      <c r="P127" s="3" t="str">
        <f>IFERROR(IF(LEN(platemap!S127)&gt;0,platemap!S127,""),"")</f>
        <v>Control</v>
      </c>
      <c r="Q127" s="3" t="str">
        <f>IFERROR(IF(LEN(platemap!T127)&gt;0,platemap!T127,""),"")</f>
        <v/>
      </c>
    </row>
    <row r="128" spans="1:17" x14ac:dyDescent="0.2">
      <c r="A128" t="str">
        <f>IFERROR(IF(LEN(platemap!B128)&gt;0,platemap!B128,""),"")</f>
        <v>2023-06-07_TMrs362331_10ul_goodtips.xls</v>
      </c>
      <c r="B128" t="str">
        <f>IFERROR(IF(LEN(platemap!C128)&gt;0,platemap!C128,""),"")</f>
        <v>C07</v>
      </c>
      <c r="C128" t="str">
        <f>IFERROR(IF(LEN(platemap!I128)&gt;0,platemap!I128,""),"")</f>
        <v>20230413_0225</v>
      </c>
      <c r="D128" t="str">
        <f>IFERROR(IF(LEN(platemap!J128)&gt;0,platemap!J128,""),"")</f>
        <v>QS2A</v>
      </c>
      <c r="E128" t="str">
        <f>IFERROR(IF(LEN(platemap!N128)&gt;0,platemap!N128,""),"")</f>
        <v>572772 30 nM (LTX 2000)</v>
      </c>
      <c r="G128" t="str">
        <f>IFERROR(IF(LEN(platemap!D128)&gt;0,platemap!D128,""),"")</f>
        <v>FAM</v>
      </c>
      <c r="H128" t="str">
        <f>IFERROR(IF(LEN(platemap!E128)&gt;0,platemap!E128,""),"")</f>
        <v>VIC</v>
      </c>
      <c r="I128" t="str">
        <f>IFERROR(IF(LEN(platemap!F128)&gt;0,platemap!F128,""),"")</f>
        <v>T_mHTT</v>
      </c>
      <c r="J128" t="str">
        <f>IFERROR(IF(LEN(platemap!G128)&gt;0,platemap!G128,""),"")</f>
        <v>C_wtHTT</v>
      </c>
      <c r="K128" s="3" t="str">
        <f>IFERROR(IF(LEN(platemap!AB128)&gt;0,platemap!AB128,""),"")</f>
        <v>QS2A_20230321</v>
      </c>
      <c r="L128" s="3" t="str">
        <f>IFERROR(IF(LEN(platemap!AC128)&gt;0,platemap!AC128,""),"")</f>
        <v/>
      </c>
      <c r="M128" s="3" t="str">
        <f>IFERROR(IF(LEN(platemap!AD128)&gt;0,platemap!AD128,""),"")</f>
        <v/>
      </c>
      <c r="N128" s="3" t="str">
        <f>IFERROR(IF(LEN(platemap!Q128)&gt;0,platemap!Q128,""),"")</f>
        <v>QS2A_20230321</v>
      </c>
      <c r="O128" s="3" t="str">
        <f>IFERROR(IF(LEN(platemap!R128)&gt;0,platemap!R128,""),"")</f>
        <v>30 nM</v>
      </c>
      <c r="P128" s="3" t="str">
        <f>IFERROR(IF(LEN(platemap!S128)&gt;0,platemap!S128,""),"")</f>
        <v>572772</v>
      </c>
      <c r="Q128" s="3">
        <f>IFERROR(IF(LEN(platemap!T128)&gt;0,platemap!T128,""),"")</f>
        <v>2000</v>
      </c>
    </row>
    <row r="129" spans="1:17" x14ac:dyDescent="0.2">
      <c r="A129" t="str">
        <f>IFERROR(IF(LEN(platemap!B129)&gt;0,platemap!B129,""),"")</f>
        <v>2023-06-07_TMrs362331_10ul_goodtips.xls</v>
      </c>
      <c r="B129" t="str">
        <f>IFERROR(IF(LEN(platemap!C129)&gt;0,platemap!C129,""),"")</f>
        <v>C08</v>
      </c>
      <c r="C129" t="str">
        <f>IFERROR(IF(LEN(platemap!I129)&gt;0,platemap!I129,""),"")</f>
        <v>20230413_0226</v>
      </c>
      <c r="D129" t="str">
        <f>IFERROR(IF(LEN(platemap!J129)&gt;0,platemap!J129,""),"")</f>
        <v>QS2A</v>
      </c>
      <c r="E129" t="str">
        <f>IFERROR(IF(LEN(platemap!N129)&gt;0,platemap!N129,""),"")</f>
        <v>589546 30 nM (LTX 2000)</v>
      </c>
      <c r="G129" t="str">
        <f>IFERROR(IF(LEN(platemap!D129)&gt;0,platemap!D129,""),"")</f>
        <v>FAM</v>
      </c>
      <c r="H129" t="str">
        <f>IFERROR(IF(LEN(platemap!E129)&gt;0,platemap!E129,""),"")</f>
        <v>VIC</v>
      </c>
      <c r="I129" t="str">
        <f>IFERROR(IF(LEN(platemap!F129)&gt;0,platemap!F129,""),"")</f>
        <v>T_mHTT</v>
      </c>
      <c r="J129" t="str">
        <f>IFERROR(IF(LEN(platemap!G129)&gt;0,platemap!G129,""),"")</f>
        <v>C_wtHTT</v>
      </c>
      <c r="K129" s="3" t="str">
        <f>IFERROR(IF(LEN(platemap!AB129)&gt;0,platemap!AB129,""),"")</f>
        <v>QS2A_20230321</v>
      </c>
      <c r="L129" s="3" t="str">
        <f>IFERROR(IF(LEN(platemap!AC129)&gt;0,platemap!AC129,""),"")</f>
        <v/>
      </c>
      <c r="M129" s="3" t="str">
        <f>IFERROR(IF(LEN(platemap!AD129)&gt;0,platemap!AD129,""),"")</f>
        <v/>
      </c>
      <c r="N129" s="3" t="str">
        <f>IFERROR(IF(LEN(platemap!Q129)&gt;0,platemap!Q129,""),"")</f>
        <v>QS2A_20230321</v>
      </c>
      <c r="O129" s="3" t="str">
        <f>IFERROR(IF(LEN(platemap!R129)&gt;0,platemap!R129,""),"")</f>
        <v>30 nM</v>
      </c>
      <c r="P129" s="3" t="str">
        <f>IFERROR(IF(LEN(platemap!S129)&gt;0,platemap!S129,""),"")</f>
        <v>589546</v>
      </c>
      <c r="Q129" s="3">
        <f>IFERROR(IF(LEN(platemap!T129)&gt;0,platemap!T129,""),"")</f>
        <v>2000</v>
      </c>
    </row>
    <row r="130" spans="1:17" x14ac:dyDescent="0.2">
      <c r="A130" t="str">
        <f>IFERROR(IF(LEN(platemap!B130)&gt;0,platemap!B130,""),"")</f>
        <v>2023-06-07_TMrs362331_10ul_goodtips.xls</v>
      </c>
      <c r="B130" t="str">
        <f>IFERROR(IF(LEN(platemap!C130)&gt;0,platemap!C130,""),"")</f>
        <v>C09</v>
      </c>
      <c r="C130" t="str">
        <f>IFERROR(IF(LEN(platemap!I130)&gt;0,platemap!I130,""),"")</f>
        <v>20230413_0227</v>
      </c>
      <c r="D130" t="str">
        <f>IFERROR(IF(LEN(platemap!J130)&gt;0,platemap!J130,""),"")</f>
        <v>QS2A</v>
      </c>
      <c r="E130" t="str">
        <f>IFERROR(IF(LEN(platemap!N130)&gt;0,platemap!N130,""),"")</f>
        <v>572772 30 nM (LTX 3000)</v>
      </c>
      <c r="G130" t="str">
        <f>IFERROR(IF(LEN(platemap!D130)&gt;0,platemap!D130,""),"")</f>
        <v>FAM</v>
      </c>
      <c r="H130" t="str">
        <f>IFERROR(IF(LEN(platemap!E130)&gt;0,platemap!E130,""),"")</f>
        <v>VIC</v>
      </c>
      <c r="I130" t="str">
        <f>IFERROR(IF(LEN(platemap!F130)&gt;0,platemap!F130,""),"")</f>
        <v>T_mHTT</v>
      </c>
      <c r="J130" t="str">
        <f>IFERROR(IF(LEN(platemap!G130)&gt;0,platemap!G130,""),"")</f>
        <v>C_wtHTT</v>
      </c>
      <c r="K130" s="3" t="str">
        <f>IFERROR(IF(LEN(platemap!AB130)&gt;0,platemap!AB130,""),"")</f>
        <v>QS2A_20230321</v>
      </c>
      <c r="L130" s="3" t="str">
        <f>IFERROR(IF(LEN(platemap!AC130)&gt;0,platemap!AC130,""),"")</f>
        <v/>
      </c>
      <c r="M130" s="3" t="str">
        <f>IFERROR(IF(LEN(platemap!AD130)&gt;0,platemap!AD130,""),"")</f>
        <v/>
      </c>
      <c r="N130" s="3" t="str">
        <f>IFERROR(IF(LEN(platemap!Q130)&gt;0,platemap!Q130,""),"")</f>
        <v>QS2A_20230321</v>
      </c>
      <c r="O130" s="3" t="str">
        <f>IFERROR(IF(LEN(platemap!R130)&gt;0,platemap!R130,""),"")</f>
        <v>30 nM</v>
      </c>
      <c r="P130" s="3" t="str">
        <f>IFERROR(IF(LEN(platemap!S130)&gt;0,platemap!S130,""),"")</f>
        <v>572772</v>
      </c>
      <c r="Q130" s="3">
        <f>IFERROR(IF(LEN(platemap!T130)&gt;0,platemap!T130,""),"")</f>
        <v>3000</v>
      </c>
    </row>
    <row r="131" spans="1:17" x14ac:dyDescent="0.2">
      <c r="A131" t="str">
        <f>IFERROR(IF(LEN(platemap!B131)&gt;0,platemap!B131,""),"")</f>
        <v>2023-06-07_TMrs362331_10ul_goodtips.xls</v>
      </c>
      <c r="B131" t="str">
        <f>IFERROR(IF(LEN(platemap!C131)&gt;0,platemap!C131,""),"")</f>
        <v>C10</v>
      </c>
      <c r="C131" t="str">
        <f>IFERROR(IF(LEN(platemap!I131)&gt;0,platemap!I131,""),"")</f>
        <v/>
      </c>
      <c r="D131" t="str">
        <f>IFERROR(IF(LEN(platemap!J131)&gt;0,platemap!J131,""),"")</f>
        <v/>
      </c>
      <c r="E131" t="str">
        <f>IFERROR(IF(LEN(platemap!N131)&gt;0,platemap!N131,""),"")</f>
        <v/>
      </c>
      <c r="G131" t="str">
        <f>IFERROR(IF(LEN(platemap!D131)&gt;0,platemap!D131,""),"")</f>
        <v/>
      </c>
      <c r="H131" t="str">
        <f>IFERROR(IF(LEN(platemap!E131)&gt;0,platemap!E131,""),"")</f>
        <v/>
      </c>
      <c r="I131" t="str">
        <f>IFERROR(IF(LEN(platemap!F131)&gt;0,platemap!F131,""),"")</f>
        <v/>
      </c>
      <c r="J131" t="str">
        <f>IFERROR(IF(LEN(platemap!G131)&gt;0,platemap!G131,""),"")</f>
        <v/>
      </c>
      <c r="K131" s="3" t="str">
        <f>IFERROR(IF(LEN(platemap!AB131)&gt;0,platemap!AB131,""),"")</f>
        <v/>
      </c>
      <c r="L131" s="3" t="str">
        <f>IFERROR(IF(LEN(platemap!AC131)&gt;0,platemap!AC131,""),"")</f>
        <v/>
      </c>
      <c r="M131" s="3" t="str">
        <f>IFERROR(IF(LEN(platemap!AD131)&gt;0,platemap!AD131,""),"")</f>
        <v/>
      </c>
      <c r="N131" s="3" t="str">
        <f>IFERROR(IF(LEN(platemap!Q131)&gt;0,platemap!Q131,""),"")</f>
        <v/>
      </c>
      <c r="O131" s="3" t="str">
        <f>IFERROR(IF(LEN(platemap!R131)&gt;0,platemap!R131,""),"")</f>
        <v/>
      </c>
      <c r="P131" s="3" t="str">
        <f>IFERROR(IF(LEN(platemap!S131)&gt;0,platemap!S131,""),"")</f>
        <v/>
      </c>
      <c r="Q131" s="3" t="str">
        <f>IFERROR(IF(LEN(platemap!T131)&gt;0,platemap!T131,""),"")</f>
        <v/>
      </c>
    </row>
    <row r="132" spans="1:17" x14ac:dyDescent="0.2">
      <c r="A132" t="str">
        <f>IFERROR(IF(LEN(platemap!B132)&gt;0,platemap!B132,""),"")</f>
        <v>2023-06-07_TMrs362331_10ul_goodtips.xls</v>
      </c>
      <c r="B132" t="str">
        <f>IFERROR(IF(LEN(platemap!C132)&gt;0,platemap!C132,""),"")</f>
        <v>C11</v>
      </c>
      <c r="C132" t="str">
        <f>IFERROR(IF(LEN(platemap!I132)&gt;0,platemap!I132,""),"")</f>
        <v/>
      </c>
      <c r="D132" t="str">
        <f>IFERROR(IF(LEN(platemap!J132)&gt;0,platemap!J132,""),"")</f>
        <v/>
      </c>
      <c r="E132" t="str">
        <f>IFERROR(IF(LEN(platemap!N132)&gt;0,platemap!N132,""),"")</f>
        <v/>
      </c>
      <c r="G132" t="str">
        <f>IFERROR(IF(LEN(platemap!D132)&gt;0,platemap!D132,""),"")</f>
        <v/>
      </c>
      <c r="H132" t="str">
        <f>IFERROR(IF(LEN(platemap!E132)&gt;0,platemap!E132,""),"")</f>
        <v/>
      </c>
      <c r="I132" t="str">
        <f>IFERROR(IF(LEN(platemap!F132)&gt;0,platemap!F132,""),"")</f>
        <v/>
      </c>
      <c r="J132" t="str">
        <f>IFERROR(IF(LEN(platemap!G132)&gt;0,platemap!G132,""),"")</f>
        <v/>
      </c>
      <c r="K132" s="3" t="str">
        <f>IFERROR(IF(LEN(platemap!AB132)&gt;0,platemap!AB132,""),"")</f>
        <v/>
      </c>
      <c r="L132" s="3" t="str">
        <f>IFERROR(IF(LEN(platemap!AC132)&gt;0,platemap!AC132,""),"")</f>
        <v/>
      </c>
      <c r="M132" s="3" t="str">
        <f>IFERROR(IF(LEN(platemap!AD132)&gt;0,platemap!AD132,""),"")</f>
        <v/>
      </c>
      <c r="N132" s="3" t="str">
        <f>IFERROR(IF(LEN(platemap!Q132)&gt;0,platemap!Q132,""),"")</f>
        <v/>
      </c>
      <c r="O132" s="3" t="str">
        <f>IFERROR(IF(LEN(platemap!R132)&gt;0,platemap!R132,""),"")</f>
        <v/>
      </c>
      <c r="P132" s="3" t="str">
        <f>IFERROR(IF(LEN(platemap!S132)&gt;0,platemap!S132,""),"")</f>
        <v/>
      </c>
      <c r="Q132" s="3" t="str">
        <f>IFERROR(IF(LEN(platemap!T132)&gt;0,platemap!T132,""),"")</f>
        <v/>
      </c>
    </row>
    <row r="133" spans="1:17" x14ac:dyDescent="0.2">
      <c r="A133" t="str">
        <f>IFERROR(IF(LEN(platemap!B133)&gt;0,platemap!B133,""),"")</f>
        <v>2023-06-07_TMrs362331_10ul_goodtips.xls</v>
      </c>
      <c r="B133" t="str">
        <f>IFERROR(IF(LEN(platemap!C133)&gt;0,platemap!C133,""),"")</f>
        <v>C12</v>
      </c>
      <c r="C133" t="str">
        <f>IFERROR(IF(LEN(platemap!I133)&gt;0,platemap!I133,""),"")</f>
        <v/>
      </c>
      <c r="D133" t="str">
        <f>IFERROR(IF(LEN(platemap!J133)&gt;0,platemap!J133,""),"")</f>
        <v/>
      </c>
      <c r="E133" t="str">
        <f>IFERROR(IF(LEN(platemap!N133)&gt;0,platemap!N133,""),"")</f>
        <v/>
      </c>
      <c r="G133" t="str">
        <f>IFERROR(IF(LEN(platemap!D133)&gt;0,platemap!D133,""),"")</f>
        <v/>
      </c>
      <c r="H133" t="str">
        <f>IFERROR(IF(LEN(platemap!E133)&gt;0,platemap!E133,""),"")</f>
        <v/>
      </c>
      <c r="I133" t="str">
        <f>IFERROR(IF(LEN(platemap!F133)&gt;0,platemap!F133,""),"")</f>
        <v/>
      </c>
      <c r="J133" t="str">
        <f>IFERROR(IF(LEN(platemap!G133)&gt;0,platemap!G133,""),"")</f>
        <v/>
      </c>
      <c r="K133" s="3" t="str">
        <f>IFERROR(IF(LEN(platemap!AB133)&gt;0,platemap!AB133,""),"")</f>
        <v/>
      </c>
      <c r="L133" s="3" t="str">
        <f>IFERROR(IF(LEN(platemap!AC133)&gt;0,platemap!AC133,""),"")</f>
        <v/>
      </c>
      <c r="M133" s="3" t="str">
        <f>IFERROR(IF(LEN(platemap!AD133)&gt;0,platemap!AD133,""),"")</f>
        <v/>
      </c>
      <c r="N133" s="3" t="str">
        <f>IFERROR(IF(LEN(platemap!Q133)&gt;0,platemap!Q133,""),"")</f>
        <v/>
      </c>
      <c r="O133" s="3" t="str">
        <f>IFERROR(IF(LEN(platemap!R133)&gt;0,platemap!R133,""),"")</f>
        <v/>
      </c>
      <c r="P133" s="3" t="str">
        <f>IFERROR(IF(LEN(platemap!S133)&gt;0,platemap!S133,""),"")</f>
        <v/>
      </c>
      <c r="Q133" s="3" t="str">
        <f>IFERROR(IF(LEN(platemap!T133)&gt;0,platemap!T133,""),"")</f>
        <v/>
      </c>
    </row>
    <row r="134" spans="1:17" x14ac:dyDescent="0.2">
      <c r="A134" t="str">
        <f>IFERROR(IF(LEN(platemap!B134)&gt;0,platemap!B134,""),"")</f>
        <v>2023-06-07_TMrs362331_10ul_goodtips.xls</v>
      </c>
      <c r="B134" t="str">
        <f>IFERROR(IF(LEN(platemap!C134)&gt;0,platemap!C134,""),"")</f>
        <v>D01</v>
      </c>
      <c r="C134" t="str">
        <f>IFERROR(IF(LEN(platemap!I134)&gt;0,platemap!I134,""),"")</f>
        <v>20230413_0228</v>
      </c>
      <c r="D134" t="str">
        <f>IFERROR(IF(LEN(platemap!J134)&gt;0,platemap!J134,""),"")</f>
        <v>QS2A</v>
      </c>
      <c r="E134" t="str">
        <f>IFERROR(IF(LEN(platemap!N134)&gt;0,platemap!N134,""),"")</f>
        <v>589546 30 nM (LTX 3000)</v>
      </c>
      <c r="G134" t="str">
        <f>IFERROR(IF(LEN(platemap!D134)&gt;0,platemap!D134,""),"")</f>
        <v>FAM</v>
      </c>
      <c r="H134" t="str">
        <f>IFERROR(IF(LEN(platemap!E134)&gt;0,platemap!E134,""),"")</f>
        <v>VIC</v>
      </c>
      <c r="I134" t="str">
        <f>IFERROR(IF(LEN(platemap!F134)&gt;0,platemap!F134,""),"")</f>
        <v>T_mHTT</v>
      </c>
      <c r="J134" t="str">
        <f>IFERROR(IF(LEN(platemap!G134)&gt;0,platemap!G134,""),"")</f>
        <v>C_wtHTT</v>
      </c>
      <c r="K134" s="3" t="str">
        <f>IFERROR(IF(LEN(platemap!AB134)&gt;0,platemap!AB134,""),"")</f>
        <v>QS2A_20230321</v>
      </c>
      <c r="L134" s="3" t="str">
        <f>IFERROR(IF(LEN(platemap!AC134)&gt;0,platemap!AC134,""),"")</f>
        <v/>
      </c>
      <c r="M134" s="3" t="str">
        <f>IFERROR(IF(LEN(platemap!AD134)&gt;0,platemap!AD134,""),"")</f>
        <v/>
      </c>
      <c r="N134" s="3" t="str">
        <f>IFERROR(IF(LEN(platemap!Q134)&gt;0,platemap!Q134,""),"")</f>
        <v>QS2A_20230321</v>
      </c>
      <c r="O134" s="3" t="str">
        <f>IFERROR(IF(LEN(platemap!R134)&gt;0,platemap!R134,""),"")</f>
        <v>30 nM</v>
      </c>
      <c r="P134" s="3" t="str">
        <f>IFERROR(IF(LEN(platemap!S134)&gt;0,platemap!S134,""),"")</f>
        <v>589546</v>
      </c>
      <c r="Q134" s="3">
        <f>IFERROR(IF(LEN(platemap!T134)&gt;0,platemap!T134,""),"")</f>
        <v>3000</v>
      </c>
    </row>
    <row r="135" spans="1:17" x14ac:dyDescent="0.2">
      <c r="A135" t="str">
        <f>IFERROR(IF(LEN(platemap!B135)&gt;0,platemap!B135,""),"")</f>
        <v>2023-06-07_TMrs362331_10ul_goodtips.xls</v>
      </c>
      <c r="B135" t="str">
        <f>IFERROR(IF(LEN(platemap!C135)&gt;0,platemap!C135,""),"")</f>
        <v>D02</v>
      </c>
      <c r="C135" t="str">
        <f>IFERROR(IF(LEN(platemap!I135)&gt;0,platemap!I135,""),"")</f>
        <v>20230413_0229</v>
      </c>
      <c r="D135" t="str">
        <f>IFERROR(IF(LEN(platemap!J135)&gt;0,platemap!J135,""),"")</f>
        <v>QS2A</v>
      </c>
      <c r="E135" t="str">
        <f>IFERROR(IF(LEN(platemap!N135)&gt;0,platemap!N135,""),"")</f>
        <v>Control</v>
      </c>
      <c r="G135" t="str">
        <f>IFERROR(IF(LEN(platemap!D135)&gt;0,platemap!D135,""),"")</f>
        <v>FAM</v>
      </c>
      <c r="H135" t="str">
        <f>IFERROR(IF(LEN(platemap!E135)&gt;0,platemap!E135,""),"")</f>
        <v>VIC</v>
      </c>
      <c r="I135" t="str">
        <f>IFERROR(IF(LEN(platemap!F135)&gt;0,platemap!F135,""),"")</f>
        <v>T_mHTT</v>
      </c>
      <c r="J135" t="str">
        <f>IFERROR(IF(LEN(platemap!G135)&gt;0,platemap!G135,""),"")</f>
        <v>C_wtHTT</v>
      </c>
      <c r="K135" s="3" t="str">
        <f>IFERROR(IF(LEN(platemap!AB135)&gt;0,platemap!AB135,""),"")</f>
        <v>QS2A_20230321</v>
      </c>
      <c r="L135" s="3">
        <f>IFERROR(IF(LEN(platemap!AC135)&gt;0,platemap!AC135,""),"")</f>
        <v>1</v>
      </c>
      <c r="M135" s="3" t="str">
        <f>IFERROR(IF(LEN(platemap!AD135)&gt;0,platemap!AD135,""),"")</f>
        <v/>
      </c>
      <c r="N135" s="3" t="str">
        <f>IFERROR(IF(LEN(platemap!Q135)&gt;0,platemap!Q135,""),"")</f>
        <v>QS2A_20230321</v>
      </c>
      <c r="O135" s="3">
        <f>IFERROR(IF(LEN(platemap!R135)&gt;0,platemap!R135,""),"")</f>
        <v>0</v>
      </c>
      <c r="P135" s="3" t="str">
        <f>IFERROR(IF(LEN(platemap!S135)&gt;0,platemap!S135,""),"")</f>
        <v>Control</v>
      </c>
      <c r="Q135" s="3" t="str">
        <f>IFERROR(IF(LEN(platemap!T135)&gt;0,platemap!T135,""),"")</f>
        <v/>
      </c>
    </row>
    <row r="136" spans="1:17" x14ac:dyDescent="0.2">
      <c r="A136" t="str">
        <f>IFERROR(IF(LEN(platemap!B136)&gt;0,platemap!B136,""),"")</f>
        <v>2023-06-07_TMrs362331_10ul_goodtips.xls</v>
      </c>
      <c r="B136" t="str">
        <f>IFERROR(IF(LEN(platemap!C136)&gt;0,platemap!C136,""),"")</f>
        <v>D03</v>
      </c>
      <c r="C136" t="str">
        <f>IFERROR(IF(LEN(platemap!I136)&gt;0,platemap!I136,""),"")</f>
        <v>20230413_0230</v>
      </c>
      <c r="D136" t="str">
        <f>IFERROR(IF(LEN(platemap!J136)&gt;0,platemap!J136,""),"")</f>
        <v>QS3.3</v>
      </c>
      <c r="E136" t="str">
        <f>IFERROR(IF(LEN(platemap!N136)&gt;0,platemap!N136,""),"")</f>
        <v>572772 30 nM (LTX 2000)</v>
      </c>
      <c r="G136" t="str">
        <f>IFERROR(IF(LEN(platemap!D136)&gt;0,platemap!D136,""),"")</f>
        <v>FAM</v>
      </c>
      <c r="H136" t="str">
        <f>IFERROR(IF(LEN(platemap!E136)&gt;0,platemap!E136,""),"")</f>
        <v>VIC</v>
      </c>
      <c r="I136" t="str">
        <f>IFERROR(IF(LEN(platemap!F136)&gt;0,platemap!F136,""),"")</f>
        <v>T_mHTT</v>
      </c>
      <c r="J136" t="str">
        <f>IFERROR(IF(LEN(platemap!G136)&gt;0,platemap!G136,""),"")</f>
        <v>C_wtHTT</v>
      </c>
      <c r="K136" s="3" t="str">
        <f>IFERROR(IF(LEN(platemap!AB136)&gt;0,platemap!AB136,""),"")</f>
        <v>QS3.3_20230322</v>
      </c>
      <c r="L136" s="3" t="str">
        <f>IFERROR(IF(LEN(platemap!AC136)&gt;0,platemap!AC136,""),"")</f>
        <v/>
      </c>
      <c r="M136" s="3" t="str">
        <f>IFERROR(IF(LEN(platemap!AD136)&gt;0,platemap!AD136,""),"")</f>
        <v/>
      </c>
      <c r="N136" s="3" t="str">
        <f>IFERROR(IF(LEN(platemap!Q136)&gt;0,platemap!Q136,""),"")</f>
        <v>QS3.3_20230322</v>
      </c>
      <c r="O136" s="3" t="str">
        <f>IFERROR(IF(LEN(platemap!R136)&gt;0,platemap!R136,""),"")</f>
        <v>30 nM</v>
      </c>
      <c r="P136" s="3" t="str">
        <f>IFERROR(IF(LEN(platemap!S136)&gt;0,platemap!S136,""),"")</f>
        <v>572772</v>
      </c>
      <c r="Q136" s="3">
        <f>IFERROR(IF(LEN(platemap!T136)&gt;0,platemap!T136,""),"")</f>
        <v>2000</v>
      </c>
    </row>
    <row r="137" spans="1:17" x14ac:dyDescent="0.2">
      <c r="A137" t="str">
        <f>IFERROR(IF(LEN(platemap!B137)&gt;0,platemap!B137,""),"")</f>
        <v>2023-06-07_TMrs362331_10ul_goodtips.xls</v>
      </c>
      <c r="B137" t="str">
        <f>IFERROR(IF(LEN(platemap!C137)&gt;0,platemap!C137,""),"")</f>
        <v>D04</v>
      </c>
      <c r="C137" t="str">
        <f>IFERROR(IF(LEN(platemap!I137)&gt;0,platemap!I137,""),"")</f>
        <v>20230413_0231</v>
      </c>
      <c r="D137" t="str">
        <f>IFERROR(IF(LEN(platemap!J137)&gt;0,platemap!J137,""),"")</f>
        <v>QS3.3</v>
      </c>
      <c r="E137" t="str">
        <f>IFERROR(IF(LEN(platemap!N137)&gt;0,platemap!N137,""),"")</f>
        <v>589546 30 nM (LTX 2000)</v>
      </c>
      <c r="G137" t="str">
        <f>IFERROR(IF(LEN(platemap!D137)&gt;0,platemap!D137,""),"")</f>
        <v>FAM</v>
      </c>
      <c r="H137" t="str">
        <f>IFERROR(IF(LEN(platemap!E137)&gt;0,platemap!E137,""),"")</f>
        <v>VIC</v>
      </c>
      <c r="I137" t="str">
        <f>IFERROR(IF(LEN(platemap!F137)&gt;0,platemap!F137,""),"")</f>
        <v>T_mHTT</v>
      </c>
      <c r="J137" t="str">
        <f>IFERROR(IF(LEN(platemap!G137)&gt;0,platemap!G137,""),"")</f>
        <v>C_wtHTT</v>
      </c>
      <c r="K137" s="3" t="str">
        <f>IFERROR(IF(LEN(platemap!AB137)&gt;0,platemap!AB137,""),"")</f>
        <v>QS3.3_20230322</v>
      </c>
      <c r="L137" s="3" t="str">
        <f>IFERROR(IF(LEN(platemap!AC137)&gt;0,platemap!AC137,""),"")</f>
        <v/>
      </c>
      <c r="M137" s="3" t="str">
        <f>IFERROR(IF(LEN(platemap!AD137)&gt;0,platemap!AD137,""),"")</f>
        <v/>
      </c>
      <c r="N137" s="3" t="str">
        <f>IFERROR(IF(LEN(platemap!Q137)&gt;0,platemap!Q137,""),"")</f>
        <v>QS3.3_20230322</v>
      </c>
      <c r="O137" s="3" t="str">
        <f>IFERROR(IF(LEN(platemap!R137)&gt;0,platemap!R137,""),"")</f>
        <v>30 nM</v>
      </c>
      <c r="P137" s="3" t="str">
        <f>IFERROR(IF(LEN(platemap!S137)&gt;0,platemap!S137,""),"")</f>
        <v>589546</v>
      </c>
      <c r="Q137" s="3">
        <f>IFERROR(IF(LEN(platemap!T137)&gt;0,platemap!T137,""),"")</f>
        <v>2000</v>
      </c>
    </row>
    <row r="138" spans="1:17" x14ac:dyDescent="0.2">
      <c r="A138" t="str">
        <f>IFERROR(IF(LEN(platemap!B138)&gt;0,platemap!B138,""),"")</f>
        <v>2023-06-07_TMrs362331_10ul_goodtips.xls</v>
      </c>
      <c r="B138" t="str">
        <f>IFERROR(IF(LEN(platemap!C138)&gt;0,platemap!C138,""),"")</f>
        <v>D05</v>
      </c>
      <c r="C138" t="str">
        <f>IFERROR(IF(LEN(platemap!I138)&gt;0,platemap!I138,""),"")</f>
        <v>20230413_0232</v>
      </c>
      <c r="D138" t="str">
        <f>IFERROR(IF(LEN(platemap!J138)&gt;0,platemap!J138,""),"")</f>
        <v>QS3.3</v>
      </c>
      <c r="E138" t="str">
        <f>IFERROR(IF(LEN(platemap!N138)&gt;0,platemap!N138,""),"")</f>
        <v>572772 30 nM (LTX 3000)</v>
      </c>
      <c r="G138" t="str">
        <f>IFERROR(IF(LEN(platemap!D138)&gt;0,platemap!D138,""),"")</f>
        <v>FAM</v>
      </c>
      <c r="H138" t="str">
        <f>IFERROR(IF(LEN(platemap!E138)&gt;0,platemap!E138,""),"")</f>
        <v>VIC</v>
      </c>
      <c r="I138" t="str">
        <f>IFERROR(IF(LEN(platemap!F138)&gt;0,platemap!F138,""),"")</f>
        <v>T_mHTT</v>
      </c>
      <c r="J138" t="str">
        <f>IFERROR(IF(LEN(platemap!G138)&gt;0,platemap!G138,""),"")</f>
        <v>C_wtHTT</v>
      </c>
      <c r="K138" s="3" t="str">
        <f>IFERROR(IF(LEN(platemap!AB138)&gt;0,platemap!AB138,""),"")</f>
        <v>QS3.3_20230322</v>
      </c>
      <c r="L138" s="3" t="str">
        <f>IFERROR(IF(LEN(platemap!AC138)&gt;0,platemap!AC138,""),"")</f>
        <v/>
      </c>
      <c r="M138" s="3" t="str">
        <f>IFERROR(IF(LEN(platemap!AD138)&gt;0,platemap!AD138,""),"")</f>
        <v/>
      </c>
      <c r="N138" s="3" t="str">
        <f>IFERROR(IF(LEN(platemap!Q138)&gt;0,platemap!Q138,""),"")</f>
        <v>QS3.3_20230322</v>
      </c>
      <c r="O138" s="3" t="str">
        <f>IFERROR(IF(LEN(platemap!R138)&gt;0,platemap!R138,""),"")</f>
        <v>30 nM</v>
      </c>
      <c r="P138" s="3" t="str">
        <f>IFERROR(IF(LEN(platemap!S138)&gt;0,platemap!S138,""),"")</f>
        <v>572772</v>
      </c>
      <c r="Q138" s="3">
        <f>IFERROR(IF(LEN(platemap!T138)&gt;0,platemap!T138,""),"")</f>
        <v>3000</v>
      </c>
    </row>
    <row r="139" spans="1:17" x14ac:dyDescent="0.2">
      <c r="A139" t="str">
        <f>IFERROR(IF(LEN(platemap!B139)&gt;0,platemap!B139,""),"")</f>
        <v>2023-06-07_TMrs362331_10ul_goodtips.xls</v>
      </c>
      <c r="B139" t="str">
        <f>IFERROR(IF(LEN(platemap!C139)&gt;0,platemap!C139,""),"")</f>
        <v>D06</v>
      </c>
      <c r="C139" t="str">
        <f>IFERROR(IF(LEN(platemap!I139)&gt;0,platemap!I139,""),"")</f>
        <v>20230413_0233</v>
      </c>
      <c r="D139" t="str">
        <f>IFERROR(IF(LEN(platemap!J139)&gt;0,platemap!J139,""),"")</f>
        <v>QS3.3</v>
      </c>
      <c r="E139" t="str">
        <f>IFERROR(IF(LEN(platemap!N139)&gt;0,platemap!N139,""),"")</f>
        <v>589546 30 nM (LTX 3000)</v>
      </c>
      <c r="G139" t="str">
        <f>IFERROR(IF(LEN(platemap!D139)&gt;0,platemap!D139,""),"")</f>
        <v>FAM</v>
      </c>
      <c r="H139" t="str">
        <f>IFERROR(IF(LEN(platemap!E139)&gt;0,platemap!E139,""),"")</f>
        <v>VIC</v>
      </c>
      <c r="I139" t="str">
        <f>IFERROR(IF(LEN(platemap!F139)&gt;0,platemap!F139,""),"")</f>
        <v>T_mHTT</v>
      </c>
      <c r="J139" t="str">
        <f>IFERROR(IF(LEN(platemap!G139)&gt;0,platemap!G139,""),"")</f>
        <v>C_wtHTT</v>
      </c>
      <c r="K139" s="3" t="str">
        <f>IFERROR(IF(LEN(platemap!AB139)&gt;0,platemap!AB139,""),"")</f>
        <v>QS3.3_20230322</v>
      </c>
      <c r="L139" s="3" t="str">
        <f>IFERROR(IF(LEN(platemap!AC139)&gt;0,platemap!AC139,""),"")</f>
        <v/>
      </c>
      <c r="M139" s="3" t="str">
        <f>IFERROR(IF(LEN(platemap!AD139)&gt;0,platemap!AD139,""),"")</f>
        <v/>
      </c>
      <c r="N139" s="3" t="str">
        <f>IFERROR(IF(LEN(platemap!Q139)&gt;0,platemap!Q139,""),"")</f>
        <v>QS3.3_20230322</v>
      </c>
      <c r="O139" s="3" t="str">
        <f>IFERROR(IF(LEN(platemap!R139)&gt;0,platemap!R139,""),"")</f>
        <v>30 nM</v>
      </c>
      <c r="P139" s="3" t="str">
        <f>IFERROR(IF(LEN(platemap!S139)&gt;0,platemap!S139,""),"")</f>
        <v>589546</v>
      </c>
      <c r="Q139" s="3">
        <f>IFERROR(IF(LEN(platemap!T139)&gt;0,platemap!T139,""),"")</f>
        <v>3000</v>
      </c>
    </row>
    <row r="140" spans="1:17" x14ac:dyDescent="0.2">
      <c r="A140" t="str">
        <f>IFERROR(IF(LEN(platemap!B140)&gt;0,platemap!B140,""),"")</f>
        <v>2023-06-07_TMrs362331_10ul_goodtips.xls</v>
      </c>
      <c r="B140" t="str">
        <f>IFERROR(IF(LEN(platemap!C140)&gt;0,platemap!C140,""),"")</f>
        <v>D07</v>
      </c>
      <c r="C140" t="str">
        <f>IFERROR(IF(LEN(platemap!I140)&gt;0,platemap!I140,""),"")</f>
        <v>20230413_0234</v>
      </c>
      <c r="D140" t="str">
        <f>IFERROR(IF(LEN(platemap!J140)&gt;0,platemap!J140,""),"")</f>
        <v>QS3.3</v>
      </c>
      <c r="E140" t="str">
        <f>IFERROR(IF(LEN(platemap!N140)&gt;0,platemap!N140,""),"")</f>
        <v>Control</v>
      </c>
      <c r="G140" t="str">
        <f>IFERROR(IF(LEN(platemap!D140)&gt;0,platemap!D140,""),"")</f>
        <v>FAM</v>
      </c>
      <c r="H140" t="str">
        <f>IFERROR(IF(LEN(platemap!E140)&gt;0,platemap!E140,""),"")</f>
        <v>VIC</v>
      </c>
      <c r="I140" t="str">
        <f>IFERROR(IF(LEN(platemap!F140)&gt;0,platemap!F140,""),"")</f>
        <v>T_mHTT</v>
      </c>
      <c r="J140" t="str">
        <f>IFERROR(IF(LEN(platemap!G140)&gt;0,platemap!G140,""),"")</f>
        <v>C_wtHTT</v>
      </c>
      <c r="K140" s="3" t="str">
        <f>IFERROR(IF(LEN(platemap!AB140)&gt;0,platemap!AB140,""),"")</f>
        <v>QS3.3_20230322</v>
      </c>
      <c r="L140" s="3">
        <f>IFERROR(IF(LEN(platemap!AC140)&gt;0,platemap!AC140,""),"")</f>
        <v>1</v>
      </c>
      <c r="M140" s="3" t="str">
        <f>IFERROR(IF(LEN(platemap!AD140)&gt;0,platemap!AD140,""),"")</f>
        <v/>
      </c>
      <c r="N140" s="3" t="str">
        <f>IFERROR(IF(LEN(platemap!Q140)&gt;0,platemap!Q140,""),"")</f>
        <v>QS3.3_20230322</v>
      </c>
      <c r="O140" s="3">
        <f>IFERROR(IF(LEN(platemap!R140)&gt;0,platemap!R140,""),"")</f>
        <v>0</v>
      </c>
      <c r="P140" s="3" t="str">
        <f>IFERROR(IF(LEN(platemap!S140)&gt;0,platemap!S140,""),"")</f>
        <v>Control</v>
      </c>
      <c r="Q140" s="3" t="str">
        <f>IFERROR(IF(LEN(platemap!T140)&gt;0,platemap!T140,""),"")</f>
        <v/>
      </c>
    </row>
    <row r="141" spans="1:17" x14ac:dyDescent="0.2">
      <c r="A141" t="str">
        <f>IFERROR(IF(LEN(platemap!B141)&gt;0,platemap!B141,""),"")</f>
        <v>2023-06-07_TMrs362331_10ul_goodtips.xls</v>
      </c>
      <c r="B141" t="str">
        <f>IFERROR(IF(LEN(platemap!C141)&gt;0,platemap!C141,""),"")</f>
        <v>D08</v>
      </c>
      <c r="C141" t="str">
        <f>IFERROR(IF(LEN(platemap!I141)&gt;0,platemap!I141,""),"")</f>
        <v>20230607_0002</v>
      </c>
      <c r="D141" t="str">
        <f>IFERROR(IF(LEN(platemap!J141)&gt;0,platemap!J141,""),"")</f>
        <v>Blank</v>
      </c>
      <c r="E141" t="str">
        <f>IFERROR(IF(LEN(platemap!N141)&gt;0,platemap!N141,""),"")</f>
        <v/>
      </c>
      <c r="G141" t="str">
        <f>IFERROR(IF(LEN(platemap!D141)&gt;0,platemap!D141,""),"")</f>
        <v>FAM</v>
      </c>
      <c r="H141" t="str">
        <f>IFERROR(IF(LEN(platemap!E141)&gt;0,platemap!E141,""),"")</f>
        <v>VIC</v>
      </c>
      <c r="I141" t="str">
        <f>IFERROR(IF(LEN(platemap!F141)&gt;0,platemap!F141,""),"")</f>
        <v>T_mHTT</v>
      </c>
      <c r="J141" t="str">
        <f>IFERROR(IF(LEN(platemap!G141)&gt;0,platemap!G141,""),"")</f>
        <v>C_wtHTT</v>
      </c>
      <c r="K141" s="3" t="str">
        <f>IFERROR(IF(LEN(platemap!AB141)&gt;0,platemap!AB141,""),"")</f>
        <v>Blank</v>
      </c>
      <c r="L141" s="3" t="str">
        <f>IFERROR(IF(LEN(platemap!AC141)&gt;0,platemap!AC141,""),"")</f>
        <v/>
      </c>
      <c r="M141" s="3" t="str">
        <f>IFERROR(IF(LEN(platemap!AD141)&gt;0,platemap!AD141,""),"")</f>
        <v/>
      </c>
      <c r="N141" s="3" t="str">
        <f>IFERROR(IF(LEN(platemap!Q141)&gt;0,platemap!Q141,""),"")</f>
        <v>Blank</v>
      </c>
      <c r="O141" s="3" t="str">
        <f>IFERROR(IF(LEN(platemap!R141)&gt;0,platemap!R141,""),"")</f>
        <v/>
      </c>
      <c r="P141" s="3" t="str">
        <f>IFERROR(IF(LEN(platemap!S141)&gt;0,platemap!S141,""),"")</f>
        <v/>
      </c>
      <c r="Q141" s="3" t="str">
        <f>IFERROR(IF(LEN(platemap!T141)&gt;0,platemap!T141,""),"")</f>
        <v/>
      </c>
    </row>
    <row r="142" spans="1:17" x14ac:dyDescent="0.2">
      <c r="A142" t="str">
        <f>IFERROR(IF(LEN(platemap!B142)&gt;0,platemap!B142,""),"")</f>
        <v>2023-06-07_TMrs362331_10ul_goodtips.xls</v>
      </c>
      <c r="B142" t="str">
        <f>IFERROR(IF(LEN(platemap!C142)&gt;0,platemap!C142,""),"")</f>
        <v>D09</v>
      </c>
      <c r="C142" t="str">
        <f>IFERROR(IF(LEN(platemap!I142)&gt;0,platemap!I142,""),"")</f>
        <v>20230607_0002</v>
      </c>
      <c r="D142" t="str">
        <f>IFERROR(IF(LEN(platemap!J142)&gt;0,platemap!J142,""),"")</f>
        <v>Blank</v>
      </c>
      <c r="E142" t="str">
        <f>IFERROR(IF(LEN(platemap!N142)&gt;0,platemap!N142,""),"")</f>
        <v/>
      </c>
      <c r="G142" t="str">
        <f>IFERROR(IF(LEN(platemap!D142)&gt;0,platemap!D142,""),"")</f>
        <v>FAM</v>
      </c>
      <c r="H142" t="str">
        <f>IFERROR(IF(LEN(platemap!E142)&gt;0,platemap!E142,""),"")</f>
        <v>VIC</v>
      </c>
      <c r="I142" t="str">
        <f>IFERROR(IF(LEN(platemap!F142)&gt;0,platemap!F142,""),"")</f>
        <v>T_mHTT</v>
      </c>
      <c r="J142" t="str">
        <f>IFERROR(IF(LEN(platemap!G142)&gt;0,platemap!G142,""),"")</f>
        <v>C_wtHTT</v>
      </c>
      <c r="K142" s="3" t="str">
        <f>IFERROR(IF(LEN(platemap!AB142)&gt;0,platemap!AB142,""),"")</f>
        <v>Blank</v>
      </c>
      <c r="L142" s="3" t="str">
        <f>IFERROR(IF(LEN(platemap!AC142)&gt;0,platemap!AC142,""),"")</f>
        <v/>
      </c>
      <c r="M142" s="3" t="str">
        <f>IFERROR(IF(LEN(platemap!AD142)&gt;0,platemap!AD142,""),"")</f>
        <v/>
      </c>
      <c r="N142" s="3" t="str">
        <f>IFERROR(IF(LEN(platemap!Q142)&gt;0,platemap!Q142,""),"")</f>
        <v>Blank</v>
      </c>
      <c r="O142" s="3" t="str">
        <f>IFERROR(IF(LEN(platemap!R142)&gt;0,platemap!R142,""),"")</f>
        <v/>
      </c>
      <c r="P142" s="3" t="str">
        <f>IFERROR(IF(LEN(platemap!S142)&gt;0,platemap!S142,""),"")</f>
        <v/>
      </c>
      <c r="Q142" s="3" t="str">
        <f>IFERROR(IF(LEN(platemap!T142)&gt;0,platemap!T142,""),"")</f>
        <v/>
      </c>
    </row>
    <row r="143" spans="1:17" x14ac:dyDescent="0.2">
      <c r="A143" t="str">
        <f>IFERROR(IF(LEN(platemap!B143)&gt;0,platemap!B143,""),"")</f>
        <v>2023-06-07_TMrs362331_10ul_goodtips.xls</v>
      </c>
      <c r="B143" t="str">
        <f>IFERROR(IF(LEN(platemap!C143)&gt;0,platemap!C143,""),"")</f>
        <v>D10</v>
      </c>
      <c r="C143" t="str">
        <f>IFERROR(IF(LEN(platemap!I143)&gt;0,platemap!I143,""),"")</f>
        <v/>
      </c>
      <c r="D143" t="str">
        <f>IFERROR(IF(LEN(platemap!J143)&gt;0,platemap!J143,""),"")</f>
        <v/>
      </c>
      <c r="E143" t="str">
        <f>IFERROR(IF(LEN(platemap!N143)&gt;0,platemap!N143,""),"")</f>
        <v/>
      </c>
      <c r="G143" t="str">
        <f>IFERROR(IF(LEN(platemap!D143)&gt;0,platemap!D143,""),"")</f>
        <v/>
      </c>
      <c r="H143" t="str">
        <f>IFERROR(IF(LEN(platemap!E143)&gt;0,platemap!E143,""),"")</f>
        <v/>
      </c>
      <c r="I143" t="str">
        <f>IFERROR(IF(LEN(platemap!F143)&gt;0,platemap!F143,""),"")</f>
        <v/>
      </c>
      <c r="J143" t="str">
        <f>IFERROR(IF(LEN(platemap!G143)&gt;0,platemap!G143,""),"")</f>
        <v/>
      </c>
      <c r="K143" s="3" t="str">
        <f>IFERROR(IF(LEN(platemap!AB143)&gt;0,platemap!AB143,""),"")</f>
        <v/>
      </c>
      <c r="L143" s="3" t="str">
        <f>IFERROR(IF(LEN(platemap!AC143)&gt;0,platemap!AC143,""),"")</f>
        <v/>
      </c>
      <c r="M143" s="3" t="str">
        <f>IFERROR(IF(LEN(platemap!AD143)&gt;0,platemap!AD143,""),"")</f>
        <v/>
      </c>
      <c r="N143" s="3" t="str">
        <f>IFERROR(IF(LEN(platemap!Q143)&gt;0,platemap!Q143,""),"")</f>
        <v/>
      </c>
      <c r="O143" s="3" t="str">
        <f>IFERROR(IF(LEN(platemap!R143)&gt;0,platemap!R143,""),"")</f>
        <v/>
      </c>
      <c r="P143" s="3" t="str">
        <f>IFERROR(IF(LEN(platemap!S143)&gt;0,platemap!S143,""),"")</f>
        <v/>
      </c>
      <c r="Q143" s="3" t="str">
        <f>IFERROR(IF(LEN(platemap!T143)&gt;0,platemap!T143,""),"")</f>
        <v/>
      </c>
    </row>
    <row r="144" spans="1:17" x14ac:dyDescent="0.2">
      <c r="A144" t="str">
        <f>IFERROR(IF(LEN(platemap!B144)&gt;0,platemap!B144,""),"")</f>
        <v>2023-06-07_TMrs362331_10ul_goodtips.xls</v>
      </c>
      <c r="B144" t="str">
        <f>IFERROR(IF(LEN(platemap!C144)&gt;0,platemap!C144,""),"")</f>
        <v>D11</v>
      </c>
      <c r="C144" t="str">
        <f>IFERROR(IF(LEN(platemap!I144)&gt;0,platemap!I144,""),"")</f>
        <v/>
      </c>
      <c r="D144" t="str">
        <f>IFERROR(IF(LEN(platemap!J144)&gt;0,platemap!J144,""),"")</f>
        <v/>
      </c>
      <c r="E144" t="str">
        <f>IFERROR(IF(LEN(platemap!N144)&gt;0,platemap!N144,""),"")</f>
        <v/>
      </c>
      <c r="G144" t="str">
        <f>IFERROR(IF(LEN(platemap!D144)&gt;0,platemap!D144,""),"")</f>
        <v/>
      </c>
      <c r="H144" t="str">
        <f>IFERROR(IF(LEN(platemap!E144)&gt;0,platemap!E144,""),"")</f>
        <v/>
      </c>
      <c r="I144" t="str">
        <f>IFERROR(IF(LEN(platemap!F144)&gt;0,platemap!F144,""),"")</f>
        <v/>
      </c>
      <c r="J144" t="str">
        <f>IFERROR(IF(LEN(platemap!G144)&gt;0,platemap!G144,""),"")</f>
        <v/>
      </c>
      <c r="K144" s="3" t="str">
        <f>IFERROR(IF(LEN(platemap!AB144)&gt;0,platemap!AB144,""),"")</f>
        <v/>
      </c>
      <c r="L144" s="3" t="str">
        <f>IFERROR(IF(LEN(platemap!AC144)&gt;0,platemap!AC144,""),"")</f>
        <v/>
      </c>
      <c r="M144" s="3" t="str">
        <f>IFERROR(IF(LEN(platemap!AD144)&gt;0,platemap!AD144,""),"")</f>
        <v/>
      </c>
      <c r="N144" s="3" t="str">
        <f>IFERROR(IF(LEN(platemap!Q144)&gt;0,platemap!Q144,""),"")</f>
        <v/>
      </c>
      <c r="O144" s="3" t="str">
        <f>IFERROR(IF(LEN(platemap!R144)&gt;0,platemap!R144,""),"")</f>
        <v/>
      </c>
      <c r="P144" s="3" t="str">
        <f>IFERROR(IF(LEN(platemap!S144)&gt;0,platemap!S144,""),"")</f>
        <v/>
      </c>
      <c r="Q144" s="3" t="str">
        <f>IFERROR(IF(LEN(platemap!T144)&gt;0,platemap!T144,""),"")</f>
        <v/>
      </c>
    </row>
    <row r="145" spans="1:17" x14ac:dyDescent="0.2">
      <c r="A145" t="str">
        <f>IFERROR(IF(LEN(platemap!B145)&gt;0,platemap!B145,""),"")</f>
        <v>2023-06-07_TMrs362331_10ul_goodtips.xls</v>
      </c>
      <c r="B145" t="str">
        <f>IFERROR(IF(LEN(platemap!C145)&gt;0,platemap!C145,""),"")</f>
        <v>D12</v>
      </c>
      <c r="C145" t="str">
        <f>IFERROR(IF(LEN(platemap!I145)&gt;0,platemap!I145,""),"")</f>
        <v/>
      </c>
      <c r="D145" t="str">
        <f>IFERROR(IF(LEN(platemap!J145)&gt;0,platemap!J145,""),"")</f>
        <v/>
      </c>
      <c r="E145" t="str">
        <f>IFERROR(IF(LEN(platemap!N145)&gt;0,platemap!N145,""),"")</f>
        <v/>
      </c>
      <c r="G145" t="str">
        <f>IFERROR(IF(LEN(platemap!D145)&gt;0,platemap!D145,""),"")</f>
        <v/>
      </c>
      <c r="H145" t="str">
        <f>IFERROR(IF(LEN(platemap!E145)&gt;0,platemap!E145,""),"")</f>
        <v/>
      </c>
      <c r="I145" t="str">
        <f>IFERROR(IF(LEN(platemap!F145)&gt;0,platemap!F145,""),"")</f>
        <v/>
      </c>
      <c r="J145" t="str">
        <f>IFERROR(IF(LEN(platemap!G145)&gt;0,platemap!G145,""),"")</f>
        <v/>
      </c>
      <c r="K145" s="3" t="str">
        <f>IFERROR(IF(LEN(platemap!AB145)&gt;0,platemap!AB145,""),"")</f>
        <v/>
      </c>
      <c r="L145" s="3" t="str">
        <f>IFERROR(IF(LEN(platemap!AC145)&gt;0,platemap!AC145,""),"")</f>
        <v/>
      </c>
      <c r="M145" s="3" t="str">
        <f>IFERROR(IF(LEN(platemap!AD145)&gt;0,platemap!AD145,""),"")</f>
        <v/>
      </c>
      <c r="N145" s="3" t="str">
        <f>IFERROR(IF(LEN(platemap!Q145)&gt;0,platemap!Q145,""),"")</f>
        <v/>
      </c>
      <c r="O145" s="3" t="str">
        <f>IFERROR(IF(LEN(platemap!R145)&gt;0,platemap!R145,""),"")</f>
        <v/>
      </c>
      <c r="P145" s="3" t="str">
        <f>IFERROR(IF(LEN(platemap!S145)&gt;0,platemap!S145,""),"")</f>
        <v/>
      </c>
      <c r="Q145" s="3" t="str">
        <f>IFERROR(IF(LEN(platemap!T145)&gt;0,platemap!T145,""),"")</f>
        <v/>
      </c>
    </row>
    <row r="146" spans="1:17" x14ac:dyDescent="0.2">
      <c r="A146" t="str">
        <f>IFERROR(IF(LEN(platemap!B146)&gt;0,platemap!B146,""),"")</f>
        <v>2023-06-07_TMrs362331_10ul_goodtips.xls</v>
      </c>
      <c r="B146" t="str">
        <f>IFERROR(IF(LEN(platemap!C146)&gt;0,platemap!C146,""),"")</f>
        <v>E01</v>
      </c>
      <c r="C146" t="str">
        <f>IFERROR(IF(LEN(platemap!I146)&gt;0,platemap!I146,""),"")</f>
        <v>20230413_0235</v>
      </c>
      <c r="D146" t="str">
        <f>IFERROR(IF(LEN(platemap!J146)&gt;0,platemap!J146,""),"")</f>
        <v>109Q</v>
      </c>
      <c r="E146" t="str">
        <f>IFERROR(IF(LEN(platemap!N146)&gt;0,platemap!N146,""),"")</f>
        <v>572772 10 µM (LTX 2000)</v>
      </c>
      <c r="G146" t="str">
        <f>IFERROR(IF(LEN(platemap!D146)&gt;0,platemap!D146,""),"")</f>
        <v>FAM</v>
      </c>
      <c r="H146" t="str">
        <f>IFERROR(IF(LEN(platemap!E146)&gt;0,platemap!E146,""),"")</f>
        <v>VIC</v>
      </c>
      <c r="I146" t="str">
        <f>IFERROR(IF(LEN(platemap!F146)&gt;0,platemap!F146,""),"")</f>
        <v>T_mHTT</v>
      </c>
      <c r="J146" t="str">
        <f>IFERROR(IF(LEN(platemap!G146)&gt;0,platemap!G146,""),"")</f>
        <v>C_wtHTT</v>
      </c>
      <c r="K146" s="3" t="str">
        <f>IFERROR(IF(LEN(platemap!AB146)&gt;0,platemap!AB146,""),"")</f>
        <v>109Q_20230331</v>
      </c>
      <c r="L146" s="3" t="str">
        <f>IFERROR(IF(LEN(platemap!AC146)&gt;0,platemap!AC146,""),"")</f>
        <v/>
      </c>
      <c r="M146" s="3" t="str">
        <f>IFERROR(IF(LEN(platemap!AD146)&gt;0,platemap!AD146,""),"")</f>
        <v/>
      </c>
      <c r="N146" s="3" t="str">
        <f>IFERROR(IF(LEN(platemap!Q146)&gt;0,platemap!Q146,""),"")</f>
        <v>109Q_20230331</v>
      </c>
      <c r="O146" s="3" t="str">
        <f>IFERROR(IF(LEN(platemap!R146)&gt;0,platemap!R146,""),"")</f>
        <v>10 uM</v>
      </c>
      <c r="P146" s="3" t="str">
        <f>IFERROR(IF(LEN(platemap!S146)&gt;0,platemap!S146,""),"")</f>
        <v>572772</v>
      </c>
      <c r="Q146" s="3">
        <f>IFERROR(IF(LEN(platemap!T146)&gt;0,platemap!T146,""),"")</f>
        <v>2000</v>
      </c>
    </row>
    <row r="147" spans="1:17" x14ac:dyDescent="0.2">
      <c r="A147" t="str">
        <f>IFERROR(IF(LEN(platemap!B147)&gt;0,platemap!B147,""),"")</f>
        <v>2023-06-07_TMrs362331_10ul_goodtips.xls</v>
      </c>
      <c r="B147" t="str">
        <f>IFERROR(IF(LEN(platemap!C147)&gt;0,platemap!C147,""),"")</f>
        <v>E02</v>
      </c>
      <c r="C147" t="str">
        <f>IFERROR(IF(LEN(platemap!I147)&gt;0,platemap!I147,""),"")</f>
        <v>20230413_0236</v>
      </c>
      <c r="D147" t="str">
        <f>IFERROR(IF(LEN(platemap!J147)&gt;0,platemap!J147,""),"")</f>
        <v>109Q</v>
      </c>
      <c r="E147" t="str">
        <f>IFERROR(IF(LEN(platemap!N147)&gt;0,platemap!N147,""),"")</f>
        <v>589546 10 µM (LTX 2000)</v>
      </c>
      <c r="G147" t="str">
        <f>IFERROR(IF(LEN(platemap!D147)&gt;0,platemap!D147,""),"")</f>
        <v>FAM</v>
      </c>
      <c r="H147" t="str">
        <f>IFERROR(IF(LEN(platemap!E147)&gt;0,platemap!E147,""),"")</f>
        <v>VIC</v>
      </c>
      <c r="I147" t="str">
        <f>IFERROR(IF(LEN(platemap!F147)&gt;0,platemap!F147,""),"")</f>
        <v>T_mHTT</v>
      </c>
      <c r="J147" t="str">
        <f>IFERROR(IF(LEN(platemap!G147)&gt;0,platemap!G147,""),"")</f>
        <v>C_wtHTT</v>
      </c>
      <c r="K147" s="3" t="str">
        <f>IFERROR(IF(LEN(platemap!AB147)&gt;0,platemap!AB147,""),"")</f>
        <v>109Q_20230331</v>
      </c>
      <c r="L147" s="3" t="str">
        <f>IFERROR(IF(LEN(platemap!AC147)&gt;0,platemap!AC147,""),"")</f>
        <v/>
      </c>
      <c r="M147" s="3" t="str">
        <f>IFERROR(IF(LEN(platemap!AD147)&gt;0,platemap!AD147,""),"")</f>
        <v/>
      </c>
      <c r="N147" s="3" t="str">
        <f>IFERROR(IF(LEN(platemap!Q147)&gt;0,platemap!Q147,""),"")</f>
        <v>109Q_20230331</v>
      </c>
      <c r="O147" s="3" t="str">
        <f>IFERROR(IF(LEN(platemap!R147)&gt;0,platemap!R147,""),"")</f>
        <v>10 uM</v>
      </c>
      <c r="P147" s="3" t="str">
        <f>IFERROR(IF(LEN(platemap!S147)&gt;0,platemap!S147,""),"")</f>
        <v>589546</v>
      </c>
      <c r="Q147" s="3">
        <f>IFERROR(IF(LEN(platemap!T147)&gt;0,platemap!T147,""),"")</f>
        <v>2000</v>
      </c>
    </row>
    <row r="148" spans="1:17" x14ac:dyDescent="0.2">
      <c r="A148" t="str">
        <f>IFERROR(IF(LEN(platemap!B148)&gt;0,platemap!B148,""),"")</f>
        <v>2023-06-07_TMrs362331_10ul_goodtips.xls</v>
      </c>
      <c r="B148" t="str">
        <f>IFERROR(IF(LEN(platemap!C148)&gt;0,platemap!C148,""),"")</f>
        <v>E03</v>
      </c>
      <c r="C148" t="str">
        <f>IFERROR(IF(LEN(platemap!I148)&gt;0,platemap!I148,""),"")</f>
        <v>20230413_0237</v>
      </c>
      <c r="D148" t="str">
        <f>IFERROR(IF(LEN(platemap!J148)&gt;0,platemap!J148,""),"")</f>
        <v>109Q</v>
      </c>
      <c r="E148" t="str">
        <f>IFERROR(IF(LEN(platemap!N148)&gt;0,platemap!N148,""),"")</f>
        <v>572772 10 µM (LTX 3000)</v>
      </c>
      <c r="G148" t="str">
        <f>IFERROR(IF(LEN(platemap!D148)&gt;0,platemap!D148,""),"")</f>
        <v>FAM</v>
      </c>
      <c r="H148" t="str">
        <f>IFERROR(IF(LEN(platemap!E148)&gt;0,platemap!E148,""),"")</f>
        <v>VIC</v>
      </c>
      <c r="I148" t="str">
        <f>IFERROR(IF(LEN(platemap!F148)&gt;0,platemap!F148,""),"")</f>
        <v>T_mHTT</v>
      </c>
      <c r="J148" t="str">
        <f>IFERROR(IF(LEN(platemap!G148)&gt;0,platemap!G148,""),"")</f>
        <v>C_wtHTT</v>
      </c>
      <c r="K148" s="3" t="str">
        <f>IFERROR(IF(LEN(platemap!AB148)&gt;0,platemap!AB148,""),"")</f>
        <v>109Q_20230331</v>
      </c>
      <c r="L148" s="3" t="str">
        <f>IFERROR(IF(LEN(platemap!AC148)&gt;0,platemap!AC148,""),"")</f>
        <v/>
      </c>
      <c r="M148" s="3" t="str">
        <f>IFERROR(IF(LEN(platemap!AD148)&gt;0,platemap!AD148,""),"")</f>
        <v/>
      </c>
      <c r="N148" s="3" t="str">
        <f>IFERROR(IF(LEN(platemap!Q148)&gt;0,platemap!Q148,""),"")</f>
        <v>109Q_20230331</v>
      </c>
      <c r="O148" s="3" t="str">
        <f>IFERROR(IF(LEN(platemap!R148)&gt;0,platemap!R148,""),"")</f>
        <v>10 uM</v>
      </c>
      <c r="P148" s="3" t="str">
        <f>IFERROR(IF(LEN(platemap!S148)&gt;0,platemap!S148,""),"")</f>
        <v>572772</v>
      </c>
      <c r="Q148" s="3">
        <f>IFERROR(IF(LEN(platemap!T148)&gt;0,platemap!T148,""),"")</f>
        <v>3000</v>
      </c>
    </row>
    <row r="149" spans="1:17" x14ac:dyDescent="0.2">
      <c r="A149" t="str">
        <f>IFERROR(IF(LEN(platemap!B149)&gt;0,platemap!B149,""),"")</f>
        <v>2023-06-07_TMrs362331_10ul_goodtips.xls</v>
      </c>
      <c r="B149" t="str">
        <f>IFERROR(IF(LEN(platemap!C149)&gt;0,platemap!C149,""),"")</f>
        <v>E04</v>
      </c>
      <c r="C149" t="str">
        <f>IFERROR(IF(LEN(platemap!I149)&gt;0,platemap!I149,""),"")</f>
        <v>20230413_0238</v>
      </c>
      <c r="D149" t="str">
        <f>IFERROR(IF(LEN(platemap!J149)&gt;0,platemap!J149,""),"")</f>
        <v>109Q</v>
      </c>
      <c r="E149" t="str">
        <f>IFERROR(IF(LEN(platemap!N149)&gt;0,platemap!N149,""),"")</f>
        <v>589546 10 µM (LTX 3000)</v>
      </c>
      <c r="G149" t="str">
        <f>IFERROR(IF(LEN(platemap!D149)&gt;0,platemap!D149,""),"")</f>
        <v>FAM</v>
      </c>
      <c r="H149" t="str">
        <f>IFERROR(IF(LEN(platemap!E149)&gt;0,platemap!E149,""),"")</f>
        <v>VIC</v>
      </c>
      <c r="I149" t="str">
        <f>IFERROR(IF(LEN(platemap!F149)&gt;0,platemap!F149,""),"")</f>
        <v>T_mHTT</v>
      </c>
      <c r="J149" t="str">
        <f>IFERROR(IF(LEN(platemap!G149)&gt;0,platemap!G149,""),"")</f>
        <v>C_wtHTT</v>
      </c>
      <c r="K149" s="3" t="str">
        <f>IFERROR(IF(LEN(platemap!AB149)&gt;0,platemap!AB149,""),"")</f>
        <v>109Q_20230331</v>
      </c>
      <c r="L149" s="3" t="str">
        <f>IFERROR(IF(LEN(platemap!AC149)&gt;0,platemap!AC149,""),"")</f>
        <v/>
      </c>
      <c r="M149" s="3" t="str">
        <f>IFERROR(IF(LEN(platemap!AD149)&gt;0,platemap!AD149,""),"")</f>
        <v/>
      </c>
      <c r="N149" s="3" t="str">
        <f>IFERROR(IF(LEN(platemap!Q149)&gt;0,platemap!Q149,""),"")</f>
        <v>109Q_20230331</v>
      </c>
      <c r="O149" s="3" t="str">
        <f>IFERROR(IF(LEN(platemap!R149)&gt;0,platemap!R149,""),"")</f>
        <v>10 uM</v>
      </c>
      <c r="P149" s="3" t="str">
        <f>IFERROR(IF(LEN(platemap!S149)&gt;0,platemap!S149,""),"")</f>
        <v>589546</v>
      </c>
      <c r="Q149" s="3">
        <f>IFERROR(IF(LEN(platemap!T149)&gt;0,platemap!T149,""),"")</f>
        <v>3000</v>
      </c>
    </row>
    <row r="150" spans="1:17" x14ac:dyDescent="0.2">
      <c r="A150" t="str">
        <f>IFERROR(IF(LEN(platemap!B150)&gt;0,platemap!B150,""),"")</f>
        <v>2023-06-07_TMrs362331_10ul_goodtips.xls</v>
      </c>
      <c r="B150" t="str">
        <f>IFERROR(IF(LEN(platemap!C150)&gt;0,platemap!C150,""),"")</f>
        <v>E05</v>
      </c>
      <c r="C150" t="str">
        <f>IFERROR(IF(LEN(platemap!I150)&gt;0,platemap!I150,""),"")</f>
        <v>20230413_0239</v>
      </c>
      <c r="D150" t="str">
        <f>IFERROR(IF(LEN(platemap!J150)&gt;0,platemap!J150,""),"")</f>
        <v>109Q</v>
      </c>
      <c r="E150" t="str">
        <f>IFERROR(IF(LEN(platemap!N150)&gt;0,platemap!N150,""),"")</f>
        <v>Control</v>
      </c>
      <c r="G150" t="str">
        <f>IFERROR(IF(LEN(platemap!D150)&gt;0,platemap!D150,""),"")</f>
        <v>FAM</v>
      </c>
      <c r="H150" t="str">
        <f>IFERROR(IF(LEN(platemap!E150)&gt;0,platemap!E150,""),"")</f>
        <v>VIC</v>
      </c>
      <c r="I150" t="str">
        <f>IFERROR(IF(LEN(platemap!F150)&gt;0,platemap!F150,""),"")</f>
        <v>T_mHTT</v>
      </c>
      <c r="J150" t="str">
        <f>IFERROR(IF(LEN(platemap!G150)&gt;0,platemap!G150,""),"")</f>
        <v>C_wtHTT</v>
      </c>
      <c r="K150" s="3" t="str">
        <f>IFERROR(IF(LEN(platemap!AB150)&gt;0,platemap!AB150,""),"")</f>
        <v>109Q_20230331</v>
      </c>
      <c r="L150" s="3">
        <f>IFERROR(IF(LEN(platemap!AC150)&gt;0,platemap!AC150,""),"")</f>
        <v>1</v>
      </c>
      <c r="M150" s="3" t="str">
        <f>IFERROR(IF(LEN(platemap!AD150)&gt;0,platemap!AD150,""),"")</f>
        <v/>
      </c>
      <c r="N150" s="3" t="str">
        <f>IFERROR(IF(LEN(platemap!Q150)&gt;0,platemap!Q150,""),"")</f>
        <v>109Q_20230331</v>
      </c>
      <c r="O150" s="3">
        <f>IFERROR(IF(LEN(platemap!R150)&gt;0,platemap!R150,""),"")</f>
        <v>0</v>
      </c>
      <c r="P150" s="3" t="str">
        <f>IFERROR(IF(LEN(platemap!S150)&gt;0,platemap!S150,""),"")</f>
        <v>Control</v>
      </c>
      <c r="Q150" s="3" t="str">
        <f>IFERROR(IF(LEN(platemap!T150)&gt;0,platemap!T150,""),"")</f>
        <v/>
      </c>
    </row>
    <row r="151" spans="1:17" x14ac:dyDescent="0.2">
      <c r="A151" t="str">
        <f>IFERROR(IF(LEN(platemap!B151)&gt;0,platemap!B151,""),"")</f>
        <v>2023-06-07_TMrs362331_10ul_goodtips.xls</v>
      </c>
      <c r="B151" t="str">
        <f>IFERROR(IF(LEN(platemap!C151)&gt;0,platemap!C151,""),"")</f>
        <v>E06</v>
      </c>
      <c r="C151" t="str">
        <f>IFERROR(IF(LEN(platemap!I151)&gt;0,platemap!I151,""),"")</f>
        <v>20230413_0240</v>
      </c>
      <c r="D151" t="str">
        <f>IFERROR(IF(LEN(platemap!J151)&gt;0,platemap!J151,""),"")</f>
        <v>125CAG</v>
      </c>
      <c r="E151" t="str">
        <f>IFERROR(IF(LEN(platemap!N151)&gt;0,platemap!N151,""),"")</f>
        <v>572772 10 µM (LTX 2000)</v>
      </c>
      <c r="G151" t="str">
        <f>IFERROR(IF(LEN(platemap!D151)&gt;0,platemap!D151,""),"")</f>
        <v>FAM</v>
      </c>
      <c r="H151" t="str">
        <f>IFERROR(IF(LEN(platemap!E151)&gt;0,platemap!E151,""),"")</f>
        <v>VIC</v>
      </c>
      <c r="I151" t="str">
        <f>IFERROR(IF(LEN(platemap!F151)&gt;0,platemap!F151,""),"")</f>
        <v>T_mHTT</v>
      </c>
      <c r="J151" t="str">
        <f>IFERROR(IF(LEN(platemap!G151)&gt;0,platemap!G151,""),"")</f>
        <v>C_wtHTT</v>
      </c>
      <c r="K151" s="3" t="str">
        <f>IFERROR(IF(LEN(platemap!AB151)&gt;0,platemap!AB151,""),"")</f>
        <v>125CAG_20230331</v>
      </c>
      <c r="L151" s="3" t="str">
        <f>IFERROR(IF(LEN(platemap!AC151)&gt;0,platemap!AC151,""),"")</f>
        <v/>
      </c>
      <c r="M151" s="3" t="str">
        <f>IFERROR(IF(LEN(platemap!AD151)&gt;0,platemap!AD151,""),"")</f>
        <v/>
      </c>
      <c r="N151" s="3" t="str">
        <f>IFERROR(IF(LEN(platemap!Q151)&gt;0,platemap!Q151,""),"")</f>
        <v>125CAG_20230331</v>
      </c>
      <c r="O151" s="3" t="str">
        <f>IFERROR(IF(LEN(platemap!R151)&gt;0,platemap!R151,""),"")</f>
        <v>10 uM</v>
      </c>
      <c r="P151" s="3" t="str">
        <f>IFERROR(IF(LEN(platemap!S151)&gt;0,platemap!S151,""),"")</f>
        <v>572772</v>
      </c>
      <c r="Q151" s="3">
        <f>IFERROR(IF(LEN(platemap!T151)&gt;0,platemap!T151,""),"")</f>
        <v>2000</v>
      </c>
    </row>
    <row r="152" spans="1:17" x14ac:dyDescent="0.2">
      <c r="A152" t="str">
        <f>IFERROR(IF(LEN(platemap!B152)&gt;0,platemap!B152,""),"")</f>
        <v>2023-06-07_TMrs362331_10ul_goodtips.xls</v>
      </c>
      <c r="B152" t="str">
        <f>IFERROR(IF(LEN(platemap!C152)&gt;0,platemap!C152,""),"")</f>
        <v>E07</v>
      </c>
      <c r="C152" t="str">
        <f>IFERROR(IF(LEN(platemap!I152)&gt;0,platemap!I152,""),"")</f>
        <v>20230413_0241</v>
      </c>
      <c r="D152" t="str">
        <f>IFERROR(IF(LEN(platemap!J152)&gt;0,platemap!J152,""),"")</f>
        <v>125CAG</v>
      </c>
      <c r="E152" t="str">
        <f>IFERROR(IF(LEN(platemap!N152)&gt;0,platemap!N152,""),"")</f>
        <v>589546 10 µM (LTX 2000)</v>
      </c>
      <c r="G152" t="str">
        <f>IFERROR(IF(LEN(platemap!D152)&gt;0,platemap!D152,""),"")</f>
        <v>FAM</v>
      </c>
      <c r="H152" t="str">
        <f>IFERROR(IF(LEN(platemap!E152)&gt;0,platemap!E152,""),"")</f>
        <v>VIC</v>
      </c>
      <c r="I152" t="str">
        <f>IFERROR(IF(LEN(platemap!F152)&gt;0,platemap!F152,""),"")</f>
        <v>T_mHTT</v>
      </c>
      <c r="J152" t="str">
        <f>IFERROR(IF(LEN(platemap!G152)&gt;0,platemap!G152,""),"")</f>
        <v>C_wtHTT</v>
      </c>
      <c r="K152" s="3" t="str">
        <f>IFERROR(IF(LEN(platemap!AB152)&gt;0,platemap!AB152,""),"")</f>
        <v>125CAG_20230331</v>
      </c>
      <c r="L152" s="3" t="str">
        <f>IFERROR(IF(LEN(platemap!AC152)&gt;0,platemap!AC152,""),"")</f>
        <v/>
      </c>
      <c r="M152" s="3" t="str">
        <f>IFERROR(IF(LEN(platemap!AD152)&gt;0,platemap!AD152,""),"")</f>
        <v/>
      </c>
      <c r="N152" s="3" t="str">
        <f>IFERROR(IF(LEN(platemap!Q152)&gt;0,platemap!Q152,""),"")</f>
        <v>125CAG_20230331</v>
      </c>
      <c r="O152" s="3" t="str">
        <f>IFERROR(IF(LEN(platemap!R152)&gt;0,platemap!R152,""),"")</f>
        <v>10 uM</v>
      </c>
      <c r="P152" s="3" t="str">
        <f>IFERROR(IF(LEN(platemap!S152)&gt;0,platemap!S152,""),"")</f>
        <v>589546</v>
      </c>
      <c r="Q152" s="3">
        <f>IFERROR(IF(LEN(platemap!T152)&gt;0,platemap!T152,""),"")</f>
        <v>2000</v>
      </c>
    </row>
    <row r="153" spans="1:17" x14ac:dyDescent="0.2">
      <c r="A153" t="str">
        <f>IFERROR(IF(LEN(platemap!B153)&gt;0,platemap!B153,""),"")</f>
        <v>2023-06-07_TMrs362331_10ul_goodtips.xls</v>
      </c>
      <c r="B153" t="str">
        <f>IFERROR(IF(LEN(platemap!C153)&gt;0,platemap!C153,""),"")</f>
        <v>E08</v>
      </c>
      <c r="C153" t="str">
        <f>IFERROR(IF(LEN(platemap!I153)&gt;0,platemap!I153,""),"")</f>
        <v>20230413_0242</v>
      </c>
      <c r="D153" t="str">
        <f>IFERROR(IF(LEN(platemap!J153)&gt;0,platemap!J153,""),"")</f>
        <v>125CAG</v>
      </c>
      <c r="E153" t="str">
        <f>IFERROR(IF(LEN(platemap!N153)&gt;0,platemap!N153,""),"")</f>
        <v>572772 10 µM (LTX 3000)</v>
      </c>
      <c r="G153" t="str">
        <f>IFERROR(IF(LEN(platemap!D153)&gt;0,platemap!D153,""),"")</f>
        <v>FAM</v>
      </c>
      <c r="H153" t="str">
        <f>IFERROR(IF(LEN(platemap!E153)&gt;0,platemap!E153,""),"")</f>
        <v>VIC</v>
      </c>
      <c r="I153" t="str">
        <f>IFERROR(IF(LEN(platemap!F153)&gt;0,platemap!F153,""),"")</f>
        <v>T_mHTT</v>
      </c>
      <c r="J153" t="str">
        <f>IFERROR(IF(LEN(platemap!G153)&gt;0,platemap!G153,""),"")</f>
        <v>C_wtHTT</v>
      </c>
      <c r="K153" s="3" t="str">
        <f>IFERROR(IF(LEN(platemap!AB153)&gt;0,platemap!AB153,""),"")</f>
        <v>125CAG_20230331</v>
      </c>
      <c r="L153" s="3" t="str">
        <f>IFERROR(IF(LEN(platemap!AC153)&gt;0,platemap!AC153,""),"")</f>
        <v/>
      </c>
      <c r="M153" s="3" t="str">
        <f>IFERROR(IF(LEN(platemap!AD153)&gt;0,platemap!AD153,""),"")</f>
        <v/>
      </c>
      <c r="N153" s="3" t="str">
        <f>IFERROR(IF(LEN(platemap!Q153)&gt;0,platemap!Q153,""),"")</f>
        <v>125CAG_20230331</v>
      </c>
      <c r="O153" s="3" t="str">
        <f>IFERROR(IF(LEN(platemap!R153)&gt;0,platemap!R153,""),"")</f>
        <v>10 uM</v>
      </c>
      <c r="P153" s="3" t="str">
        <f>IFERROR(IF(LEN(platemap!S153)&gt;0,platemap!S153,""),"")</f>
        <v>572772</v>
      </c>
      <c r="Q153" s="3">
        <f>IFERROR(IF(LEN(platemap!T153)&gt;0,platemap!T153,""),"")</f>
        <v>3000</v>
      </c>
    </row>
    <row r="154" spans="1:17" x14ac:dyDescent="0.2">
      <c r="A154" t="str">
        <f>IFERROR(IF(LEN(platemap!B154)&gt;0,platemap!B154,""),"")</f>
        <v>2023-06-07_TMrs362331_10ul_goodtips.xls</v>
      </c>
      <c r="B154" t="str">
        <f>IFERROR(IF(LEN(platemap!C154)&gt;0,platemap!C154,""),"")</f>
        <v>E09</v>
      </c>
      <c r="C154" t="str">
        <f>IFERROR(IF(LEN(platemap!I154)&gt;0,platemap!I154,""),"")</f>
        <v>20230413_0243</v>
      </c>
      <c r="D154" t="str">
        <f>IFERROR(IF(LEN(platemap!J154)&gt;0,platemap!J154,""),"")</f>
        <v>125CAG</v>
      </c>
      <c r="E154" t="str">
        <f>IFERROR(IF(LEN(platemap!N154)&gt;0,platemap!N154,""),"")</f>
        <v>589546 10 µM (LTX 3000)</v>
      </c>
      <c r="G154" t="str">
        <f>IFERROR(IF(LEN(platemap!D154)&gt;0,platemap!D154,""),"")</f>
        <v>FAM</v>
      </c>
      <c r="H154" t="str">
        <f>IFERROR(IF(LEN(platemap!E154)&gt;0,platemap!E154,""),"")</f>
        <v>VIC</v>
      </c>
      <c r="I154" t="str">
        <f>IFERROR(IF(LEN(platemap!F154)&gt;0,platemap!F154,""),"")</f>
        <v>T_mHTT</v>
      </c>
      <c r="J154" t="str">
        <f>IFERROR(IF(LEN(platemap!G154)&gt;0,platemap!G154,""),"")</f>
        <v>C_wtHTT</v>
      </c>
      <c r="K154" s="3" t="str">
        <f>IFERROR(IF(LEN(platemap!AB154)&gt;0,platemap!AB154,""),"")</f>
        <v>125CAG_20230331</v>
      </c>
      <c r="L154" s="3" t="str">
        <f>IFERROR(IF(LEN(platemap!AC154)&gt;0,platemap!AC154,""),"")</f>
        <v/>
      </c>
      <c r="M154" s="3" t="str">
        <f>IFERROR(IF(LEN(platemap!AD154)&gt;0,platemap!AD154,""),"")</f>
        <v/>
      </c>
      <c r="N154" s="3" t="str">
        <f>IFERROR(IF(LEN(platemap!Q154)&gt;0,platemap!Q154,""),"")</f>
        <v>125CAG_20230331</v>
      </c>
      <c r="O154" s="3" t="str">
        <f>IFERROR(IF(LEN(platemap!R154)&gt;0,platemap!R154,""),"")</f>
        <v>10 uM</v>
      </c>
      <c r="P154" s="3" t="str">
        <f>IFERROR(IF(LEN(platemap!S154)&gt;0,platemap!S154,""),"")</f>
        <v>589546</v>
      </c>
      <c r="Q154" s="3">
        <f>IFERROR(IF(LEN(platemap!T154)&gt;0,platemap!T154,""),"")</f>
        <v>3000</v>
      </c>
    </row>
    <row r="155" spans="1:17" x14ac:dyDescent="0.2">
      <c r="A155" t="str">
        <f>IFERROR(IF(LEN(platemap!B155)&gt;0,platemap!B155,""),"")</f>
        <v>2023-06-07_TMrs362331_10ul_goodtips.xls</v>
      </c>
      <c r="B155" t="str">
        <f>IFERROR(IF(LEN(platemap!C155)&gt;0,platemap!C155,""),"")</f>
        <v>E10</v>
      </c>
      <c r="C155" t="str">
        <f>IFERROR(IF(LEN(platemap!I155)&gt;0,platemap!I155,""),"")</f>
        <v/>
      </c>
      <c r="D155" t="str">
        <f>IFERROR(IF(LEN(platemap!J155)&gt;0,platemap!J155,""),"")</f>
        <v/>
      </c>
      <c r="E155" t="str">
        <f>IFERROR(IF(LEN(platemap!N155)&gt;0,platemap!N155,""),"")</f>
        <v/>
      </c>
      <c r="G155" t="str">
        <f>IFERROR(IF(LEN(platemap!D155)&gt;0,platemap!D155,""),"")</f>
        <v/>
      </c>
      <c r="H155" t="str">
        <f>IFERROR(IF(LEN(platemap!E155)&gt;0,platemap!E155,""),"")</f>
        <v/>
      </c>
      <c r="I155" t="str">
        <f>IFERROR(IF(LEN(platemap!F155)&gt;0,platemap!F155,""),"")</f>
        <v/>
      </c>
      <c r="J155" t="str">
        <f>IFERROR(IF(LEN(platemap!G155)&gt;0,platemap!G155,""),"")</f>
        <v/>
      </c>
      <c r="K155" s="3" t="str">
        <f>IFERROR(IF(LEN(platemap!AB155)&gt;0,platemap!AB155,""),"")</f>
        <v/>
      </c>
      <c r="L155" s="3" t="str">
        <f>IFERROR(IF(LEN(platemap!AC155)&gt;0,platemap!AC155,""),"")</f>
        <v/>
      </c>
      <c r="M155" s="3" t="str">
        <f>IFERROR(IF(LEN(platemap!AD155)&gt;0,platemap!AD155,""),"")</f>
        <v/>
      </c>
      <c r="N155" s="3" t="str">
        <f>IFERROR(IF(LEN(platemap!Q155)&gt;0,platemap!Q155,""),"")</f>
        <v/>
      </c>
      <c r="O155" s="3" t="str">
        <f>IFERROR(IF(LEN(platemap!R155)&gt;0,platemap!R155,""),"")</f>
        <v/>
      </c>
      <c r="P155" s="3" t="str">
        <f>IFERROR(IF(LEN(platemap!S155)&gt;0,platemap!S155,""),"")</f>
        <v/>
      </c>
      <c r="Q155" s="3" t="str">
        <f>IFERROR(IF(LEN(platemap!T155)&gt;0,platemap!T155,""),"")</f>
        <v/>
      </c>
    </row>
    <row r="156" spans="1:17" x14ac:dyDescent="0.2">
      <c r="A156" t="str">
        <f>IFERROR(IF(LEN(platemap!B156)&gt;0,platemap!B156,""),"")</f>
        <v>2023-06-07_TMrs362331_10ul_goodtips.xls</v>
      </c>
      <c r="B156" t="str">
        <f>IFERROR(IF(LEN(platemap!C156)&gt;0,platemap!C156,""),"")</f>
        <v>E11</v>
      </c>
      <c r="C156" t="str">
        <f>IFERROR(IF(LEN(platemap!I156)&gt;0,platemap!I156,""),"")</f>
        <v/>
      </c>
      <c r="D156" t="str">
        <f>IFERROR(IF(LEN(platemap!J156)&gt;0,platemap!J156,""),"")</f>
        <v/>
      </c>
      <c r="E156" t="str">
        <f>IFERROR(IF(LEN(platemap!N156)&gt;0,platemap!N156,""),"")</f>
        <v/>
      </c>
      <c r="G156" t="str">
        <f>IFERROR(IF(LEN(platemap!D156)&gt;0,platemap!D156,""),"")</f>
        <v/>
      </c>
      <c r="H156" t="str">
        <f>IFERROR(IF(LEN(platemap!E156)&gt;0,platemap!E156,""),"")</f>
        <v/>
      </c>
      <c r="I156" t="str">
        <f>IFERROR(IF(LEN(platemap!F156)&gt;0,platemap!F156,""),"")</f>
        <v/>
      </c>
      <c r="J156" t="str">
        <f>IFERROR(IF(LEN(platemap!G156)&gt;0,platemap!G156,""),"")</f>
        <v/>
      </c>
      <c r="K156" s="3" t="str">
        <f>IFERROR(IF(LEN(platemap!AB156)&gt;0,platemap!AB156,""),"")</f>
        <v/>
      </c>
      <c r="L156" s="3" t="str">
        <f>IFERROR(IF(LEN(platemap!AC156)&gt;0,platemap!AC156,""),"")</f>
        <v/>
      </c>
      <c r="M156" s="3" t="str">
        <f>IFERROR(IF(LEN(platemap!AD156)&gt;0,platemap!AD156,""),"")</f>
        <v/>
      </c>
      <c r="N156" s="3" t="str">
        <f>IFERROR(IF(LEN(platemap!Q156)&gt;0,platemap!Q156,""),"")</f>
        <v/>
      </c>
      <c r="O156" s="3" t="str">
        <f>IFERROR(IF(LEN(platemap!R156)&gt;0,platemap!R156,""),"")</f>
        <v/>
      </c>
      <c r="P156" s="3" t="str">
        <f>IFERROR(IF(LEN(platemap!S156)&gt;0,platemap!S156,""),"")</f>
        <v/>
      </c>
      <c r="Q156" s="3" t="str">
        <f>IFERROR(IF(LEN(platemap!T156)&gt;0,platemap!T156,""),"")</f>
        <v/>
      </c>
    </row>
    <row r="157" spans="1:17" x14ac:dyDescent="0.2">
      <c r="A157" t="str">
        <f>IFERROR(IF(LEN(platemap!B157)&gt;0,platemap!B157,""),"")</f>
        <v>2023-06-07_TMrs362331_10ul_goodtips.xls</v>
      </c>
      <c r="B157" t="str">
        <f>IFERROR(IF(LEN(platemap!C157)&gt;0,platemap!C157,""),"")</f>
        <v>E12</v>
      </c>
      <c r="C157" t="str">
        <f>IFERROR(IF(LEN(platemap!I157)&gt;0,platemap!I157,""),"")</f>
        <v/>
      </c>
      <c r="D157" t="str">
        <f>IFERROR(IF(LEN(platemap!J157)&gt;0,platemap!J157,""),"")</f>
        <v/>
      </c>
      <c r="E157" t="str">
        <f>IFERROR(IF(LEN(platemap!N157)&gt;0,platemap!N157,""),"")</f>
        <v/>
      </c>
      <c r="G157" t="str">
        <f>IFERROR(IF(LEN(platemap!D157)&gt;0,platemap!D157,""),"")</f>
        <v/>
      </c>
      <c r="H157" t="str">
        <f>IFERROR(IF(LEN(platemap!E157)&gt;0,platemap!E157,""),"")</f>
        <v/>
      </c>
      <c r="I157" t="str">
        <f>IFERROR(IF(LEN(platemap!F157)&gt;0,platemap!F157,""),"")</f>
        <v/>
      </c>
      <c r="J157" t="str">
        <f>IFERROR(IF(LEN(platemap!G157)&gt;0,platemap!G157,""),"")</f>
        <v/>
      </c>
      <c r="K157" s="3" t="str">
        <f>IFERROR(IF(LEN(platemap!AB157)&gt;0,platemap!AB157,""),"")</f>
        <v/>
      </c>
      <c r="L157" s="3" t="str">
        <f>IFERROR(IF(LEN(platemap!AC157)&gt;0,platemap!AC157,""),"")</f>
        <v/>
      </c>
      <c r="M157" s="3" t="str">
        <f>IFERROR(IF(LEN(platemap!AD157)&gt;0,platemap!AD157,""),"")</f>
        <v/>
      </c>
      <c r="N157" s="3" t="str">
        <f>IFERROR(IF(LEN(platemap!Q157)&gt;0,platemap!Q157,""),"")</f>
        <v/>
      </c>
      <c r="O157" s="3" t="str">
        <f>IFERROR(IF(LEN(platemap!R157)&gt;0,platemap!R157,""),"")</f>
        <v/>
      </c>
      <c r="P157" s="3" t="str">
        <f>IFERROR(IF(LEN(platemap!S157)&gt;0,platemap!S157,""),"")</f>
        <v/>
      </c>
      <c r="Q157" s="3" t="str">
        <f>IFERROR(IF(LEN(platemap!T157)&gt;0,platemap!T157,""),"")</f>
        <v/>
      </c>
    </row>
    <row r="158" spans="1:17" x14ac:dyDescent="0.2">
      <c r="A158" t="str">
        <f>IFERROR(IF(LEN(platemap!B158)&gt;0,platemap!B158,""),"")</f>
        <v>2023-06-07_TMrs362331_10ul_goodtips.xls</v>
      </c>
      <c r="B158" t="str">
        <f>IFERROR(IF(LEN(platemap!C158)&gt;0,platemap!C158,""),"")</f>
        <v>F01</v>
      </c>
      <c r="C158" t="str">
        <f>IFERROR(IF(LEN(platemap!I158)&gt;0,platemap!I158,""),"")</f>
        <v>20230413_0244</v>
      </c>
      <c r="D158" t="str">
        <f>IFERROR(IF(LEN(platemap!J158)&gt;0,platemap!J158,""),"")</f>
        <v>125CAG</v>
      </c>
      <c r="E158" t="str">
        <f>IFERROR(IF(LEN(platemap!N158)&gt;0,platemap!N158,""),"")</f>
        <v>Control</v>
      </c>
      <c r="G158" t="str">
        <f>IFERROR(IF(LEN(platemap!D158)&gt;0,platemap!D158,""),"")</f>
        <v>FAM</v>
      </c>
      <c r="H158" t="str">
        <f>IFERROR(IF(LEN(platemap!E158)&gt;0,platemap!E158,""),"")</f>
        <v>VIC</v>
      </c>
      <c r="I158" t="str">
        <f>IFERROR(IF(LEN(platemap!F158)&gt;0,platemap!F158,""),"")</f>
        <v>T_mHTT</v>
      </c>
      <c r="J158" t="str">
        <f>IFERROR(IF(LEN(platemap!G158)&gt;0,platemap!G158,""),"")</f>
        <v>C_wtHTT</v>
      </c>
      <c r="K158" s="3" t="str">
        <f>IFERROR(IF(LEN(platemap!AB158)&gt;0,platemap!AB158,""),"")</f>
        <v>125CAG_20230331</v>
      </c>
      <c r="L158" s="3">
        <f>IFERROR(IF(LEN(platemap!AC158)&gt;0,platemap!AC158,""),"")</f>
        <v>1</v>
      </c>
      <c r="M158" s="3" t="str">
        <f>IFERROR(IF(LEN(platemap!AD158)&gt;0,platemap!AD158,""),"")</f>
        <v/>
      </c>
      <c r="N158" s="3" t="str">
        <f>IFERROR(IF(LEN(platemap!Q158)&gt;0,platemap!Q158,""),"")</f>
        <v>125CAG_20230331</v>
      </c>
      <c r="O158" s="3">
        <f>IFERROR(IF(LEN(platemap!R158)&gt;0,platemap!R158,""),"")</f>
        <v>0</v>
      </c>
      <c r="P158" s="3" t="str">
        <f>IFERROR(IF(LEN(platemap!S158)&gt;0,platemap!S158,""),"")</f>
        <v>Control</v>
      </c>
      <c r="Q158" s="3" t="str">
        <f>IFERROR(IF(LEN(platemap!T158)&gt;0,platemap!T158,""),"")</f>
        <v/>
      </c>
    </row>
    <row r="159" spans="1:17" x14ac:dyDescent="0.2">
      <c r="A159" t="str">
        <f>IFERROR(IF(LEN(platemap!B159)&gt;0,platemap!B159,""),"")</f>
        <v>2023-06-07_TMrs362331_10ul_goodtips.xls</v>
      </c>
      <c r="B159" t="str">
        <f>IFERROR(IF(LEN(platemap!C159)&gt;0,platemap!C159,""),"")</f>
        <v>F02</v>
      </c>
      <c r="C159" t="str">
        <f>IFERROR(IF(LEN(platemap!I159)&gt;0,platemap!I159,""),"")</f>
        <v>20230413_0245</v>
      </c>
      <c r="D159" t="str">
        <f>IFERROR(IF(LEN(platemap!J159)&gt;0,platemap!J159,""),"")</f>
        <v>QS4A3</v>
      </c>
      <c r="E159" t="str">
        <f>IFERROR(IF(LEN(platemap!N159)&gt;0,platemap!N159,""),"")</f>
        <v>572772 10 µM (LTX 2000)</v>
      </c>
      <c r="G159" t="str">
        <f>IFERROR(IF(LEN(platemap!D159)&gt;0,platemap!D159,""),"")</f>
        <v>FAM</v>
      </c>
      <c r="H159" t="str">
        <f>IFERROR(IF(LEN(platemap!E159)&gt;0,platemap!E159,""),"")</f>
        <v>VIC</v>
      </c>
      <c r="I159" t="str">
        <f>IFERROR(IF(LEN(platemap!F159)&gt;0,platemap!F159,""),"")</f>
        <v>T_mHTT</v>
      </c>
      <c r="J159" t="str">
        <f>IFERROR(IF(LEN(platemap!G159)&gt;0,platemap!G159,""),"")</f>
        <v>C_wtHTT</v>
      </c>
      <c r="K159" s="3" t="str">
        <f>IFERROR(IF(LEN(platemap!AB159)&gt;0,platemap!AB159,""),"")</f>
        <v>QS4A3_20230331</v>
      </c>
      <c r="L159" s="3" t="str">
        <f>IFERROR(IF(LEN(platemap!AC159)&gt;0,platemap!AC159,""),"")</f>
        <v/>
      </c>
      <c r="M159" s="3" t="str">
        <f>IFERROR(IF(LEN(platemap!AD159)&gt;0,platemap!AD159,""),"")</f>
        <v/>
      </c>
      <c r="N159" s="3" t="str">
        <f>IFERROR(IF(LEN(platemap!Q159)&gt;0,platemap!Q159,""),"")</f>
        <v>QS4A3_20230331</v>
      </c>
      <c r="O159" s="3" t="str">
        <f>IFERROR(IF(LEN(platemap!R159)&gt;0,platemap!R159,""),"")</f>
        <v>10 uM</v>
      </c>
      <c r="P159" s="3" t="str">
        <f>IFERROR(IF(LEN(platemap!S159)&gt;0,platemap!S159,""),"")</f>
        <v>572772</v>
      </c>
      <c r="Q159" s="3">
        <f>IFERROR(IF(LEN(platemap!T159)&gt;0,platemap!T159,""),"")</f>
        <v>2000</v>
      </c>
    </row>
    <row r="160" spans="1:17" x14ac:dyDescent="0.2">
      <c r="A160" t="str">
        <f>IFERROR(IF(LEN(platemap!B160)&gt;0,platemap!B160,""),"")</f>
        <v>2023-06-07_TMrs362331_10ul_goodtips.xls</v>
      </c>
      <c r="B160" t="str">
        <f>IFERROR(IF(LEN(platemap!C160)&gt;0,platemap!C160,""),"")</f>
        <v>F03</v>
      </c>
      <c r="C160" t="str">
        <f>IFERROR(IF(LEN(platemap!I160)&gt;0,platemap!I160,""),"")</f>
        <v>20230413_0246</v>
      </c>
      <c r="D160" t="str">
        <f>IFERROR(IF(LEN(platemap!J160)&gt;0,platemap!J160,""),"")</f>
        <v>QS4A3</v>
      </c>
      <c r="E160" t="str">
        <f>IFERROR(IF(LEN(platemap!N160)&gt;0,platemap!N160,""),"")</f>
        <v>589546 10 µM (LTX 2000)</v>
      </c>
      <c r="G160" t="str">
        <f>IFERROR(IF(LEN(platemap!D160)&gt;0,platemap!D160,""),"")</f>
        <v>FAM</v>
      </c>
      <c r="H160" t="str">
        <f>IFERROR(IF(LEN(platemap!E160)&gt;0,platemap!E160,""),"")</f>
        <v>VIC</v>
      </c>
      <c r="I160" t="str">
        <f>IFERROR(IF(LEN(platemap!F160)&gt;0,platemap!F160,""),"")</f>
        <v>T_mHTT</v>
      </c>
      <c r="J160" t="str">
        <f>IFERROR(IF(LEN(platemap!G160)&gt;0,platemap!G160,""),"")</f>
        <v>C_wtHTT</v>
      </c>
      <c r="K160" s="3" t="str">
        <f>IFERROR(IF(LEN(platemap!AB160)&gt;0,platemap!AB160,""),"")</f>
        <v>QS4A3_20230331</v>
      </c>
      <c r="L160" s="3" t="str">
        <f>IFERROR(IF(LEN(platemap!AC160)&gt;0,platemap!AC160,""),"")</f>
        <v/>
      </c>
      <c r="M160" s="3" t="str">
        <f>IFERROR(IF(LEN(platemap!AD160)&gt;0,platemap!AD160,""),"")</f>
        <v/>
      </c>
      <c r="N160" s="3" t="str">
        <f>IFERROR(IF(LEN(platemap!Q160)&gt;0,platemap!Q160,""),"")</f>
        <v>QS4A3_20230331</v>
      </c>
      <c r="O160" s="3" t="str">
        <f>IFERROR(IF(LEN(platemap!R160)&gt;0,platemap!R160,""),"")</f>
        <v>10 uM</v>
      </c>
      <c r="P160" s="3" t="str">
        <f>IFERROR(IF(LEN(platemap!S160)&gt;0,platemap!S160,""),"")</f>
        <v>589546</v>
      </c>
      <c r="Q160" s="3">
        <f>IFERROR(IF(LEN(platemap!T160)&gt;0,platemap!T160,""),"")</f>
        <v>2000</v>
      </c>
    </row>
    <row r="161" spans="1:17" x14ac:dyDescent="0.2">
      <c r="A161" t="str">
        <f>IFERROR(IF(LEN(platemap!B161)&gt;0,platemap!B161,""),"")</f>
        <v>2023-06-07_TMrs362331_10ul_goodtips.xls</v>
      </c>
      <c r="B161" t="str">
        <f>IFERROR(IF(LEN(platemap!C161)&gt;0,platemap!C161,""),"")</f>
        <v>F04</v>
      </c>
      <c r="C161" t="str">
        <f>IFERROR(IF(LEN(platemap!I161)&gt;0,platemap!I161,""),"")</f>
        <v>20230413_0247</v>
      </c>
      <c r="D161" t="str">
        <f>IFERROR(IF(LEN(platemap!J161)&gt;0,platemap!J161,""),"")</f>
        <v>QS4A3</v>
      </c>
      <c r="E161" t="str">
        <f>IFERROR(IF(LEN(platemap!N161)&gt;0,platemap!N161,""),"")</f>
        <v>572772 10 µM (LTX 3000)</v>
      </c>
      <c r="G161" t="str">
        <f>IFERROR(IF(LEN(platemap!D161)&gt;0,platemap!D161,""),"")</f>
        <v>FAM</v>
      </c>
      <c r="H161" t="str">
        <f>IFERROR(IF(LEN(platemap!E161)&gt;0,platemap!E161,""),"")</f>
        <v>VIC</v>
      </c>
      <c r="I161" t="str">
        <f>IFERROR(IF(LEN(platemap!F161)&gt;0,platemap!F161,""),"")</f>
        <v>T_mHTT</v>
      </c>
      <c r="J161" t="str">
        <f>IFERROR(IF(LEN(platemap!G161)&gt;0,platemap!G161,""),"")</f>
        <v>C_wtHTT</v>
      </c>
      <c r="K161" s="3" t="str">
        <f>IFERROR(IF(LEN(platemap!AB161)&gt;0,platemap!AB161,""),"")</f>
        <v>QS4A3_20230331</v>
      </c>
      <c r="L161" s="3" t="str">
        <f>IFERROR(IF(LEN(platemap!AC161)&gt;0,platemap!AC161,""),"")</f>
        <v/>
      </c>
      <c r="M161" s="3" t="str">
        <f>IFERROR(IF(LEN(platemap!AD161)&gt;0,platemap!AD161,""),"")</f>
        <v/>
      </c>
      <c r="N161" s="3" t="str">
        <f>IFERROR(IF(LEN(platemap!Q161)&gt;0,platemap!Q161,""),"")</f>
        <v>QS4A3_20230331</v>
      </c>
      <c r="O161" s="3" t="str">
        <f>IFERROR(IF(LEN(platemap!R161)&gt;0,platemap!R161,""),"")</f>
        <v>10 uM</v>
      </c>
      <c r="P161" s="3" t="str">
        <f>IFERROR(IF(LEN(platemap!S161)&gt;0,platemap!S161,""),"")</f>
        <v>572772</v>
      </c>
      <c r="Q161" s="3">
        <f>IFERROR(IF(LEN(platemap!T161)&gt;0,platemap!T161,""),"")</f>
        <v>3000</v>
      </c>
    </row>
    <row r="162" spans="1:17" x14ac:dyDescent="0.2">
      <c r="A162" t="str">
        <f>IFERROR(IF(LEN(platemap!B162)&gt;0,platemap!B162,""),"")</f>
        <v>2023-06-07_TMrs362331_10ul_goodtips.xls</v>
      </c>
      <c r="B162" t="str">
        <f>IFERROR(IF(LEN(platemap!C162)&gt;0,platemap!C162,""),"")</f>
        <v>F05</v>
      </c>
      <c r="C162" t="str">
        <f>IFERROR(IF(LEN(platemap!I162)&gt;0,platemap!I162,""),"")</f>
        <v>20230413_0248</v>
      </c>
      <c r="D162" t="str">
        <f>IFERROR(IF(LEN(platemap!J162)&gt;0,platemap!J162,""),"")</f>
        <v>QS4A3</v>
      </c>
      <c r="E162" t="str">
        <f>IFERROR(IF(LEN(platemap!N162)&gt;0,platemap!N162,""),"")</f>
        <v>589546 10 µM (LTX 3000)</v>
      </c>
      <c r="G162" t="str">
        <f>IFERROR(IF(LEN(platemap!D162)&gt;0,platemap!D162,""),"")</f>
        <v>FAM</v>
      </c>
      <c r="H162" t="str">
        <f>IFERROR(IF(LEN(platemap!E162)&gt;0,platemap!E162,""),"")</f>
        <v>VIC</v>
      </c>
      <c r="I162" t="str">
        <f>IFERROR(IF(LEN(platemap!F162)&gt;0,platemap!F162,""),"")</f>
        <v>T_mHTT</v>
      </c>
      <c r="J162" t="str">
        <f>IFERROR(IF(LEN(platemap!G162)&gt;0,platemap!G162,""),"")</f>
        <v>C_wtHTT</v>
      </c>
      <c r="K162" s="3" t="str">
        <f>IFERROR(IF(LEN(platemap!AB162)&gt;0,platemap!AB162,""),"")</f>
        <v>QS4A3_20230331</v>
      </c>
      <c r="L162" s="3" t="str">
        <f>IFERROR(IF(LEN(platemap!AC162)&gt;0,platemap!AC162,""),"")</f>
        <v/>
      </c>
      <c r="M162" s="3" t="str">
        <f>IFERROR(IF(LEN(platemap!AD162)&gt;0,platemap!AD162,""),"")</f>
        <v/>
      </c>
      <c r="N162" s="3" t="str">
        <f>IFERROR(IF(LEN(platemap!Q162)&gt;0,platemap!Q162,""),"")</f>
        <v>QS4A3_20230331</v>
      </c>
      <c r="O162" s="3" t="str">
        <f>IFERROR(IF(LEN(platemap!R162)&gt;0,platemap!R162,""),"")</f>
        <v>10 uM</v>
      </c>
      <c r="P162" s="3" t="str">
        <f>IFERROR(IF(LEN(platemap!S162)&gt;0,platemap!S162,""),"")</f>
        <v>589546</v>
      </c>
      <c r="Q162" s="3">
        <f>IFERROR(IF(LEN(platemap!T162)&gt;0,platemap!T162,""),"")</f>
        <v>3000</v>
      </c>
    </row>
    <row r="163" spans="1:17" x14ac:dyDescent="0.2">
      <c r="A163" t="str">
        <f>IFERROR(IF(LEN(platemap!B163)&gt;0,platemap!B163,""),"")</f>
        <v>2023-06-07_TMrs362331_10ul_goodtips.xls</v>
      </c>
      <c r="B163" t="str">
        <f>IFERROR(IF(LEN(platemap!C163)&gt;0,platemap!C163,""),"")</f>
        <v>F06</v>
      </c>
      <c r="C163" t="str">
        <f>IFERROR(IF(LEN(platemap!I163)&gt;0,platemap!I163,""),"")</f>
        <v>20230413_0249</v>
      </c>
      <c r="D163" t="str">
        <f>IFERROR(IF(LEN(platemap!J163)&gt;0,platemap!J163,""),"")</f>
        <v>QS4A3</v>
      </c>
      <c r="E163" t="str">
        <f>IFERROR(IF(LEN(platemap!N163)&gt;0,platemap!N163,""),"")</f>
        <v>Control</v>
      </c>
      <c r="G163" t="str">
        <f>IFERROR(IF(LEN(platemap!D163)&gt;0,platemap!D163,""),"")</f>
        <v>FAM</v>
      </c>
      <c r="H163" t="str">
        <f>IFERROR(IF(LEN(platemap!E163)&gt;0,platemap!E163,""),"")</f>
        <v>VIC</v>
      </c>
      <c r="I163" t="str">
        <f>IFERROR(IF(LEN(platemap!F163)&gt;0,platemap!F163,""),"")</f>
        <v>T_mHTT</v>
      </c>
      <c r="J163" t="str">
        <f>IFERROR(IF(LEN(platemap!G163)&gt;0,platemap!G163,""),"")</f>
        <v>C_wtHTT</v>
      </c>
      <c r="K163" s="3" t="str">
        <f>IFERROR(IF(LEN(platemap!AB163)&gt;0,platemap!AB163,""),"")</f>
        <v>QS4A3_20230331</v>
      </c>
      <c r="L163" s="3">
        <f>IFERROR(IF(LEN(platemap!AC163)&gt;0,platemap!AC163,""),"")</f>
        <v>1</v>
      </c>
      <c r="M163" s="3" t="str">
        <f>IFERROR(IF(LEN(platemap!AD163)&gt;0,platemap!AD163,""),"")</f>
        <v/>
      </c>
      <c r="N163" s="3" t="str">
        <f>IFERROR(IF(LEN(platemap!Q163)&gt;0,platemap!Q163,""),"")</f>
        <v>QS4A3_20230331</v>
      </c>
      <c r="O163" s="3">
        <f>IFERROR(IF(LEN(platemap!R163)&gt;0,platemap!R163,""),"")</f>
        <v>0</v>
      </c>
      <c r="P163" s="3" t="str">
        <f>IFERROR(IF(LEN(platemap!S163)&gt;0,platemap!S163,""),"")</f>
        <v>Control</v>
      </c>
      <c r="Q163" s="3" t="str">
        <f>IFERROR(IF(LEN(platemap!T163)&gt;0,platemap!T163,""),"")</f>
        <v/>
      </c>
    </row>
    <row r="164" spans="1:17" x14ac:dyDescent="0.2">
      <c r="A164" t="str">
        <f>IFERROR(IF(LEN(platemap!B164)&gt;0,platemap!B164,""),"")</f>
        <v>2023-06-07_TMrs362331_10ul_goodtips.xls</v>
      </c>
      <c r="B164" t="str">
        <f>IFERROR(IF(LEN(platemap!C164)&gt;0,platemap!C164,""),"")</f>
        <v>F07</v>
      </c>
      <c r="C164" t="str">
        <f>IFERROR(IF(LEN(platemap!I164)&gt;0,platemap!I164,""),"")</f>
        <v>20230413_0250</v>
      </c>
      <c r="D164" t="str">
        <f>IFERROR(IF(LEN(platemap!J164)&gt;0,platemap!J164,""),"")</f>
        <v>QS3.1</v>
      </c>
      <c r="E164" t="str">
        <f>IFERROR(IF(LEN(platemap!N164)&gt;0,platemap!N164,""),"")</f>
        <v>572772 10 µM (LTX 2000)</v>
      </c>
      <c r="G164" t="str">
        <f>IFERROR(IF(LEN(platemap!D164)&gt;0,platemap!D164,""),"")</f>
        <v>FAM</v>
      </c>
      <c r="H164" t="str">
        <f>IFERROR(IF(LEN(platemap!E164)&gt;0,platemap!E164,""),"")</f>
        <v>VIC</v>
      </c>
      <c r="I164" t="str">
        <f>IFERROR(IF(LEN(platemap!F164)&gt;0,platemap!F164,""),"")</f>
        <v>T_mHTT</v>
      </c>
      <c r="J164" t="str">
        <f>IFERROR(IF(LEN(platemap!G164)&gt;0,platemap!G164,""),"")</f>
        <v>C_wtHTT</v>
      </c>
      <c r="K164" s="3" t="str">
        <f>IFERROR(IF(LEN(platemap!AB164)&gt;0,platemap!AB164,""),"")</f>
        <v>QS3.1_20230331</v>
      </c>
      <c r="L164" s="3" t="str">
        <f>IFERROR(IF(LEN(platemap!AC164)&gt;0,platemap!AC164,""),"")</f>
        <v/>
      </c>
      <c r="M164" s="3" t="str">
        <f>IFERROR(IF(LEN(platemap!AD164)&gt;0,platemap!AD164,""),"")</f>
        <v/>
      </c>
      <c r="N164" s="3" t="str">
        <f>IFERROR(IF(LEN(platemap!Q164)&gt;0,platemap!Q164,""),"")</f>
        <v>QS3.1_20230331</v>
      </c>
      <c r="O164" s="3" t="str">
        <f>IFERROR(IF(LEN(platemap!R164)&gt;0,platemap!R164,""),"")</f>
        <v>10 uM</v>
      </c>
      <c r="P164" s="3" t="str">
        <f>IFERROR(IF(LEN(platemap!S164)&gt;0,platemap!S164,""),"")</f>
        <v>572772</v>
      </c>
      <c r="Q164" s="3">
        <f>IFERROR(IF(LEN(platemap!T164)&gt;0,platemap!T164,""),"")</f>
        <v>2000</v>
      </c>
    </row>
    <row r="165" spans="1:17" x14ac:dyDescent="0.2">
      <c r="A165" t="str">
        <f>IFERROR(IF(LEN(platemap!B165)&gt;0,platemap!B165,""),"")</f>
        <v>2023-06-07_TMrs362331_10ul_goodtips.xls</v>
      </c>
      <c r="B165" t="str">
        <f>IFERROR(IF(LEN(platemap!C165)&gt;0,platemap!C165,""),"")</f>
        <v>F08</v>
      </c>
      <c r="C165" t="str">
        <f>IFERROR(IF(LEN(platemap!I165)&gt;0,platemap!I165,""),"")</f>
        <v>20230413_0251</v>
      </c>
      <c r="D165" t="str">
        <f>IFERROR(IF(LEN(platemap!J165)&gt;0,platemap!J165,""),"")</f>
        <v>QS3.1</v>
      </c>
      <c r="E165" t="str">
        <f>IFERROR(IF(LEN(platemap!N165)&gt;0,platemap!N165,""),"")</f>
        <v>589546 10 µM (LTX 2000)</v>
      </c>
      <c r="G165" t="str">
        <f>IFERROR(IF(LEN(platemap!D165)&gt;0,platemap!D165,""),"")</f>
        <v>FAM</v>
      </c>
      <c r="H165" t="str">
        <f>IFERROR(IF(LEN(platemap!E165)&gt;0,platemap!E165,""),"")</f>
        <v>VIC</v>
      </c>
      <c r="I165" t="str">
        <f>IFERROR(IF(LEN(platemap!F165)&gt;0,platemap!F165,""),"")</f>
        <v>T_mHTT</v>
      </c>
      <c r="J165" t="str">
        <f>IFERROR(IF(LEN(platemap!G165)&gt;0,platemap!G165,""),"")</f>
        <v>C_wtHTT</v>
      </c>
      <c r="K165" s="3" t="str">
        <f>IFERROR(IF(LEN(platemap!AB165)&gt;0,platemap!AB165,""),"")</f>
        <v>QS3.1_20230331</v>
      </c>
      <c r="L165" s="3" t="str">
        <f>IFERROR(IF(LEN(platemap!AC165)&gt;0,platemap!AC165,""),"")</f>
        <v/>
      </c>
      <c r="M165" s="3" t="str">
        <f>IFERROR(IF(LEN(platemap!AD165)&gt;0,platemap!AD165,""),"")</f>
        <v/>
      </c>
      <c r="N165" s="3" t="str">
        <f>IFERROR(IF(LEN(platemap!Q165)&gt;0,platemap!Q165,""),"")</f>
        <v>QS3.1_20230331</v>
      </c>
      <c r="O165" s="3" t="str">
        <f>IFERROR(IF(LEN(platemap!R165)&gt;0,platemap!R165,""),"")</f>
        <v>10 uM</v>
      </c>
      <c r="P165" s="3" t="str">
        <f>IFERROR(IF(LEN(platemap!S165)&gt;0,platemap!S165,""),"")</f>
        <v>589546</v>
      </c>
      <c r="Q165" s="3">
        <f>IFERROR(IF(LEN(platemap!T165)&gt;0,platemap!T165,""),"")</f>
        <v>2000</v>
      </c>
    </row>
    <row r="166" spans="1:17" x14ac:dyDescent="0.2">
      <c r="A166" t="str">
        <f>IFERROR(IF(LEN(platemap!B166)&gt;0,platemap!B166,""),"")</f>
        <v>2023-06-07_TMrs362331_10ul_goodtips.xls</v>
      </c>
      <c r="B166" t="str">
        <f>IFERROR(IF(LEN(platemap!C166)&gt;0,platemap!C166,""),"")</f>
        <v>F09</v>
      </c>
      <c r="C166" t="str">
        <f>IFERROR(IF(LEN(platemap!I166)&gt;0,platemap!I166,""),"")</f>
        <v>20230413_0252</v>
      </c>
      <c r="D166" t="str">
        <f>IFERROR(IF(LEN(platemap!J166)&gt;0,platemap!J166,""),"")</f>
        <v>QS3.1</v>
      </c>
      <c r="E166" t="str">
        <f>IFERROR(IF(LEN(platemap!N166)&gt;0,platemap!N166,""),"")</f>
        <v>572772 10 µM (LTX 3000)</v>
      </c>
      <c r="G166" t="str">
        <f>IFERROR(IF(LEN(platemap!D166)&gt;0,platemap!D166,""),"")</f>
        <v>FAM</v>
      </c>
      <c r="H166" t="str">
        <f>IFERROR(IF(LEN(platemap!E166)&gt;0,platemap!E166,""),"")</f>
        <v>VIC</v>
      </c>
      <c r="I166" t="str">
        <f>IFERROR(IF(LEN(platemap!F166)&gt;0,platemap!F166,""),"")</f>
        <v>T_mHTT</v>
      </c>
      <c r="J166" t="str">
        <f>IFERROR(IF(LEN(platemap!G166)&gt;0,platemap!G166,""),"")</f>
        <v>C_wtHTT</v>
      </c>
      <c r="K166" s="3" t="str">
        <f>IFERROR(IF(LEN(platemap!AB166)&gt;0,platemap!AB166,""),"")</f>
        <v>QS3.1_20230331</v>
      </c>
      <c r="L166" s="3" t="str">
        <f>IFERROR(IF(LEN(platemap!AC166)&gt;0,platemap!AC166,""),"")</f>
        <v/>
      </c>
      <c r="M166" s="3" t="str">
        <f>IFERROR(IF(LEN(platemap!AD166)&gt;0,platemap!AD166,""),"")</f>
        <v/>
      </c>
      <c r="N166" s="3" t="str">
        <f>IFERROR(IF(LEN(platemap!Q166)&gt;0,platemap!Q166,""),"")</f>
        <v>QS3.1_20230331</v>
      </c>
      <c r="O166" s="3" t="str">
        <f>IFERROR(IF(LEN(platemap!R166)&gt;0,platemap!R166,""),"")</f>
        <v>10 uM</v>
      </c>
      <c r="P166" s="3" t="str">
        <f>IFERROR(IF(LEN(platemap!S166)&gt;0,platemap!S166,""),"")</f>
        <v>572772</v>
      </c>
      <c r="Q166" s="3">
        <f>IFERROR(IF(LEN(platemap!T166)&gt;0,platemap!T166,""),"")</f>
        <v>3000</v>
      </c>
    </row>
    <row r="167" spans="1:17" x14ac:dyDescent="0.2">
      <c r="A167" t="str">
        <f>IFERROR(IF(LEN(platemap!B167)&gt;0,platemap!B167,""),"")</f>
        <v>2023-06-07_TMrs362331_10ul_goodtips.xls</v>
      </c>
      <c r="B167" t="str">
        <f>IFERROR(IF(LEN(platemap!C167)&gt;0,platemap!C167,""),"")</f>
        <v>F10</v>
      </c>
      <c r="C167" t="str">
        <f>IFERROR(IF(LEN(platemap!I167)&gt;0,platemap!I167,""),"")</f>
        <v/>
      </c>
      <c r="D167" t="str">
        <f>IFERROR(IF(LEN(platemap!J167)&gt;0,platemap!J167,""),"")</f>
        <v/>
      </c>
      <c r="E167" t="str">
        <f>IFERROR(IF(LEN(platemap!N167)&gt;0,platemap!N167,""),"")</f>
        <v/>
      </c>
      <c r="G167" t="str">
        <f>IFERROR(IF(LEN(platemap!D167)&gt;0,platemap!D167,""),"")</f>
        <v/>
      </c>
      <c r="H167" t="str">
        <f>IFERROR(IF(LEN(platemap!E167)&gt;0,platemap!E167,""),"")</f>
        <v/>
      </c>
      <c r="I167" t="str">
        <f>IFERROR(IF(LEN(platemap!F167)&gt;0,platemap!F167,""),"")</f>
        <v/>
      </c>
      <c r="J167" t="str">
        <f>IFERROR(IF(LEN(platemap!G167)&gt;0,platemap!G167,""),"")</f>
        <v/>
      </c>
      <c r="K167" s="3" t="str">
        <f>IFERROR(IF(LEN(platemap!AB167)&gt;0,platemap!AB167,""),"")</f>
        <v/>
      </c>
      <c r="L167" s="3" t="str">
        <f>IFERROR(IF(LEN(platemap!AC167)&gt;0,platemap!AC167,""),"")</f>
        <v/>
      </c>
      <c r="M167" s="3" t="str">
        <f>IFERROR(IF(LEN(platemap!AD167)&gt;0,platemap!AD167,""),"")</f>
        <v/>
      </c>
      <c r="N167" s="3" t="str">
        <f>IFERROR(IF(LEN(platemap!Q167)&gt;0,platemap!Q167,""),"")</f>
        <v/>
      </c>
      <c r="O167" s="3" t="str">
        <f>IFERROR(IF(LEN(platemap!R167)&gt;0,platemap!R167,""),"")</f>
        <v/>
      </c>
      <c r="P167" s="3" t="str">
        <f>IFERROR(IF(LEN(platemap!S167)&gt;0,platemap!S167,""),"")</f>
        <v/>
      </c>
      <c r="Q167" s="3" t="str">
        <f>IFERROR(IF(LEN(platemap!T167)&gt;0,platemap!T167,""),"")</f>
        <v/>
      </c>
    </row>
    <row r="168" spans="1:17" x14ac:dyDescent="0.2">
      <c r="A168" t="str">
        <f>IFERROR(IF(LEN(platemap!B168)&gt;0,platemap!B168,""),"")</f>
        <v>2023-06-07_TMrs362331_10ul_goodtips.xls</v>
      </c>
      <c r="B168" t="str">
        <f>IFERROR(IF(LEN(platemap!C168)&gt;0,platemap!C168,""),"")</f>
        <v>F11</v>
      </c>
      <c r="C168" t="str">
        <f>IFERROR(IF(LEN(platemap!I168)&gt;0,platemap!I168,""),"")</f>
        <v/>
      </c>
      <c r="D168" t="str">
        <f>IFERROR(IF(LEN(platemap!J168)&gt;0,platemap!J168,""),"")</f>
        <v/>
      </c>
      <c r="E168" t="str">
        <f>IFERROR(IF(LEN(platemap!N168)&gt;0,platemap!N168,""),"")</f>
        <v/>
      </c>
      <c r="G168" t="str">
        <f>IFERROR(IF(LEN(platemap!D168)&gt;0,platemap!D168,""),"")</f>
        <v/>
      </c>
      <c r="H168" t="str">
        <f>IFERROR(IF(LEN(platemap!E168)&gt;0,platemap!E168,""),"")</f>
        <v/>
      </c>
      <c r="I168" t="str">
        <f>IFERROR(IF(LEN(platemap!F168)&gt;0,platemap!F168,""),"")</f>
        <v/>
      </c>
      <c r="J168" t="str">
        <f>IFERROR(IF(LEN(platemap!G168)&gt;0,platemap!G168,""),"")</f>
        <v/>
      </c>
      <c r="K168" s="3" t="str">
        <f>IFERROR(IF(LEN(platemap!AB168)&gt;0,platemap!AB168,""),"")</f>
        <v/>
      </c>
      <c r="L168" s="3" t="str">
        <f>IFERROR(IF(LEN(platemap!AC168)&gt;0,platemap!AC168,""),"")</f>
        <v/>
      </c>
      <c r="M168" s="3" t="str">
        <f>IFERROR(IF(LEN(platemap!AD168)&gt;0,platemap!AD168,""),"")</f>
        <v/>
      </c>
      <c r="N168" s="3" t="str">
        <f>IFERROR(IF(LEN(platemap!Q168)&gt;0,platemap!Q168,""),"")</f>
        <v/>
      </c>
      <c r="O168" s="3" t="str">
        <f>IFERROR(IF(LEN(platemap!R168)&gt;0,platemap!R168,""),"")</f>
        <v/>
      </c>
      <c r="P168" s="3" t="str">
        <f>IFERROR(IF(LEN(platemap!S168)&gt;0,platemap!S168,""),"")</f>
        <v/>
      </c>
      <c r="Q168" s="3" t="str">
        <f>IFERROR(IF(LEN(platemap!T168)&gt;0,platemap!T168,""),"")</f>
        <v/>
      </c>
    </row>
    <row r="169" spans="1:17" x14ac:dyDescent="0.2">
      <c r="A169" t="str">
        <f>IFERROR(IF(LEN(platemap!B169)&gt;0,platemap!B169,""),"")</f>
        <v>2023-06-07_TMrs362331_10ul_goodtips.xls</v>
      </c>
      <c r="B169" t="str">
        <f>IFERROR(IF(LEN(platemap!C169)&gt;0,platemap!C169,""),"")</f>
        <v>F12</v>
      </c>
      <c r="C169" t="str">
        <f>IFERROR(IF(LEN(platemap!I169)&gt;0,platemap!I169,""),"")</f>
        <v/>
      </c>
      <c r="D169" t="str">
        <f>IFERROR(IF(LEN(platemap!J169)&gt;0,platemap!J169,""),"")</f>
        <v/>
      </c>
      <c r="E169" t="str">
        <f>IFERROR(IF(LEN(platemap!N169)&gt;0,platemap!N169,""),"")</f>
        <v/>
      </c>
      <c r="G169" t="str">
        <f>IFERROR(IF(LEN(platemap!D169)&gt;0,platemap!D169,""),"")</f>
        <v/>
      </c>
      <c r="H169" t="str">
        <f>IFERROR(IF(LEN(platemap!E169)&gt;0,platemap!E169,""),"")</f>
        <v/>
      </c>
      <c r="I169" t="str">
        <f>IFERROR(IF(LEN(platemap!F169)&gt;0,platemap!F169,""),"")</f>
        <v/>
      </c>
      <c r="J169" t="str">
        <f>IFERROR(IF(LEN(platemap!G169)&gt;0,platemap!G169,""),"")</f>
        <v/>
      </c>
      <c r="K169" s="3" t="str">
        <f>IFERROR(IF(LEN(platemap!AB169)&gt;0,platemap!AB169,""),"")</f>
        <v/>
      </c>
      <c r="L169" s="3" t="str">
        <f>IFERROR(IF(LEN(platemap!AC169)&gt;0,platemap!AC169,""),"")</f>
        <v/>
      </c>
      <c r="M169" s="3" t="str">
        <f>IFERROR(IF(LEN(platemap!AD169)&gt;0,platemap!AD169,""),"")</f>
        <v/>
      </c>
      <c r="N169" s="3" t="str">
        <f>IFERROR(IF(LEN(platemap!Q169)&gt;0,platemap!Q169,""),"")</f>
        <v/>
      </c>
      <c r="O169" s="3" t="str">
        <f>IFERROR(IF(LEN(platemap!R169)&gt;0,platemap!R169,""),"")</f>
        <v/>
      </c>
      <c r="P169" s="3" t="str">
        <f>IFERROR(IF(LEN(platemap!S169)&gt;0,platemap!S169,""),"")</f>
        <v/>
      </c>
      <c r="Q169" s="3" t="str">
        <f>IFERROR(IF(LEN(platemap!T169)&gt;0,platemap!T169,""),"")</f>
        <v/>
      </c>
    </row>
    <row r="170" spans="1:17" x14ac:dyDescent="0.2">
      <c r="A170" t="str">
        <f>IFERROR(IF(LEN(platemap!B170)&gt;0,platemap!B170,""),"")</f>
        <v>2023-06-07_TMrs362331_10ul_goodtips.xls</v>
      </c>
      <c r="B170" t="str">
        <f>IFERROR(IF(LEN(platemap!C170)&gt;0,platemap!C170,""),"")</f>
        <v>G01</v>
      </c>
      <c r="C170" t="str">
        <f>IFERROR(IF(LEN(platemap!I170)&gt;0,platemap!I170,""),"")</f>
        <v>20230413_0253</v>
      </c>
      <c r="D170" t="str">
        <f>IFERROR(IF(LEN(platemap!J170)&gt;0,platemap!J170,""),"")</f>
        <v>QS3.1</v>
      </c>
      <c r="E170" t="str">
        <f>IFERROR(IF(LEN(platemap!N170)&gt;0,platemap!N170,""),"")</f>
        <v>589546 10 µM (LTX 3000)</v>
      </c>
      <c r="G170" t="str">
        <f>IFERROR(IF(LEN(platemap!D170)&gt;0,platemap!D170,""),"")</f>
        <v>FAM</v>
      </c>
      <c r="H170" t="str">
        <f>IFERROR(IF(LEN(platemap!E170)&gt;0,platemap!E170,""),"")</f>
        <v>VIC</v>
      </c>
      <c r="I170" t="str">
        <f>IFERROR(IF(LEN(platemap!F170)&gt;0,platemap!F170,""),"")</f>
        <v>T_mHTT</v>
      </c>
      <c r="J170" t="str">
        <f>IFERROR(IF(LEN(platemap!G170)&gt;0,platemap!G170,""),"")</f>
        <v>C_wtHTT</v>
      </c>
      <c r="K170" s="3" t="str">
        <f>IFERROR(IF(LEN(platemap!AB170)&gt;0,platemap!AB170,""),"")</f>
        <v>QS3.1_20230331</v>
      </c>
      <c r="L170" s="3" t="str">
        <f>IFERROR(IF(LEN(platemap!AC170)&gt;0,platemap!AC170,""),"")</f>
        <v/>
      </c>
      <c r="M170" s="3" t="str">
        <f>IFERROR(IF(LEN(platemap!AD170)&gt;0,platemap!AD170,""),"")</f>
        <v/>
      </c>
      <c r="N170" s="3" t="str">
        <f>IFERROR(IF(LEN(platemap!Q170)&gt;0,platemap!Q170,""),"")</f>
        <v>QS3.1_20230331</v>
      </c>
      <c r="O170" s="3" t="str">
        <f>IFERROR(IF(LEN(platemap!R170)&gt;0,platemap!R170,""),"")</f>
        <v>10 uM</v>
      </c>
      <c r="P170" s="3" t="str">
        <f>IFERROR(IF(LEN(platemap!S170)&gt;0,platemap!S170,""),"")</f>
        <v>589546</v>
      </c>
      <c r="Q170" s="3">
        <f>IFERROR(IF(LEN(platemap!T170)&gt;0,platemap!T170,""),"")</f>
        <v>3000</v>
      </c>
    </row>
    <row r="171" spans="1:17" x14ac:dyDescent="0.2">
      <c r="A171" t="str">
        <f>IFERROR(IF(LEN(platemap!B171)&gt;0,platemap!B171,""),"")</f>
        <v>2023-06-07_TMrs362331_10ul_goodtips.xls</v>
      </c>
      <c r="B171" t="str">
        <f>IFERROR(IF(LEN(platemap!C171)&gt;0,platemap!C171,""),"")</f>
        <v>G02</v>
      </c>
      <c r="C171" t="str">
        <f>IFERROR(IF(LEN(platemap!I171)&gt;0,platemap!I171,""),"")</f>
        <v>20230413_0254</v>
      </c>
      <c r="D171" t="str">
        <f>IFERROR(IF(LEN(platemap!J171)&gt;0,platemap!J171,""),"")</f>
        <v>QS3.1</v>
      </c>
      <c r="E171" t="str">
        <f>IFERROR(IF(LEN(platemap!N171)&gt;0,platemap!N171,""),"")</f>
        <v>Control</v>
      </c>
      <c r="G171" t="str">
        <f>IFERROR(IF(LEN(platemap!D171)&gt;0,platemap!D171,""),"")</f>
        <v>FAM</v>
      </c>
      <c r="H171" t="str">
        <f>IFERROR(IF(LEN(platemap!E171)&gt;0,platemap!E171,""),"")</f>
        <v>VIC</v>
      </c>
      <c r="I171" t="str">
        <f>IFERROR(IF(LEN(platemap!F171)&gt;0,platemap!F171,""),"")</f>
        <v>T_mHTT</v>
      </c>
      <c r="J171" t="str">
        <f>IFERROR(IF(LEN(platemap!G171)&gt;0,platemap!G171,""),"")</f>
        <v>C_wtHTT</v>
      </c>
      <c r="K171" s="3" t="str">
        <f>IFERROR(IF(LEN(platemap!AB171)&gt;0,platemap!AB171,""),"")</f>
        <v>QS3.1_20230331</v>
      </c>
      <c r="L171" s="3">
        <f>IFERROR(IF(LEN(platemap!AC171)&gt;0,platemap!AC171,""),"")</f>
        <v>1</v>
      </c>
      <c r="M171" s="3" t="str">
        <f>IFERROR(IF(LEN(platemap!AD171)&gt;0,platemap!AD171,""),"")</f>
        <v/>
      </c>
      <c r="N171" s="3" t="str">
        <f>IFERROR(IF(LEN(platemap!Q171)&gt;0,platemap!Q171,""),"")</f>
        <v>QS3.1_20230331</v>
      </c>
      <c r="O171" s="3">
        <f>IFERROR(IF(LEN(platemap!R171)&gt;0,platemap!R171,""),"")</f>
        <v>0</v>
      </c>
      <c r="P171" s="3" t="str">
        <f>IFERROR(IF(LEN(platemap!S171)&gt;0,platemap!S171,""),"")</f>
        <v>Control</v>
      </c>
      <c r="Q171" s="3" t="str">
        <f>IFERROR(IF(LEN(platemap!T171)&gt;0,platemap!T171,""),"")</f>
        <v/>
      </c>
    </row>
    <row r="172" spans="1:17" x14ac:dyDescent="0.2">
      <c r="A172" t="str">
        <f>IFERROR(IF(LEN(platemap!B172)&gt;0,platemap!B172,""),"")</f>
        <v>2023-06-07_TMrs362331_10ul_goodtips.xls</v>
      </c>
      <c r="B172" t="str">
        <f>IFERROR(IF(LEN(platemap!C172)&gt;0,platemap!C172,""),"")</f>
        <v>G03</v>
      </c>
      <c r="C172" t="str">
        <f>IFERROR(IF(LEN(platemap!I172)&gt;0,platemap!I172,""),"")</f>
        <v>20230413_0255</v>
      </c>
      <c r="D172" t="str">
        <f>IFERROR(IF(LEN(platemap!J172)&gt;0,platemap!J172,""),"")</f>
        <v>QS3.2</v>
      </c>
      <c r="E172" t="str">
        <f>IFERROR(IF(LEN(platemap!N172)&gt;0,platemap!N172,""),"")</f>
        <v>572772 10 µM (LTX 2000)</v>
      </c>
      <c r="G172" t="str">
        <f>IFERROR(IF(LEN(platemap!D172)&gt;0,platemap!D172,""),"")</f>
        <v>FAM</v>
      </c>
      <c r="H172" t="str">
        <f>IFERROR(IF(LEN(platemap!E172)&gt;0,platemap!E172,""),"")</f>
        <v>VIC</v>
      </c>
      <c r="I172" t="str">
        <f>IFERROR(IF(LEN(platemap!F172)&gt;0,platemap!F172,""),"")</f>
        <v>T_mHTT</v>
      </c>
      <c r="J172" t="str">
        <f>IFERROR(IF(LEN(platemap!G172)&gt;0,platemap!G172,""),"")</f>
        <v>C_wtHTT</v>
      </c>
      <c r="K172" s="3" t="str">
        <f>IFERROR(IF(LEN(platemap!AB172)&gt;0,platemap!AB172,""),"")</f>
        <v>QS3.2_20230331</v>
      </c>
      <c r="L172" s="3" t="str">
        <f>IFERROR(IF(LEN(platemap!AC172)&gt;0,platemap!AC172,""),"")</f>
        <v/>
      </c>
      <c r="M172" s="3" t="str">
        <f>IFERROR(IF(LEN(platemap!AD172)&gt;0,platemap!AD172,""),"")</f>
        <v/>
      </c>
      <c r="N172" s="3" t="str">
        <f>IFERROR(IF(LEN(platemap!Q172)&gt;0,platemap!Q172,""),"")</f>
        <v>QS3.2_20230331</v>
      </c>
      <c r="O172" s="3" t="str">
        <f>IFERROR(IF(LEN(platemap!R172)&gt;0,platemap!R172,""),"")</f>
        <v>10 uM</v>
      </c>
      <c r="P172" s="3" t="str">
        <f>IFERROR(IF(LEN(platemap!S172)&gt;0,platemap!S172,""),"")</f>
        <v>572772</v>
      </c>
      <c r="Q172" s="3">
        <f>IFERROR(IF(LEN(platemap!T172)&gt;0,platemap!T172,""),"")</f>
        <v>2000</v>
      </c>
    </row>
    <row r="173" spans="1:17" x14ac:dyDescent="0.2">
      <c r="A173" t="str">
        <f>IFERROR(IF(LEN(platemap!B173)&gt;0,platemap!B173,""),"")</f>
        <v>2023-06-07_TMrs362331_10ul_goodtips.xls</v>
      </c>
      <c r="B173" t="str">
        <f>IFERROR(IF(LEN(platemap!C173)&gt;0,platemap!C173,""),"")</f>
        <v>G04</v>
      </c>
      <c r="C173" t="str">
        <f>IFERROR(IF(LEN(platemap!I173)&gt;0,platemap!I173,""),"")</f>
        <v>20230413_0256</v>
      </c>
      <c r="D173" t="str">
        <f>IFERROR(IF(LEN(platemap!J173)&gt;0,platemap!J173,""),"")</f>
        <v>QS3.2</v>
      </c>
      <c r="E173" t="str">
        <f>IFERROR(IF(LEN(platemap!N173)&gt;0,platemap!N173,""),"")</f>
        <v>589546 10 µM (LTX 2000)</v>
      </c>
      <c r="G173" t="str">
        <f>IFERROR(IF(LEN(platemap!D173)&gt;0,platemap!D173,""),"")</f>
        <v>FAM</v>
      </c>
      <c r="H173" t="str">
        <f>IFERROR(IF(LEN(platemap!E173)&gt;0,platemap!E173,""),"")</f>
        <v>VIC</v>
      </c>
      <c r="I173" t="str">
        <f>IFERROR(IF(LEN(platemap!F173)&gt;0,platemap!F173,""),"")</f>
        <v>T_mHTT</v>
      </c>
      <c r="J173" t="str">
        <f>IFERROR(IF(LEN(platemap!G173)&gt;0,platemap!G173,""),"")</f>
        <v>C_wtHTT</v>
      </c>
      <c r="K173" s="3" t="str">
        <f>IFERROR(IF(LEN(platemap!AB173)&gt;0,platemap!AB173,""),"")</f>
        <v>QS3.2_20230331</v>
      </c>
      <c r="L173" s="3" t="str">
        <f>IFERROR(IF(LEN(platemap!AC173)&gt;0,platemap!AC173,""),"")</f>
        <v/>
      </c>
      <c r="M173" s="3" t="str">
        <f>IFERROR(IF(LEN(platemap!AD173)&gt;0,platemap!AD173,""),"")</f>
        <v/>
      </c>
      <c r="N173" s="3" t="str">
        <f>IFERROR(IF(LEN(platemap!Q173)&gt;0,platemap!Q173,""),"")</f>
        <v>QS3.2_20230331</v>
      </c>
      <c r="O173" s="3" t="str">
        <f>IFERROR(IF(LEN(platemap!R173)&gt;0,platemap!R173,""),"")</f>
        <v>10 uM</v>
      </c>
      <c r="P173" s="3" t="str">
        <f>IFERROR(IF(LEN(platemap!S173)&gt;0,platemap!S173,""),"")</f>
        <v>589546</v>
      </c>
      <c r="Q173" s="3">
        <f>IFERROR(IF(LEN(platemap!T173)&gt;0,platemap!T173,""),"")</f>
        <v>2000</v>
      </c>
    </row>
    <row r="174" spans="1:17" x14ac:dyDescent="0.2">
      <c r="A174" t="str">
        <f>IFERROR(IF(LEN(platemap!B174)&gt;0,platemap!B174,""),"")</f>
        <v>2023-06-07_TMrs362331_10ul_goodtips.xls</v>
      </c>
      <c r="B174" t="str">
        <f>IFERROR(IF(LEN(platemap!C174)&gt;0,platemap!C174,""),"")</f>
        <v>G05</v>
      </c>
      <c r="C174" t="str">
        <f>IFERROR(IF(LEN(platemap!I174)&gt;0,platemap!I174,""),"")</f>
        <v>20230413_0257</v>
      </c>
      <c r="D174" t="str">
        <f>IFERROR(IF(LEN(platemap!J174)&gt;0,platemap!J174,""),"")</f>
        <v>QS3.2</v>
      </c>
      <c r="E174" t="str">
        <f>IFERROR(IF(LEN(platemap!N174)&gt;0,platemap!N174,""),"")</f>
        <v>572772 10 µM (LTX 3000)</v>
      </c>
      <c r="G174" t="str">
        <f>IFERROR(IF(LEN(platemap!D174)&gt;0,platemap!D174,""),"")</f>
        <v>FAM</v>
      </c>
      <c r="H174" t="str">
        <f>IFERROR(IF(LEN(platemap!E174)&gt;0,platemap!E174,""),"")</f>
        <v>VIC</v>
      </c>
      <c r="I174" t="str">
        <f>IFERROR(IF(LEN(platemap!F174)&gt;0,platemap!F174,""),"")</f>
        <v>T_mHTT</v>
      </c>
      <c r="J174" t="str">
        <f>IFERROR(IF(LEN(platemap!G174)&gt;0,platemap!G174,""),"")</f>
        <v>C_wtHTT</v>
      </c>
      <c r="K174" s="3" t="str">
        <f>IFERROR(IF(LEN(platemap!AB174)&gt;0,platemap!AB174,""),"")</f>
        <v>QS3.2_20230331</v>
      </c>
      <c r="L174" s="3" t="str">
        <f>IFERROR(IF(LEN(platemap!AC174)&gt;0,platemap!AC174,""),"")</f>
        <v/>
      </c>
      <c r="M174" s="3" t="str">
        <f>IFERROR(IF(LEN(platemap!AD174)&gt;0,platemap!AD174,""),"")</f>
        <v/>
      </c>
      <c r="N174" s="3" t="str">
        <f>IFERROR(IF(LEN(platemap!Q174)&gt;0,platemap!Q174,""),"")</f>
        <v>QS3.2_20230331</v>
      </c>
      <c r="O174" s="3" t="str">
        <f>IFERROR(IF(LEN(platemap!R174)&gt;0,platemap!R174,""),"")</f>
        <v>10 uM</v>
      </c>
      <c r="P174" s="3" t="str">
        <f>IFERROR(IF(LEN(platemap!S174)&gt;0,platemap!S174,""),"")</f>
        <v>572772</v>
      </c>
      <c r="Q174" s="3">
        <f>IFERROR(IF(LEN(platemap!T174)&gt;0,platemap!T174,""),"")</f>
        <v>3000</v>
      </c>
    </row>
    <row r="175" spans="1:17" x14ac:dyDescent="0.2">
      <c r="A175" t="str">
        <f>IFERROR(IF(LEN(platemap!B175)&gt;0,platemap!B175,""),"")</f>
        <v>2023-06-07_TMrs362331_10ul_goodtips.xls</v>
      </c>
      <c r="B175" t="str">
        <f>IFERROR(IF(LEN(platemap!C175)&gt;0,platemap!C175,""),"")</f>
        <v>G06</v>
      </c>
      <c r="C175" t="str">
        <f>IFERROR(IF(LEN(platemap!I175)&gt;0,platemap!I175,""),"")</f>
        <v>20230413_0258</v>
      </c>
      <c r="D175" t="str">
        <f>IFERROR(IF(LEN(platemap!J175)&gt;0,platemap!J175,""),"")</f>
        <v>QS3.2</v>
      </c>
      <c r="E175" t="str">
        <f>IFERROR(IF(LEN(platemap!N175)&gt;0,platemap!N175,""),"")</f>
        <v>589546 10 µM (LTX 3000)</v>
      </c>
      <c r="G175" t="str">
        <f>IFERROR(IF(LEN(platemap!D175)&gt;0,platemap!D175,""),"")</f>
        <v>FAM</v>
      </c>
      <c r="H175" t="str">
        <f>IFERROR(IF(LEN(platemap!E175)&gt;0,platemap!E175,""),"")</f>
        <v>VIC</v>
      </c>
      <c r="I175" t="str">
        <f>IFERROR(IF(LEN(platemap!F175)&gt;0,platemap!F175,""),"")</f>
        <v>T_mHTT</v>
      </c>
      <c r="J175" t="str">
        <f>IFERROR(IF(LEN(platemap!G175)&gt;0,platemap!G175,""),"")</f>
        <v>C_wtHTT</v>
      </c>
      <c r="K175" s="3" t="str">
        <f>IFERROR(IF(LEN(platemap!AB175)&gt;0,platemap!AB175,""),"")</f>
        <v>QS3.2_20230331</v>
      </c>
      <c r="L175" s="3" t="str">
        <f>IFERROR(IF(LEN(platemap!AC175)&gt;0,platemap!AC175,""),"")</f>
        <v/>
      </c>
      <c r="M175" s="3" t="str">
        <f>IFERROR(IF(LEN(platemap!AD175)&gt;0,platemap!AD175,""),"")</f>
        <v/>
      </c>
      <c r="N175" s="3" t="str">
        <f>IFERROR(IF(LEN(platemap!Q175)&gt;0,platemap!Q175,""),"")</f>
        <v>QS3.2_20230331</v>
      </c>
      <c r="O175" s="3" t="str">
        <f>IFERROR(IF(LEN(platemap!R175)&gt;0,platemap!R175,""),"")</f>
        <v>10 uM</v>
      </c>
      <c r="P175" s="3" t="str">
        <f>IFERROR(IF(LEN(platemap!S175)&gt;0,platemap!S175,""),"")</f>
        <v>589546</v>
      </c>
      <c r="Q175" s="3">
        <f>IFERROR(IF(LEN(platemap!T175)&gt;0,platemap!T175,""),"")</f>
        <v>3000</v>
      </c>
    </row>
    <row r="176" spans="1:17" x14ac:dyDescent="0.2">
      <c r="A176" t="str">
        <f>IFERROR(IF(LEN(platemap!B176)&gt;0,platemap!B176,""),"")</f>
        <v>2023-06-07_TMrs362331_10ul_goodtips.xls</v>
      </c>
      <c r="B176" t="str">
        <f>IFERROR(IF(LEN(platemap!C176)&gt;0,platemap!C176,""),"")</f>
        <v>G07</v>
      </c>
      <c r="C176" t="str">
        <f>IFERROR(IF(LEN(platemap!I176)&gt;0,platemap!I176,""),"")</f>
        <v>20230413_0259</v>
      </c>
      <c r="D176" t="str">
        <f>IFERROR(IF(LEN(platemap!J176)&gt;0,platemap!J176,""),"")</f>
        <v>QS2A</v>
      </c>
      <c r="E176" t="str">
        <f>IFERROR(IF(LEN(platemap!N176)&gt;0,platemap!N176,""),"")</f>
        <v>572772 10 µM (LTX 2000)</v>
      </c>
      <c r="G176" t="str">
        <f>IFERROR(IF(LEN(platemap!D176)&gt;0,platemap!D176,""),"")</f>
        <v>FAM</v>
      </c>
      <c r="H176" t="str">
        <f>IFERROR(IF(LEN(platemap!E176)&gt;0,platemap!E176,""),"")</f>
        <v>VIC</v>
      </c>
      <c r="I176" t="str">
        <f>IFERROR(IF(LEN(platemap!F176)&gt;0,platemap!F176,""),"")</f>
        <v>T_mHTT</v>
      </c>
      <c r="J176" t="str">
        <f>IFERROR(IF(LEN(platemap!G176)&gt;0,platemap!G176,""),"")</f>
        <v>C_wtHTT</v>
      </c>
      <c r="K176" s="3" t="str">
        <f>IFERROR(IF(LEN(platemap!AB176)&gt;0,platemap!AB176,""),"")</f>
        <v>QS2A_20230331</v>
      </c>
      <c r="L176" s="3" t="str">
        <f>IFERROR(IF(LEN(platemap!AC176)&gt;0,platemap!AC176,""),"")</f>
        <v/>
      </c>
      <c r="M176" s="3">
        <f>IFERROR(IF(LEN(platemap!AD176)&gt;0,platemap!AD176,""),"")</f>
        <v>1</v>
      </c>
      <c r="N176" s="3" t="str">
        <f>IFERROR(IF(LEN(platemap!Q176)&gt;0,platemap!Q176,""),"")</f>
        <v>QS2A_20230331</v>
      </c>
      <c r="O176" s="3" t="str">
        <f>IFERROR(IF(LEN(platemap!R176)&gt;0,platemap!R176,""),"")</f>
        <v>10 uM</v>
      </c>
      <c r="P176" s="3" t="str">
        <f>IFERROR(IF(LEN(platemap!S176)&gt;0,platemap!S176,""),"")</f>
        <v>572772</v>
      </c>
      <c r="Q176" s="3">
        <f>IFERROR(IF(LEN(platemap!T176)&gt;0,platemap!T176,""),"")</f>
        <v>2000</v>
      </c>
    </row>
    <row r="177" spans="1:17" x14ac:dyDescent="0.2">
      <c r="A177" t="str">
        <f>IFERROR(IF(LEN(platemap!B177)&gt;0,platemap!B177,""),"")</f>
        <v>2023-06-07_TMrs362331_10ul_goodtips.xls</v>
      </c>
      <c r="B177" t="str">
        <f>IFERROR(IF(LEN(platemap!C177)&gt;0,platemap!C177,""),"")</f>
        <v>G08</v>
      </c>
      <c r="C177" t="str">
        <f>IFERROR(IF(LEN(platemap!I177)&gt;0,platemap!I177,""),"")</f>
        <v>20230413_0260</v>
      </c>
      <c r="D177" t="str">
        <f>IFERROR(IF(LEN(platemap!J177)&gt;0,platemap!J177,""),"")</f>
        <v>QS2A</v>
      </c>
      <c r="E177" t="str">
        <f>IFERROR(IF(LEN(platemap!N177)&gt;0,platemap!N177,""),"")</f>
        <v>589546 10 µM (LTX 2000)</v>
      </c>
      <c r="G177" t="str">
        <f>IFERROR(IF(LEN(platemap!D177)&gt;0,platemap!D177,""),"")</f>
        <v>FAM</v>
      </c>
      <c r="H177" t="str">
        <f>IFERROR(IF(LEN(platemap!E177)&gt;0,platemap!E177,""),"")</f>
        <v>VIC</v>
      </c>
      <c r="I177" t="str">
        <f>IFERROR(IF(LEN(platemap!F177)&gt;0,platemap!F177,""),"")</f>
        <v>T_mHTT</v>
      </c>
      <c r="J177" t="str">
        <f>IFERROR(IF(LEN(platemap!G177)&gt;0,platemap!G177,""),"")</f>
        <v>C_wtHTT</v>
      </c>
      <c r="K177" s="3" t="str">
        <f>IFERROR(IF(LEN(platemap!AB177)&gt;0,platemap!AB177,""),"")</f>
        <v>QS2A_20230331</v>
      </c>
      <c r="L177" s="3" t="str">
        <f>IFERROR(IF(LEN(platemap!AC177)&gt;0,platemap!AC177,""),"")</f>
        <v/>
      </c>
      <c r="M177" s="3">
        <f>IFERROR(IF(LEN(platemap!AD177)&gt;0,platemap!AD177,""),"")</f>
        <v>1</v>
      </c>
      <c r="N177" s="3" t="str">
        <f>IFERROR(IF(LEN(platemap!Q177)&gt;0,platemap!Q177,""),"")</f>
        <v>QS2A_20230331</v>
      </c>
      <c r="O177" s="3" t="str">
        <f>IFERROR(IF(LEN(platemap!R177)&gt;0,platemap!R177,""),"")</f>
        <v>10 uM</v>
      </c>
      <c r="P177" s="3" t="str">
        <f>IFERROR(IF(LEN(platemap!S177)&gt;0,platemap!S177,""),"")</f>
        <v>589546</v>
      </c>
      <c r="Q177" s="3">
        <f>IFERROR(IF(LEN(platemap!T177)&gt;0,platemap!T177,""),"")</f>
        <v>2000</v>
      </c>
    </row>
    <row r="178" spans="1:17" x14ac:dyDescent="0.2">
      <c r="A178" t="str">
        <f>IFERROR(IF(LEN(platemap!B178)&gt;0,platemap!B178,""),"")</f>
        <v>2023-06-07_TMrs362331_10ul_goodtips.xls</v>
      </c>
      <c r="B178" t="str">
        <f>IFERROR(IF(LEN(platemap!C178)&gt;0,platemap!C178,""),"")</f>
        <v>G09</v>
      </c>
      <c r="C178" t="str">
        <f>IFERROR(IF(LEN(platemap!I178)&gt;0,platemap!I178,""),"")</f>
        <v>20230413_0261</v>
      </c>
      <c r="D178" t="str">
        <f>IFERROR(IF(LEN(platemap!J178)&gt;0,platemap!J178,""),"")</f>
        <v>QS2A</v>
      </c>
      <c r="E178" t="str">
        <f>IFERROR(IF(LEN(platemap!N178)&gt;0,platemap!N178,""),"")</f>
        <v>572772 10 µM (LTX 3000)</v>
      </c>
      <c r="G178" t="str">
        <f>IFERROR(IF(LEN(platemap!D178)&gt;0,platemap!D178,""),"")</f>
        <v>FAM</v>
      </c>
      <c r="H178" t="str">
        <f>IFERROR(IF(LEN(platemap!E178)&gt;0,platemap!E178,""),"")</f>
        <v>VIC</v>
      </c>
      <c r="I178" t="str">
        <f>IFERROR(IF(LEN(platemap!F178)&gt;0,platemap!F178,""),"")</f>
        <v>T_mHTT</v>
      </c>
      <c r="J178" t="str">
        <f>IFERROR(IF(LEN(platemap!G178)&gt;0,platemap!G178,""),"")</f>
        <v>C_wtHTT</v>
      </c>
      <c r="K178" s="3" t="str">
        <f>IFERROR(IF(LEN(platemap!AB178)&gt;0,platemap!AB178,""),"")</f>
        <v>QS2A_20230331</v>
      </c>
      <c r="L178" s="3" t="str">
        <f>IFERROR(IF(LEN(platemap!AC178)&gt;0,platemap!AC178,""),"")</f>
        <v/>
      </c>
      <c r="M178" s="3">
        <f>IFERROR(IF(LEN(platemap!AD178)&gt;0,platemap!AD178,""),"")</f>
        <v>1</v>
      </c>
      <c r="N178" s="3" t="str">
        <f>IFERROR(IF(LEN(platemap!Q178)&gt;0,platemap!Q178,""),"")</f>
        <v>QS2A_20230331</v>
      </c>
      <c r="O178" s="3" t="str">
        <f>IFERROR(IF(LEN(platemap!R178)&gt;0,platemap!R178,""),"")</f>
        <v>10 uM</v>
      </c>
      <c r="P178" s="3" t="str">
        <f>IFERROR(IF(LEN(platemap!S178)&gt;0,platemap!S178,""),"")</f>
        <v>572772</v>
      </c>
      <c r="Q178" s="3">
        <f>IFERROR(IF(LEN(platemap!T178)&gt;0,platemap!T178,""),"")</f>
        <v>3000</v>
      </c>
    </row>
    <row r="179" spans="1:17" x14ac:dyDescent="0.2">
      <c r="A179" t="str">
        <f>IFERROR(IF(LEN(platemap!B179)&gt;0,platemap!B179,""),"")</f>
        <v>2023-06-07_TMrs362331_10ul_goodtips.xls</v>
      </c>
      <c r="B179" t="str">
        <f>IFERROR(IF(LEN(platemap!C179)&gt;0,platemap!C179,""),"")</f>
        <v>G10</v>
      </c>
      <c r="C179" t="str">
        <f>IFERROR(IF(LEN(platemap!I179)&gt;0,platemap!I179,""),"")</f>
        <v/>
      </c>
      <c r="D179" t="str">
        <f>IFERROR(IF(LEN(platemap!J179)&gt;0,platemap!J179,""),"")</f>
        <v/>
      </c>
      <c r="E179" t="str">
        <f>IFERROR(IF(LEN(platemap!N179)&gt;0,platemap!N179,""),"")</f>
        <v/>
      </c>
      <c r="G179" t="str">
        <f>IFERROR(IF(LEN(platemap!D179)&gt;0,platemap!D179,""),"")</f>
        <v/>
      </c>
      <c r="H179" t="str">
        <f>IFERROR(IF(LEN(platemap!E179)&gt;0,platemap!E179,""),"")</f>
        <v/>
      </c>
      <c r="I179" t="str">
        <f>IFERROR(IF(LEN(platemap!F179)&gt;0,platemap!F179,""),"")</f>
        <v/>
      </c>
      <c r="J179" t="str">
        <f>IFERROR(IF(LEN(platemap!G179)&gt;0,platemap!G179,""),"")</f>
        <v/>
      </c>
      <c r="K179" s="3" t="str">
        <f>IFERROR(IF(LEN(platemap!AB179)&gt;0,platemap!AB179,""),"")</f>
        <v/>
      </c>
      <c r="L179" s="3" t="str">
        <f>IFERROR(IF(LEN(platemap!AC179)&gt;0,platemap!AC179,""),"")</f>
        <v/>
      </c>
      <c r="M179" s="3" t="str">
        <f>IFERROR(IF(LEN(platemap!AD179)&gt;0,platemap!AD179,""),"")</f>
        <v/>
      </c>
      <c r="N179" s="3" t="str">
        <f>IFERROR(IF(LEN(platemap!Q179)&gt;0,platemap!Q179,""),"")</f>
        <v/>
      </c>
      <c r="O179" s="3" t="str">
        <f>IFERROR(IF(LEN(platemap!R179)&gt;0,platemap!R179,""),"")</f>
        <v/>
      </c>
      <c r="P179" s="3" t="str">
        <f>IFERROR(IF(LEN(platemap!S179)&gt;0,platemap!S179,""),"")</f>
        <v/>
      </c>
      <c r="Q179" s="3" t="str">
        <f>IFERROR(IF(LEN(platemap!T179)&gt;0,platemap!T179,""),"")</f>
        <v/>
      </c>
    </row>
    <row r="180" spans="1:17" x14ac:dyDescent="0.2">
      <c r="A180" t="str">
        <f>IFERROR(IF(LEN(platemap!B180)&gt;0,platemap!B180,""),"")</f>
        <v>2023-06-07_TMrs362331_10ul_goodtips.xls</v>
      </c>
      <c r="B180" t="str">
        <f>IFERROR(IF(LEN(platemap!C180)&gt;0,platemap!C180,""),"")</f>
        <v>G11</v>
      </c>
      <c r="C180" t="str">
        <f>IFERROR(IF(LEN(platemap!I180)&gt;0,platemap!I180,""),"")</f>
        <v/>
      </c>
      <c r="D180" t="str">
        <f>IFERROR(IF(LEN(platemap!J180)&gt;0,platemap!J180,""),"")</f>
        <v/>
      </c>
      <c r="E180" t="str">
        <f>IFERROR(IF(LEN(platemap!N180)&gt;0,platemap!N180,""),"")</f>
        <v/>
      </c>
      <c r="G180" t="str">
        <f>IFERROR(IF(LEN(platemap!D180)&gt;0,platemap!D180,""),"")</f>
        <v/>
      </c>
      <c r="H180" t="str">
        <f>IFERROR(IF(LEN(platemap!E180)&gt;0,platemap!E180,""),"")</f>
        <v/>
      </c>
      <c r="I180" t="str">
        <f>IFERROR(IF(LEN(platemap!F180)&gt;0,platemap!F180,""),"")</f>
        <v/>
      </c>
      <c r="J180" t="str">
        <f>IFERROR(IF(LEN(platemap!G180)&gt;0,platemap!G180,""),"")</f>
        <v/>
      </c>
      <c r="K180" s="3" t="str">
        <f>IFERROR(IF(LEN(platemap!AB180)&gt;0,platemap!AB180,""),"")</f>
        <v/>
      </c>
      <c r="L180" s="3" t="str">
        <f>IFERROR(IF(LEN(platemap!AC180)&gt;0,platemap!AC180,""),"")</f>
        <v/>
      </c>
      <c r="M180" s="3" t="str">
        <f>IFERROR(IF(LEN(platemap!AD180)&gt;0,platemap!AD180,""),"")</f>
        <v/>
      </c>
      <c r="N180" s="3" t="str">
        <f>IFERROR(IF(LEN(platemap!Q180)&gt;0,platemap!Q180,""),"")</f>
        <v/>
      </c>
      <c r="O180" s="3" t="str">
        <f>IFERROR(IF(LEN(platemap!R180)&gt;0,platemap!R180,""),"")</f>
        <v/>
      </c>
      <c r="P180" s="3" t="str">
        <f>IFERROR(IF(LEN(platemap!S180)&gt;0,platemap!S180,""),"")</f>
        <v/>
      </c>
      <c r="Q180" s="3" t="str">
        <f>IFERROR(IF(LEN(platemap!T180)&gt;0,platemap!T180,""),"")</f>
        <v/>
      </c>
    </row>
    <row r="181" spans="1:17" x14ac:dyDescent="0.2">
      <c r="A181" t="str">
        <f>IFERROR(IF(LEN(platemap!B181)&gt;0,platemap!B181,""),"")</f>
        <v>2023-06-07_TMrs362331_10ul_goodtips.xls</v>
      </c>
      <c r="B181" t="str">
        <f>IFERROR(IF(LEN(platemap!C181)&gt;0,platemap!C181,""),"")</f>
        <v>G12</v>
      </c>
      <c r="C181" t="str">
        <f>IFERROR(IF(LEN(platemap!I181)&gt;0,platemap!I181,""),"")</f>
        <v/>
      </c>
      <c r="D181" t="str">
        <f>IFERROR(IF(LEN(platemap!J181)&gt;0,platemap!J181,""),"")</f>
        <v/>
      </c>
      <c r="E181" t="str">
        <f>IFERROR(IF(LEN(platemap!N181)&gt;0,platemap!N181,""),"")</f>
        <v/>
      </c>
      <c r="G181" t="str">
        <f>IFERROR(IF(LEN(platemap!D181)&gt;0,platemap!D181,""),"")</f>
        <v/>
      </c>
      <c r="H181" t="str">
        <f>IFERROR(IF(LEN(platemap!E181)&gt;0,platemap!E181,""),"")</f>
        <v/>
      </c>
      <c r="I181" t="str">
        <f>IFERROR(IF(LEN(platemap!F181)&gt;0,platemap!F181,""),"")</f>
        <v/>
      </c>
      <c r="J181" t="str">
        <f>IFERROR(IF(LEN(platemap!G181)&gt;0,platemap!G181,""),"")</f>
        <v/>
      </c>
      <c r="K181" s="3" t="str">
        <f>IFERROR(IF(LEN(platemap!AB181)&gt;0,platemap!AB181,""),"")</f>
        <v/>
      </c>
      <c r="L181" s="3" t="str">
        <f>IFERROR(IF(LEN(platemap!AC181)&gt;0,platemap!AC181,""),"")</f>
        <v/>
      </c>
      <c r="M181" s="3" t="str">
        <f>IFERROR(IF(LEN(platemap!AD181)&gt;0,platemap!AD181,""),"")</f>
        <v/>
      </c>
      <c r="N181" s="3" t="str">
        <f>IFERROR(IF(LEN(platemap!Q181)&gt;0,platemap!Q181,""),"")</f>
        <v/>
      </c>
      <c r="O181" s="3" t="str">
        <f>IFERROR(IF(LEN(platemap!R181)&gt;0,platemap!R181,""),"")</f>
        <v/>
      </c>
      <c r="P181" s="3" t="str">
        <f>IFERROR(IF(LEN(platemap!S181)&gt;0,platemap!S181,""),"")</f>
        <v/>
      </c>
      <c r="Q181" s="3" t="str">
        <f>IFERROR(IF(LEN(platemap!T181)&gt;0,platemap!T181,""),"")</f>
        <v/>
      </c>
    </row>
    <row r="182" spans="1:17" x14ac:dyDescent="0.2">
      <c r="A182" t="str">
        <f>IFERROR(IF(LEN(platemap!B182)&gt;0,platemap!B182,""),"")</f>
        <v>2023-06-07_TMrs362331_10ul_goodtips.xls</v>
      </c>
      <c r="B182" t="str">
        <f>IFERROR(IF(LEN(platemap!C182)&gt;0,platemap!C182,""),"")</f>
        <v>H01</v>
      </c>
      <c r="C182" t="str">
        <f>IFERROR(IF(LEN(platemap!I182)&gt;0,platemap!I182,""),"")</f>
        <v>20230413_0262</v>
      </c>
      <c r="D182" t="str">
        <f>IFERROR(IF(LEN(platemap!J182)&gt;0,platemap!J182,""),"")</f>
        <v>QS2A</v>
      </c>
      <c r="E182" t="str">
        <f>IFERROR(IF(LEN(platemap!N182)&gt;0,platemap!N182,""),"")</f>
        <v>589546 10 µM (LTX 3000)</v>
      </c>
      <c r="G182" t="str">
        <f>IFERROR(IF(LEN(platemap!D182)&gt;0,platemap!D182,""),"")</f>
        <v>FAM</v>
      </c>
      <c r="H182" t="str">
        <f>IFERROR(IF(LEN(platemap!E182)&gt;0,platemap!E182,""),"")</f>
        <v>VIC</v>
      </c>
      <c r="I182" t="str">
        <f>IFERROR(IF(LEN(platemap!F182)&gt;0,platemap!F182,""),"")</f>
        <v>T_mHTT</v>
      </c>
      <c r="J182" t="str">
        <f>IFERROR(IF(LEN(platemap!G182)&gt;0,platemap!G182,""),"")</f>
        <v>C_wtHTT</v>
      </c>
      <c r="K182" s="3" t="str">
        <f>IFERROR(IF(LEN(platemap!AB182)&gt;0,platemap!AB182,""),"")</f>
        <v>QS2A_20230331</v>
      </c>
      <c r="L182" s="3" t="str">
        <f>IFERROR(IF(LEN(platemap!AC182)&gt;0,platemap!AC182,""),"")</f>
        <v/>
      </c>
      <c r="M182" s="3">
        <f>IFERROR(IF(LEN(platemap!AD182)&gt;0,platemap!AD182,""),"")</f>
        <v>1</v>
      </c>
      <c r="N182" s="3" t="str">
        <f>IFERROR(IF(LEN(platemap!Q182)&gt;0,platemap!Q182,""),"")</f>
        <v>QS2A_20230331</v>
      </c>
      <c r="O182" s="3" t="str">
        <f>IFERROR(IF(LEN(platemap!R182)&gt;0,platemap!R182,""),"")</f>
        <v>10 uM</v>
      </c>
      <c r="P182" s="3" t="str">
        <f>IFERROR(IF(LEN(platemap!S182)&gt;0,platemap!S182,""),"")</f>
        <v>589546</v>
      </c>
      <c r="Q182" s="3">
        <f>IFERROR(IF(LEN(platemap!T182)&gt;0,platemap!T182,""),"")</f>
        <v>3000</v>
      </c>
    </row>
    <row r="183" spans="1:17" x14ac:dyDescent="0.2">
      <c r="A183" t="str">
        <f>IFERROR(IF(LEN(platemap!B183)&gt;0,platemap!B183,""),"")</f>
        <v>2023-06-07_TMrs362331_10ul_goodtips.xls</v>
      </c>
      <c r="B183" t="str">
        <f>IFERROR(IF(LEN(platemap!C183)&gt;0,platemap!C183,""),"")</f>
        <v>H02</v>
      </c>
      <c r="C183" t="str">
        <f>IFERROR(IF(LEN(platemap!I183)&gt;0,platemap!I183,""),"")</f>
        <v>20230413_0263</v>
      </c>
      <c r="D183" t="str">
        <f>IFERROR(IF(LEN(platemap!J183)&gt;0,platemap!J183,""),"")</f>
        <v>QS2A</v>
      </c>
      <c r="E183" t="str">
        <f>IFERROR(IF(LEN(platemap!N183)&gt;0,platemap!N183,""),"")</f>
        <v>Control</v>
      </c>
      <c r="G183" t="str">
        <f>IFERROR(IF(LEN(platemap!D183)&gt;0,platemap!D183,""),"")</f>
        <v>FAM</v>
      </c>
      <c r="H183" t="str">
        <f>IFERROR(IF(LEN(platemap!E183)&gt;0,platemap!E183,""),"")</f>
        <v>VIC</v>
      </c>
      <c r="I183" t="str">
        <f>IFERROR(IF(LEN(platemap!F183)&gt;0,platemap!F183,""),"")</f>
        <v>T_mHTT</v>
      </c>
      <c r="J183" t="str">
        <f>IFERROR(IF(LEN(platemap!G183)&gt;0,platemap!G183,""),"")</f>
        <v>C_wtHTT</v>
      </c>
      <c r="K183" s="3" t="str">
        <f>IFERROR(IF(LEN(platemap!AB183)&gt;0,platemap!AB183,""),"")</f>
        <v>QS2A_20230331</v>
      </c>
      <c r="L183" s="3">
        <f>IFERROR(IF(LEN(platemap!AC183)&gt;0,platemap!AC183,""),"")</f>
        <v>1</v>
      </c>
      <c r="M183" s="3">
        <f>IFERROR(IF(LEN(platemap!AD183)&gt;0,platemap!AD183,""),"")</f>
        <v>1</v>
      </c>
      <c r="N183" s="3" t="str">
        <f>IFERROR(IF(LEN(platemap!Q183)&gt;0,platemap!Q183,""),"")</f>
        <v>QS2A_20230331</v>
      </c>
      <c r="O183" s="3">
        <f>IFERROR(IF(LEN(platemap!R183)&gt;0,platemap!R183,""),"")</f>
        <v>0</v>
      </c>
      <c r="P183" s="3" t="str">
        <f>IFERROR(IF(LEN(platemap!S183)&gt;0,platemap!S183,""),"")</f>
        <v>Control</v>
      </c>
      <c r="Q183" s="3" t="str">
        <f>IFERROR(IF(LEN(platemap!T183)&gt;0,platemap!T183,""),"")</f>
        <v/>
      </c>
    </row>
    <row r="184" spans="1:17" x14ac:dyDescent="0.2">
      <c r="A184" t="str">
        <f>IFERROR(IF(LEN(platemap!B184)&gt;0,platemap!B184,""),"")</f>
        <v>2023-06-07_TMrs362331_10ul_goodtips.xls</v>
      </c>
      <c r="B184" t="str">
        <f>IFERROR(IF(LEN(platemap!C184)&gt;0,platemap!C184,""),"")</f>
        <v>H03</v>
      </c>
      <c r="C184" t="str">
        <f>IFERROR(IF(LEN(platemap!I184)&gt;0,platemap!I184,""),"")</f>
        <v>20230413_0264</v>
      </c>
      <c r="D184" t="str">
        <f>IFERROR(IF(LEN(platemap!J184)&gt;0,platemap!J184,""),"")</f>
        <v>QS3.3</v>
      </c>
      <c r="E184" t="str">
        <f>IFERROR(IF(LEN(platemap!N184)&gt;0,platemap!N184,""),"")</f>
        <v>572772 10 µM (LTX 2000)</v>
      </c>
      <c r="G184" t="str">
        <f>IFERROR(IF(LEN(platemap!D184)&gt;0,platemap!D184,""),"")</f>
        <v>FAM</v>
      </c>
      <c r="H184" t="str">
        <f>IFERROR(IF(LEN(platemap!E184)&gt;0,platemap!E184,""),"")</f>
        <v>VIC</v>
      </c>
      <c r="I184" t="str">
        <f>IFERROR(IF(LEN(platemap!F184)&gt;0,platemap!F184,""),"")</f>
        <v>T_mHTT</v>
      </c>
      <c r="J184" t="str">
        <f>IFERROR(IF(LEN(platemap!G184)&gt;0,platemap!G184,""),"")</f>
        <v>C_wtHTT</v>
      </c>
      <c r="K184" s="3" t="str">
        <f>IFERROR(IF(LEN(platemap!AB184)&gt;0,platemap!AB184,""),"")</f>
        <v>QS3.3_20230331</v>
      </c>
      <c r="L184" s="3" t="str">
        <f>IFERROR(IF(LEN(platemap!AC184)&gt;0,platemap!AC184,""),"")</f>
        <v/>
      </c>
      <c r="M184" s="3" t="str">
        <f>IFERROR(IF(LEN(platemap!AD184)&gt;0,platemap!AD184,""),"")</f>
        <v/>
      </c>
      <c r="N184" s="3" t="str">
        <f>IFERROR(IF(LEN(platemap!Q184)&gt;0,platemap!Q184,""),"")</f>
        <v>QS3.3_20230331</v>
      </c>
      <c r="O184" s="3" t="str">
        <f>IFERROR(IF(LEN(platemap!R184)&gt;0,platemap!R184,""),"")</f>
        <v>10 uM</v>
      </c>
      <c r="P184" s="3" t="str">
        <f>IFERROR(IF(LEN(platemap!S184)&gt;0,platemap!S184,""),"")</f>
        <v>572772</v>
      </c>
      <c r="Q184" s="3">
        <f>IFERROR(IF(LEN(platemap!T184)&gt;0,platemap!T184,""),"")</f>
        <v>2000</v>
      </c>
    </row>
    <row r="185" spans="1:17" x14ac:dyDescent="0.2">
      <c r="A185" t="str">
        <f>IFERROR(IF(LEN(platemap!B185)&gt;0,platemap!B185,""),"")</f>
        <v>2023-06-07_TMrs362331_10ul_goodtips.xls</v>
      </c>
      <c r="B185" t="str">
        <f>IFERROR(IF(LEN(platemap!C185)&gt;0,platemap!C185,""),"")</f>
        <v>H04</v>
      </c>
      <c r="C185" t="str">
        <f>IFERROR(IF(LEN(platemap!I185)&gt;0,platemap!I185,""),"")</f>
        <v>20230413_0265</v>
      </c>
      <c r="D185" t="str">
        <f>IFERROR(IF(LEN(platemap!J185)&gt;0,platemap!J185,""),"")</f>
        <v>QS3.3</v>
      </c>
      <c r="E185" t="str">
        <f>IFERROR(IF(LEN(platemap!N185)&gt;0,platemap!N185,""),"")</f>
        <v>589546 10 µM (LTX 2000)</v>
      </c>
      <c r="G185" t="str">
        <f>IFERROR(IF(LEN(platemap!D185)&gt;0,platemap!D185,""),"")</f>
        <v>FAM</v>
      </c>
      <c r="H185" t="str">
        <f>IFERROR(IF(LEN(platemap!E185)&gt;0,platemap!E185,""),"")</f>
        <v>VIC</v>
      </c>
      <c r="I185" t="str">
        <f>IFERROR(IF(LEN(platemap!F185)&gt;0,platemap!F185,""),"")</f>
        <v>T_mHTT</v>
      </c>
      <c r="J185" t="str">
        <f>IFERROR(IF(LEN(platemap!G185)&gt;0,platemap!G185,""),"")</f>
        <v>C_wtHTT</v>
      </c>
      <c r="K185" s="3" t="str">
        <f>IFERROR(IF(LEN(platemap!AB185)&gt;0,platemap!AB185,""),"")</f>
        <v>QS3.3_20230331</v>
      </c>
      <c r="L185" s="3" t="str">
        <f>IFERROR(IF(LEN(platemap!AC185)&gt;0,platemap!AC185,""),"")</f>
        <v/>
      </c>
      <c r="M185" s="3" t="str">
        <f>IFERROR(IF(LEN(platemap!AD185)&gt;0,platemap!AD185,""),"")</f>
        <v/>
      </c>
      <c r="N185" s="3" t="str">
        <f>IFERROR(IF(LEN(platemap!Q185)&gt;0,platemap!Q185,""),"")</f>
        <v>QS3.3_20230331</v>
      </c>
      <c r="O185" s="3" t="str">
        <f>IFERROR(IF(LEN(platemap!R185)&gt;0,platemap!R185,""),"")</f>
        <v>10 uM</v>
      </c>
      <c r="P185" s="3" t="str">
        <f>IFERROR(IF(LEN(platemap!S185)&gt;0,platemap!S185,""),"")</f>
        <v>589546</v>
      </c>
      <c r="Q185" s="3">
        <f>IFERROR(IF(LEN(platemap!T185)&gt;0,platemap!T185,""),"")</f>
        <v>2000</v>
      </c>
    </row>
    <row r="186" spans="1:17" x14ac:dyDescent="0.2">
      <c r="A186" t="str">
        <f>IFERROR(IF(LEN(platemap!B186)&gt;0,platemap!B186,""),"")</f>
        <v>2023-06-07_TMrs362331_10ul_goodtips.xls</v>
      </c>
      <c r="B186" t="str">
        <f>IFERROR(IF(LEN(platemap!C186)&gt;0,platemap!C186,""),"")</f>
        <v>H05</v>
      </c>
      <c r="C186" t="str">
        <f>IFERROR(IF(LEN(platemap!I186)&gt;0,platemap!I186,""),"")</f>
        <v>20230413_0266</v>
      </c>
      <c r="D186" t="str">
        <f>IFERROR(IF(LEN(platemap!J186)&gt;0,platemap!J186,""),"")</f>
        <v>QS3.3</v>
      </c>
      <c r="E186" t="str">
        <f>IFERROR(IF(LEN(platemap!N186)&gt;0,platemap!N186,""),"")</f>
        <v>572772 10 µM (LTX 3000)</v>
      </c>
      <c r="G186" t="str">
        <f>IFERROR(IF(LEN(platemap!D186)&gt;0,platemap!D186,""),"")</f>
        <v>FAM</v>
      </c>
      <c r="H186" t="str">
        <f>IFERROR(IF(LEN(platemap!E186)&gt;0,platemap!E186,""),"")</f>
        <v>VIC</v>
      </c>
      <c r="I186" t="str">
        <f>IFERROR(IF(LEN(platemap!F186)&gt;0,platemap!F186,""),"")</f>
        <v>T_mHTT</v>
      </c>
      <c r="J186" t="str">
        <f>IFERROR(IF(LEN(platemap!G186)&gt;0,platemap!G186,""),"")</f>
        <v>C_wtHTT</v>
      </c>
      <c r="K186" s="3" t="str">
        <f>IFERROR(IF(LEN(platemap!AB186)&gt;0,platemap!AB186,""),"")</f>
        <v>QS3.3_20230331</v>
      </c>
      <c r="L186" s="3" t="str">
        <f>IFERROR(IF(LEN(platemap!AC186)&gt;0,platemap!AC186,""),"")</f>
        <v/>
      </c>
      <c r="M186" s="3" t="str">
        <f>IFERROR(IF(LEN(platemap!AD186)&gt;0,platemap!AD186,""),"")</f>
        <v/>
      </c>
      <c r="N186" s="3" t="str">
        <f>IFERROR(IF(LEN(platemap!Q186)&gt;0,platemap!Q186,""),"")</f>
        <v>QS3.3_20230331</v>
      </c>
      <c r="O186" s="3" t="str">
        <f>IFERROR(IF(LEN(platemap!R186)&gt;0,platemap!R186,""),"")</f>
        <v>10 uM</v>
      </c>
      <c r="P186" s="3" t="str">
        <f>IFERROR(IF(LEN(platemap!S186)&gt;0,platemap!S186,""),"")</f>
        <v>572772</v>
      </c>
      <c r="Q186" s="3">
        <f>IFERROR(IF(LEN(platemap!T186)&gt;0,platemap!T186,""),"")</f>
        <v>3000</v>
      </c>
    </row>
    <row r="187" spans="1:17" x14ac:dyDescent="0.2">
      <c r="A187" t="str">
        <f>IFERROR(IF(LEN(platemap!B187)&gt;0,platemap!B187,""),"")</f>
        <v>2023-06-07_TMrs362331_10ul_goodtips.xls</v>
      </c>
      <c r="B187" t="str">
        <f>IFERROR(IF(LEN(platemap!C187)&gt;0,platemap!C187,""),"")</f>
        <v>H06</v>
      </c>
      <c r="C187" t="str">
        <f>IFERROR(IF(LEN(platemap!I187)&gt;0,platemap!I187,""),"")</f>
        <v>20230413_0267</v>
      </c>
      <c r="D187" t="str">
        <f>IFERROR(IF(LEN(platemap!J187)&gt;0,platemap!J187,""),"")</f>
        <v>QS3.3</v>
      </c>
      <c r="E187" t="str">
        <f>IFERROR(IF(LEN(platemap!N187)&gt;0,platemap!N187,""),"")</f>
        <v>589546 10 µM (LTX 3000)</v>
      </c>
      <c r="G187" t="str">
        <f>IFERROR(IF(LEN(platemap!D187)&gt;0,platemap!D187,""),"")</f>
        <v>FAM</v>
      </c>
      <c r="H187" t="str">
        <f>IFERROR(IF(LEN(platemap!E187)&gt;0,platemap!E187,""),"")</f>
        <v>VIC</v>
      </c>
      <c r="I187" t="str">
        <f>IFERROR(IF(LEN(platemap!F187)&gt;0,platemap!F187,""),"")</f>
        <v>T_mHTT</v>
      </c>
      <c r="J187" t="str">
        <f>IFERROR(IF(LEN(platemap!G187)&gt;0,platemap!G187,""),"")</f>
        <v>C_wtHTT</v>
      </c>
      <c r="K187" s="3" t="str">
        <f>IFERROR(IF(LEN(platemap!AB187)&gt;0,platemap!AB187,""),"")</f>
        <v>QS3.3_20230331</v>
      </c>
      <c r="L187" s="3" t="str">
        <f>IFERROR(IF(LEN(platemap!AC187)&gt;0,platemap!AC187,""),"")</f>
        <v/>
      </c>
      <c r="M187" s="3" t="str">
        <f>IFERROR(IF(LEN(platemap!AD187)&gt;0,platemap!AD187,""),"")</f>
        <v/>
      </c>
      <c r="N187" s="3" t="str">
        <f>IFERROR(IF(LEN(platemap!Q187)&gt;0,platemap!Q187,""),"")</f>
        <v>QS3.3_20230331</v>
      </c>
      <c r="O187" s="3" t="str">
        <f>IFERROR(IF(LEN(platemap!R187)&gt;0,platemap!R187,""),"")</f>
        <v>10 uM</v>
      </c>
      <c r="P187" s="3" t="str">
        <f>IFERROR(IF(LEN(platemap!S187)&gt;0,platemap!S187,""),"")</f>
        <v>589546</v>
      </c>
      <c r="Q187" s="3">
        <f>IFERROR(IF(LEN(platemap!T187)&gt;0,platemap!T187,""),"")</f>
        <v>3000</v>
      </c>
    </row>
    <row r="188" spans="1:17" x14ac:dyDescent="0.2">
      <c r="A188" t="str">
        <f>IFERROR(IF(LEN(platemap!B188)&gt;0,platemap!B188,""),"")</f>
        <v>2023-06-07_TMrs362331_10ul_goodtips.xls</v>
      </c>
      <c r="B188" t="str">
        <f>IFERROR(IF(LEN(platemap!C188)&gt;0,platemap!C188,""),"")</f>
        <v>H07</v>
      </c>
      <c r="C188" t="str">
        <f>IFERROR(IF(LEN(platemap!I188)&gt;0,platemap!I188,""),"")</f>
        <v>20230413_0268</v>
      </c>
      <c r="D188" t="str">
        <f>IFERROR(IF(LEN(platemap!J188)&gt;0,platemap!J188,""),"")</f>
        <v>QS3.3</v>
      </c>
      <c r="E188" t="str">
        <f>IFERROR(IF(LEN(platemap!N188)&gt;0,platemap!N188,""),"")</f>
        <v>Control</v>
      </c>
      <c r="G188" t="str">
        <f>IFERROR(IF(LEN(platemap!D188)&gt;0,platemap!D188,""),"")</f>
        <v>FAM</v>
      </c>
      <c r="H188" t="str">
        <f>IFERROR(IF(LEN(platemap!E188)&gt;0,platemap!E188,""),"")</f>
        <v>VIC</v>
      </c>
      <c r="I188" t="str">
        <f>IFERROR(IF(LEN(platemap!F188)&gt;0,platemap!F188,""),"")</f>
        <v>T_mHTT</v>
      </c>
      <c r="J188" t="str">
        <f>IFERROR(IF(LEN(platemap!G188)&gt;0,platemap!G188,""),"")</f>
        <v>C_wtHTT</v>
      </c>
      <c r="K188" s="3" t="str">
        <f>IFERROR(IF(LEN(platemap!AB188)&gt;0,platemap!AB188,""),"")</f>
        <v>QS3.3_20230331</v>
      </c>
      <c r="L188" s="3">
        <f>IFERROR(IF(LEN(platemap!AC188)&gt;0,platemap!AC188,""),"")</f>
        <v>1</v>
      </c>
      <c r="M188" s="3" t="str">
        <f>IFERROR(IF(LEN(platemap!AD188)&gt;0,platemap!AD188,""),"")</f>
        <v/>
      </c>
      <c r="N188" s="3" t="str">
        <f>IFERROR(IF(LEN(platemap!Q188)&gt;0,platemap!Q188,""),"")</f>
        <v>QS3.3_20230331</v>
      </c>
      <c r="O188" s="3">
        <f>IFERROR(IF(LEN(platemap!R188)&gt;0,platemap!R188,""),"")</f>
        <v>0</v>
      </c>
      <c r="P188" s="3" t="str">
        <f>IFERROR(IF(LEN(platemap!S188)&gt;0,platemap!S188,""),"")</f>
        <v>Control</v>
      </c>
      <c r="Q188" s="3" t="str">
        <f>IFERROR(IF(LEN(platemap!T188)&gt;0,platemap!T188,""),"")</f>
        <v/>
      </c>
    </row>
    <row r="189" spans="1:17" x14ac:dyDescent="0.2">
      <c r="A189" t="str">
        <f>IFERROR(IF(LEN(platemap!B189)&gt;0,platemap!B189,""),"")</f>
        <v>2023-06-07_TMrs362331_10ul_goodtips.xls</v>
      </c>
      <c r="B189" t="str">
        <f>IFERROR(IF(LEN(platemap!C189)&gt;0,platemap!C189,""),"")</f>
        <v>H08</v>
      </c>
      <c r="C189" t="str">
        <f>IFERROR(IF(LEN(platemap!I189)&gt;0,platemap!I189,""),"")</f>
        <v>20230413_0269</v>
      </c>
      <c r="D189" t="str">
        <f>IFERROR(IF(LEN(platemap!J189)&gt;0,platemap!J189,""),"")</f>
        <v>QS4A3</v>
      </c>
      <c r="E189" t="str">
        <f>IFERROR(IF(LEN(platemap!N189)&gt;0,platemap!N189,""),"")</f>
        <v>Control</v>
      </c>
      <c r="G189" t="str">
        <f>IFERROR(IF(LEN(platemap!D189)&gt;0,platemap!D189,""),"")</f>
        <v>FAM</v>
      </c>
      <c r="H189" t="str">
        <f>IFERROR(IF(LEN(platemap!E189)&gt;0,platemap!E189,""),"")</f>
        <v>VIC</v>
      </c>
      <c r="I189" t="str">
        <f>IFERROR(IF(LEN(platemap!F189)&gt;0,platemap!F189,""),"")</f>
        <v>T_mHTT</v>
      </c>
      <c r="J189" t="str">
        <f>IFERROR(IF(LEN(platemap!G189)&gt;0,platemap!G189,""),"")</f>
        <v>C_wtHTT</v>
      </c>
      <c r="K189" s="3" t="str">
        <f>IFERROR(IF(LEN(platemap!AB189)&gt;0,platemap!AB189,""),"")</f>
        <v>QS4A3_20230403</v>
      </c>
      <c r="L189" s="3">
        <f>IFERROR(IF(LEN(platemap!AC189)&gt;0,platemap!AC189,""),"")</f>
        <v>1</v>
      </c>
      <c r="M189" s="3" t="str">
        <f>IFERROR(IF(LEN(platemap!AD189)&gt;0,platemap!AD189,""),"")</f>
        <v/>
      </c>
      <c r="N189" s="3" t="str">
        <f>IFERROR(IF(LEN(platemap!Q189)&gt;0,platemap!Q189,""),"")</f>
        <v>QS4A3_20230403</v>
      </c>
      <c r="O189" s="3">
        <f>IFERROR(IF(LEN(platemap!R189)&gt;0,platemap!R189,""),"")</f>
        <v>0</v>
      </c>
      <c r="P189" s="3" t="str">
        <f>IFERROR(IF(LEN(platemap!S189)&gt;0,platemap!S189,""),"")</f>
        <v>Control</v>
      </c>
      <c r="Q189" s="3" t="str">
        <f>IFERROR(IF(LEN(platemap!T189)&gt;0,platemap!T189,""),"")</f>
        <v/>
      </c>
    </row>
    <row r="190" spans="1:17" x14ac:dyDescent="0.2">
      <c r="A190" t="str">
        <f>IFERROR(IF(LEN(platemap!B190)&gt;0,platemap!B190,""),"")</f>
        <v>2023-06-07_TMrs362331_10ul_goodtips.xls</v>
      </c>
      <c r="B190" t="str">
        <f>IFERROR(IF(LEN(platemap!C190)&gt;0,platemap!C190,""),"")</f>
        <v>H09</v>
      </c>
      <c r="C190" t="str">
        <f>IFERROR(IF(LEN(platemap!I190)&gt;0,platemap!I190,""),"")</f>
        <v>20230413_0270</v>
      </c>
      <c r="D190" t="str">
        <f>IFERROR(IF(LEN(platemap!J190)&gt;0,platemap!J190,""),"")</f>
        <v>QS1.23</v>
      </c>
      <c r="E190" t="str">
        <f>IFERROR(IF(LEN(platemap!N190)&gt;0,platemap!N190,""),"")</f>
        <v>Control</v>
      </c>
      <c r="G190" t="str">
        <f>IFERROR(IF(LEN(platemap!D190)&gt;0,platemap!D190,""),"")</f>
        <v>FAM</v>
      </c>
      <c r="H190" t="str">
        <f>IFERROR(IF(LEN(platemap!E190)&gt;0,platemap!E190,""),"")</f>
        <v>VIC</v>
      </c>
      <c r="I190" t="str">
        <f>IFERROR(IF(LEN(platemap!F190)&gt;0,platemap!F190,""),"")</f>
        <v>T_mHTT</v>
      </c>
      <c r="J190" t="str">
        <f>IFERROR(IF(LEN(platemap!G190)&gt;0,platemap!G190,""),"")</f>
        <v>C_wtHTT</v>
      </c>
      <c r="K190" s="3" t="str">
        <f>IFERROR(IF(LEN(platemap!AB190)&gt;0,platemap!AB190,""),"")</f>
        <v>QS1.23_20230403</v>
      </c>
      <c r="L190" s="3">
        <f>IFERROR(IF(LEN(platemap!AC190)&gt;0,platemap!AC190,""),"")</f>
        <v>1</v>
      </c>
      <c r="M190" s="3" t="str">
        <f>IFERROR(IF(LEN(platemap!AD190)&gt;0,platemap!AD190,""),"")</f>
        <v/>
      </c>
      <c r="N190" s="3" t="str">
        <f>IFERROR(IF(LEN(platemap!Q190)&gt;0,platemap!Q190,""),"")</f>
        <v>QS1.23_20230403</v>
      </c>
      <c r="O190" s="3">
        <f>IFERROR(IF(LEN(platemap!R190)&gt;0,platemap!R190,""),"")</f>
        <v>0</v>
      </c>
      <c r="P190" s="3" t="str">
        <f>IFERROR(IF(LEN(platemap!S190)&gt;0,platemap!S190,""),"")</f>
        <v>Control</v>
      </c>
      <c r="Q190" s="3" t="str">
        <f>IFERROR(IF(LEN(platemap!T190)&gt;0,platemap!T190,""),"")</f>
        <v/>
      </c>
    </row>
    <row r="191" spans="1:17" x14ac:dyDescent="0.2">
      <c r="A191" t="str">
        <f>IFERROR(IF(LEN(platemap!B191)&gt;0,platemap!B191,""),"")</f>
        <v>2023-06-07_TMrs362331_10ul_goodtips.xls</v>
      </c>
      <c r="B191" t="str">
        <f>IFERROR(IF(LEN(platemap!C191)&gt;0,platemap!C191,""),"")</f>
        <v>H10</v>
      </c>
      <c r="C191" t="str">
        <f>IFERROR(IF(LEN(platemap!I191)&gt;0,platemap!I191,""),"")</f>
        <v>20230413_0271</v>
      </c>
      <c r="D191" t="str">
        <f>IFERROR(IF(LEN(platemap!J191)&gt;0,platemap!J191,""),"")</f>
        <v>QS3.1</v>
      </c>
      <c r="E191" t="str">
        <f>IFERROR(IF(LEN(platemap!N191)&gt;0,platemap!N191,""),"")</f>
        <v>Control</v>
      </c>
      <c r="G191" t="str">
        <f>IFERROR(IF(LEN(platemap!D191)&gt;0,platemap!D191,""),"")</f>
        <v>FAM</v>
      </c>
      <c r="H191" t="str">
        <f>IFERROR(IF(LEN(platemap!E191)&gt;0,platemap!E191,""),"")</f>
        <v>VIC</v>
      </c>
      <c r="I191" t="str">
        <f>IFERROR(IF(LEN(platemap!F191)&gt;0,platemap!F191,""),"")</f>
        <v>T_mHTT</v>
      </c>
      <c r="J191" t="str">
        <f>IFERROR(IF(LEN(platemap!G191)&gt;0,platemap!G191,""),"")</f>
        <v>C_wtHTT</v>
      </c>
      <c r="K191" s="3" t="str">
        <f>IFERROR(IF(LEN(platemap!AB191)&gt;0,platemap!AB191,""),"")</f>
        <v>QS3.1_20230403</v>
      </c>
      <c r="L191" s="3">
        <f>IFERROR(IF(LEN(platemap!AC191)&gt;0,platemap!AC191,""),"")</f>
        <v>1</v>
      </c>
      <c r="M191" s="3" t="str">
        <f>IFERROR(IF(LEN(platemap!AD191)&gt;0,platemap!AD191,""),"")</f>
        <v/>
      </c>
      <c r="N191" s="3" t="str">
        <f>IFERROR(IF(LEN(platemap!Q191)&gt;0,platemap!Q191,""),"")</f>
        <v>QS3.1_20230403</v>
      </c>
      <c r="O191" s="3">
        <f>IFERROR(IF(LEN(platemap!R191)&gt;0,platemap!R191,""),"")</f>
        <v>0</v>
      </c>
      <c r="P191" s="3" t="str">
        <f>IFERROR(IF(LEN(platemap!S191)&gt;0,platemap!S191,""),"")</f>
        <v>Control</v>
      </c>
      <c r="Q191" s="3" t="str">
        <f>IFERROR(IF(LEN(platemap!T191)&gt;0,platemap!T191,""),"")</f>
        <v/>
      </c>
    </row>
    <row r="192" spans="1:17" x14ac:dyDescent="0.2">
      <c r="A192" t="str">
        <f>IFERROR(IF(LEN(platemap!B192)&gt;0,platemap!B192,""),"")</f>
        <v>2023-06-07_TMrs362331_10ul_goodtips.xls</v>
      </c>
      <c r="B192" t="str">
        <f>IFERROR(IF(LEN(platemap!C192)&gt;0,platemap!C192,""),"")</f>
        <v>H11</v>
      </c>
      <c r="C192" t="str">
        <f>IFERROR(IF(LEN(platemap!I192)&gt;0,platemap!I192,""),"")</f>
        <v/>
      </c>
      <c r="D192" t="str">
        <f>IFERROR(IF(LEN(platemap!J192)&gt;0,platemap!J192,""),"")</f>
        <v/>
      </c>
      <c r="E192" t="str">
        <f>IFERROR(IF(LEN(platemap!N192)&gt;0,platemap!N192,""),"")</f>
        <v/>
      </c>
      <c r="G192" t="str">
        <f>IFERROR(IF(LEN(platemap!D192)&gt;0,platemap!D192,""),"")</f>
        <v/>
      </c>
      <c r="H192" t="str">
        <f>IFERROR(IF(LEN(platemap!E192)&gt;0,platemap!E192,""),"")</f>
        <v/>
      </c>
      <c r="I192" t="str">
        <f>IFERROR(IF(LEN(platemap!F192)&gt;0,platemap!F192,""),"")</f>
        <v/>
      </c>
      <c r="J192" t="str">
        <f>IFERROR(IF(LEN(platemap!G192)&gt;0,platemap!G192,""),"")</f>
        <v/>
      </c>
      <c r="K192" s="3" t="str">
        <f>IFERROR(IF(LEN(platemap!AB192)&gt;0,platemap!AB192,""),"")</f>
        <v/>
      </c>
      <c r="L192" s="3" t="str">
        <f>IFERROR(IF(LEN(platemap!AC192)&gt;0,platemap!AC192,""),"")</f>
        <v/>
      </c>
      <c r="M192" s="3" t="str">
        <f>IFERROR(IF(LEN(platemap!AD192)&gt;0,platemap!AD192,""),"")</f>
        <v/>
      </c>
      <c r="N192" s="3" t="str">
        <f>IFERROR(IF(LEN(platemap!Q192)&gt;0,platemap!Q192,""),"")</f>
        <v/>
      </c>
      <c r="O192" s="3" t="str">
        <f>IFERROR(IF(LEN(platemap!R192)&gt;0,platemap!R192,""),"")</f>
        <v/>
      </c>
      <c r="P192" s="3" t="str">
        <f>IFERROR(IF(LEN(platemap!S192)&gt;0,platemap!S192,""),"")</f>
        <v/>
      </c>
      <c r="Q192" s="3" t="str">
        <f>IFERROR(IF(LEN(platemap!T192)&gt;0,platemap!T192,""),"")</f>
        <v/>
      </c>
    </row>
    <row r="193" spans="1:17" x14ac:dyDescent="0.2">
      <c r="A193" t="str">
        <f>IFERROR(IF(LEN(platemap!B193)&gt;0,platemap!B193,""),"")</f>
        <v>2023-06-07_TMrs362331_10ul_goodtips.xls</v>
      </c>
      <c r="B193" t="str">
        <f>IFERROR(IF(LEN(platemap!C193)&gt;0,platemap!C193,""),"")</f>
        <v>H12</v>
      </c>
      <c r="C193" t="str">
        <f>IFERROR(IF(LEN(platemap!I193)&gt;0,platemap!I193,""),"")</f>
        <v>20230607_0001</v>
      </c>
      <c r="D193">
        <f>IFERROR(IF(LEN(platemap!J193)&gt;0,platemap!J193,""),"")</f>
        <v>43043</v>
      </c>
      <c r="E193" t="str">
        <f>IFERROR(IF(LEN(platemap!N193)&gt;0,platemap!N193,""),"")</f>
        <v/>
      </c>
      <c r="G193" t="str">
        <f>IFERROR(IF(LEN(platemap!D193)&gt;0,platemap!D193,""),"")</f>
        <v>FAM</v>
      </c>
      <c r="H193" t="str">
        <f>IFERROR(IF(LEN(platemap!E193)&gt;0,platemap!E193,""),"")</f>
        <v>VIC</v>
      </c>
      <c r="I193" t="str">
        <f>IFERROR(IF(LEN(platemap!F193)&gt;0,platemap!F193,""),"")</f>
        <v>T_mHTT</v>
      </c>
      <c r="J193" t="str">
        <f>IFERROR(IF(LEN(platemap!G193)&gt;0,platemap!G193,""),"")</f>
        <v>C_wtHTT</v>
      </c>
      <c r="K193" s="3">
        <f>IFERROR(IF(LEN(platemap!AB193)&gt;0,platemap!AB193,""),"")</f>
        <v>43043</v>
      </c>
      <c r="L193" s="3" t="str">
        <f>IFERROR(IF(LEN(platemap!AC193)&gt;0,platemap!AC193,""),"")</f>
        <v/>
      </c>
      <c r="M193" s="3" t="str">
        <f>IFERROR(IF(LEN(platemap!AD193)&gt;0,platemap!AD193,""),"")</f>
        <v/>
      </c>
      <c r="N193" s="3">
        <f>IFERROR(IF(LEN(platemap!Q193)&gt;0,platemap!Q193,""),"")</f>
        <v>43043</v>
      </c>
      <c r="O193" s="3" t="str">
        <f>IFERROR(IF(LEN(platemap!R193)&gt;0,platemap!R193,""),"")</f>
        <v/>
      </c>
      <c r="P193" s="3" t="str">
        <f>IFERROR(IF(LEN(platemap!S193)&gt;0,platemap!S193,""),"")</f>
        <v/>
      </c>
      <c r="Q193" s="3" t="str">
        <f>IFERROR(IF(LEN(platemap!T193)&gt;0,platemap!T193,""),"")</f>
        <v/>
      </c>
    </row>
    <row r="194" spans="1:17" x14ac:dyDescent="0.2">
      <c r="A194" t="str">
        <f>IFERROR(IF(LEN(platemap!B194)&gt;0,platemap!B194,""),"")</f>
        <v>2023-06-07_151639_2023-06-07_145858_TMrs362331_10ul_badtips_2.xls</v>
      </c>
      <c r="B194" t="str">
        <f>IFERROR(IF(LEN(platemap!C194)&gt;0,platemap!C194,""),"")</f>
        <v>A01</v>
      </c>
      <c r="C194" t="str">
        <f>IFERROR(IF(LEN(platemap!I194)&gt;0,platemap!I194,""),"")</f>
        <v>20230413_0201</v>
      </c>
      <c r="D194" t="str">
        <f>IFERROR(IF(LEN(platemap!J194)&gt;0,platemap!J194,""),"")</f>
        <v>109Q</v>
      </c>
      <c r="E194" t="str">
        <f>IFERROR(IF(LEN(platemap!N194)&gt;0,platemap!N194,""),"")</f>
        <v>Control</v>
      </c>
      <c r="G194" t="str">
        <f>IFERROR(IF(LEN(platemap!D194)&gt;0,platemap!D194,""),"")</f>
        <v>FAM</v>
      </c>
      <c r="H194" t="str">
        <f>IFERROR(IF(LEN(platemap!E194)&gt;0,platemap!E194,""),"")</f>
        <v>VIC</v>
      </c>
      <c r="I194" t="str">
        <f>IFERROR(IF(LEN(platemap!F194)&gt;0,platemap!F194,""),"")</f>
        <v>T_mHTT</v>
      </c>
      <c r="J194" t="str">
        <f>IFERROR(IF(LEN(platemap!G194)&gt;0,platemap!G194,""),"")</f>
        <v>C_wtHTT</v>
      </c>
      <c r="K194" s="3" t="str">
        <f>IFERROR(IF(LEN(platemap!AB194)&gt;0,platemap!AB194,""),"")</f>
        <v>109Q_20230321</v>
      </c>
      <c r="L194" s="3">
        <f>IFERROR(IF(LEN(platemap!AC194)&gt;0,platemap!AC194,""),"")</f>
        <v>1</v>
      </c>
      <c r="M194" s="3" t="str">
        <f>IFERROR(IF(LEN(platemap!AD194)&gt;0,platemap!AD194,""),"")</f>
        <v/>
      </c>
      <c r="N194" s="3" t="str">
        <f>IFERROR(IF(LEN(platemap!Q194)&gt;0,platemap!Q194,""),"")</f>
        <v>109Q_20230321</v>
      </c>
      <c r="O194" s="3">
        <f>IFERROR(IF(LEN(platemap!R194)&gt;0,platemap!R194,""),"")</f>
        <v>0</v>
      </c>
      <c r="P194" s="3" t="str">
        <f>IFERROR(IF(LEN(platemap!S194)&gt;0,platemap!S194,""),"")</f>
        <v>Control</v>
      </c>
      <c r="Q194" s="3" t="str">
        <f>IFERROR(IF(LEN(platemap!T194)&gt;0,platemap!T194,""),"")</f>
        <v/>
      </c>
    </row>
    <row r="195" spans="1:17" x14ac:dyDescent="0.2">
      <c r="A195" t="str">
        <f>IFERROR(IF(LEN(platemap!B195)&gt;0,platemap!B195,""),"")</f>
        <v>2023-06-07_151639_2023-06-07_145858_TMrs362331_10ul_badtips_2.xls</v>
      </c>
      <c r="B195" t="str">
        <f>IFERROR(IF(LEN(platemap!C195)&gt;0,platemap!C195,""),"")</f>
        <v>A02</v>
      </c>
      <c r="C195" t="str">
        <f>IFERROR(IF(LEN(platemap!I195)&gt;0,platemap!I195,""),"")</f>
        <v>20230413_0202</v>
      </c>
      <c r="D195" t="str">
        <f>IFERROR(IF(LEN(platemap!J195)&gt;0,platemap!J195,""),"")</f>
        <v>109Q</v>
      </c>
      <c r="E195" t="str">
        <f>IFERROR(IF(LEN(platemap!N195)&gt;0,platemap!N195,""),"")</f>
        <v>572772 30 nM (LTX 2000)</v>
      </c>
      <c r="G195" t="str">
        <f>IFERROR(IF(LEN(platemap!D195)&gt;0,platemap!D195,""),"")</f>
        <v>FAM</v>
      </c>
      <c r="H195" t="str">
        <f>IFERROR(IF(LEN(platemap!E195)&gt;0,platemap!E195,""),"")</f>
        <v>VIC</v>
      </c>
      <c r="I195" t="str">
        <f>IFERROR(IF(LEN(platemap!F195)&gt;0,platemap!F195,""),"")</f>
        <v>T_mHTT</v>
      </c>
      <c r="J195" t="str">
        <f>IFERROR(IF(LEN(platemap!G195)&gt;0,platemap!G195,""),"")</f>
        <v>C_wtHTT</v>
      </c>
      <c r="K195" s="3" t="str">
        <f>IFERROR(IF(LEN(platemap!AB195)&gt;0,platemap!AB195,""),"")</f>
        <v>109Q_20230321</v>
      </c>
      <c r="L195" s="3" t="str">
        <f>IFERROR(IF(LEN(platemap!AC195)&gt;0,platemap!AC195,""),"")</f>
        <v/>
      </c>
      <c r="M195" s="3" t="str">
        <f>IFERROR(IF(LEN(platemap!AD195)&gt;0,platemap!AD195,""),"")</f>
        <v/>
      </c>
      <c r="N195" s="3" t="str">
        <f>IFERROR(IF(LEN(platemap!Q195)&gt;0,platemap!Q195,""),"")</f>
        <v>109Q_20230321</v>
      </c>
      <c r="O195" s="3" t="str">
        <f>IFERROR(IF(LEN(platemap!R195)&gt;0,platemap!R195,""),"")</f>
        <v>30 nM</v>
      </c>
      <c r="P195" s="3" t="str">
        <f>IFERROR(IF(LEN(platemap!S195)&gt;0,platemap!S195,""),"")</f>
        <v>572772</v>
      </c>
      <c r="Q195" s="3">
        <f>IFERROR(IF(LEN(platemap!T195)&gt;0,platemap!T195,""),"")</f>
        <v>2000</v>
      </c>
    </row>
    <row r="196" spans="1:17" x14ac:dyDescent="0.2">
      <c r="A196" t="str">
        <f>IFERROR(IF(LEN(platemap!B196)&gt;0,platemap!B196,""),"")</f>
        <v>2023-06-07_151639_2023-06-07_145858_TMrs362331_10ul_badtips_2.xls</v>
      </c>
      <c r="B196" t="str">
        <f>IFERROR(IF(LEN(platemap!C196)&gt;0,platemap!C196,""),"")</f>
        <v>A03</v>
      </c>
      <c r="C196" t="str">
        <f>IFERROR(IF(LEN(platemap!I196)&gt;0,platemap!I196,""),"")</f>
        <v>20230413_0203</v>
      </c>
      <c r="D196" t="str">
        <f>IFERROR(IF(LEN(platemap!J196)&gt;0,platemap!J196,""),"")</f>
        <v>109Q</v>
      </c>
      <c r="E196" t="str">
        <f>IFERROR(IF(LEN(platemap!N196)&gt;0,platemap!N196,""),"")</f>
        <v>589546 30 nM (LTX 2000)</v>
      </c>
      <c r="G196" t="str">
        <f>IFERROR(IF(LEN(platemap!D196)&gt;0,platemap!D196,""),"")</f>
        <v>FAM</v>
      </c>
      <c r="H196" t="str">
        <f>IFERROR(IF(LEN(platemap!E196)&gt;0,platemap!E196,""),"")</f>
        <v>VIC</v>
      </c>
      <c r="I196" t="str">
        <f>IFERROR(IF(LEN(platemap!F196)&gt;0,platemap!F196,""),"")</f>
        <v>T_mHTT</v>
      </c>
      <c r="J196" t="str">
        <f>IFERROR(IF(LEN(platemap!G196)&gt;0,platemap!G196,""),"")</f>
        <v>C_wtHTT</v>
      </c>
      <c r="K196" s="3" t="str">
        <f>IFERROR(IF(LEN(platemap!AB196)&gt;0,platemap!AB196,""),"")</f>
        <v>109Q_20230321</v>
      </c>
      <c r="L196" s="3" t="str">
        <f>IFERROR(IF(LEN(platemap!AC196)&gt;0,platemap!AC196,""),"")</f>
        <v/>
      </c>
      <c r="M196" s="3" t="str">
        <f>IFERROR(IF(LEN(platemap!AD196)&gt;0,platemap!AD196,""),"")</f>
        <v/>
      </c>
      <c r="N196" s="3" t="str">
        <f>IFERROR(IF(LEN(platemap!Q196)&gt;0,platemap!Q196,""),"")</f>
        <v>109Q_20230321</v>
      </c>
      <c r="O196" s="3" t="str">
        <f>IFERROR(IF(LEN(platemap!R196)&gt;0,platemap!R196,""),"")</f>
        <v>30 nM</v>
      </c>
      <c r="P196" s="3" t="str">
        <f>IFERROR(IF(LEN(platemap!S196)&gt;0,platemap!S196,""),"")</f>
        <v>589546</v>
      </c>
      <c r="Q196" s="3">
        <f>IFERROR(IF(LEN(platemap!T196)&gt;0,platemap!T196,""),"")</f>
        <v>2000</v>
      </c>
    </row>
    <row r="197" spans="1:17" x14ac:dyDescent="0.2">
      <c r="A197" t="str">
        <f>IFERROR(IF(LEN(platemap!B197)&gt;0,platemap!B197,""),"")</f>
        <v>2023-06-07_151639_2023-06-07_145858_TMrs362331_10ul_badtips_2.xls</v>
      </c>
      <c r="B197" t="str">
        <f>IFERROR(IF(LEN(platemap!C197)&gt;0,platemap!C197,""),"")</f>
        <v>A04</v>
      </c>
      <c r="C197" t="str">
        <f>IFERROR(IF(LEN(platemap!I197)&gt;0,platemap!I197,""),"")</f>
        <v>20230413_0204</v>
      </c>
      <c r="D197" t="str">
        <f>IFERROR(IF(LEN(platemap!J197)&gt;0,platemap!J197,""),"")</f>
        <v>109Q</v>
      </c>
      <c r="E197" t="str">
        <f>IFERROR(IF(LEN(platemap!N197)&gt;0,platemap!N197,""),"")</f>
        <v>572772 30 nM (LTX 3000)</v>
      </c>
      <c r="G197" t="str">
        <f>IFERROR(IF(LEN(platemap!D197)&gt;0,platemap!D197,""),"")</f>
        <v>FAM</v>
      </c>
      <c r="H197" t="str">
        <f>IFERROR(IF(LEN(platemap!E197)&gt;0,platemap!E197,""),"")</f>
        <v>VIC</v>
      </c>
      <c r="I197" t="str">
        <f>IFERROR(IF(LEN(platemap!F197)&gt;0,platemap!F197,""),"")</f>
        <v>T_mHTT</v>
      </c>
      <c r="J197" t="str">
        <f>IFERROR(IF(LEN(platemap!G197)&gt;0,platemap!G197,""),"")</f>
        <v>C_wtHTT</v>
      </c>
      <c r="K197" s="3" t="str">
        <f>IFERROR(IF(LEN(platemap!AB197)&gt;0,platemap!AB197,""),"")</f>
        <v>109Q_20230321</v>
      </c>
      <c r="L197" s="3" t="str">
        <f>IFERROR(IF(LEN(platemap!AC197)&gt;0,platemap!AC197,""),"")</f>
        <v/>
      </c>
      <c r="M197" s="3" t="str">
        <f>IFERROR(IF(LEN(platemap!AD197)&gt;0,platemap!AD197,""),"")</f>
        <v/>
      </c>
      <c r="N197" s="3" t="str">
        <f>IFERROR(IF(LEN(platemap!Q197)&gt;0,platemap!Q197,""),"")</f>
        <v>109Q_20230321</v>
      </c>
      <c r="O197" s="3" t="str">
        <f>IFERROR(IF(LEN(platemap!R197)&gt;0,platemap!R197,""),"")</f>
        <v>30 nM</v>
      </c>
      <c r="P197" s="3" t="str">
        <f>IFERROR(IF(LEN(platemap!S197)&gt;0,platemap!S197,""),"")</f>
        <v>572772</v>
      </c>
      <c r="Q197" s="3">
        <f>IFERROR(IF(LEN(platemap!T197)&gt;0,platemap!T197,""),"")</f>
        <v>3000</v>
      </c>
    </row>
    <row r="198" spans="1:17" x14ac:dyDescent="0.2">
      <c r="A198" t="str">
        <f>IFERROR(IF(LEN(platemap!B198)&gt;0,platemap!B198,""),"")</f>
        <v>2023-06-07_151639_2023-06-07_145858_TMrs362331_10ul_badtips_2.xls</v>
      </c>
      <c r="B198" t="str">
        <f>IFERROR(IF(LEN(platemap!C198)&gt;0,platemap!C198,""),"")</f>
        <v>A05</v>
      </c>
      <c r="C198" t="str">
        <f>IFERROR(IF(LEN(platemap!I198)&gt;0,platemap!I198,""),"")</f>
        <v>20230413_0205</v>
      </c>
      <c r="D198" t="str">
        <f>IFERROR(IF(LEN(platemap!J198)&gt;0,platemap!J198,""),"")</f>
        <v>109Q</v>
      </c>
      <c r="E198" t="str">
        <f>IFERROR(IF(LEN(platemap!N198)&gt;0,platemap!N198,""),"")</f>
        <v>589546 30 nM (LTX 3000)</v>
      </c>
      <c r="G198" t="str">
        <f>IFERROR(IF(LEN(platemap!D198)&gt;0,platemap!D198,""),"")</f>
        <v>FAM</v>
      </c>
      <c r="H198" t="str">
        <f>IFERROR(IF(LEN(platemap!E198)&gt;0,platemap!E198,""),"")</f>
        <v>VIC</v>
      </c>
      <c r="I198" t="str">
        <f>IFERROR(IF(LEN(platemap!F198)&gt;0,platemap!F198,""),"")</f>
        <v>T_mHTT</v>
      </c>
      <c r="J198" t="str">
        <f>IFERROR(IF(LEN(platemap!G198)&gt;0,platemap!G198,""),"")</f>
        <v>C_wtHTT</v>
      </c>
      <c r="K198" s="3" t="str">
        <f>IFERROR(IF(LEN(platemap!AB198)&gt;0,platemap!AB198,""),"")</f>
        <v>109Q_20230321</v>
      </c>
      <c r="L198" s="3" t="str">
        <f>IFERROR(IF(LEN(platemap!AC198)&gt;0,platemap!AC198,""),"")</f>
        <v/>
      </c>
      <c r="M198" s="3" t="str">
        <f>IFERROR(IF(LEN(platemap!AD198)&gt;0,platemap!AD198,""),"")</f>
        <v/>
      </c>
      <c r="N198" s="3" t="str">
        <f>IFERROR(IF(LEN(platemap!Q198)&gt;0,platemap!Q198,""),"")</f>
        <v>109Q_20230321</v>
      </c>
      <c r="O198" s="3" t="str">
        <f>IFERROR(IF(LEN(platemap!R198)&gt;0,platemap!R198,""),"")</f>
        <v>30 nM</v>
      </c>
      <c r="P198" s="3" t="str">
        <f>IFERROR(IF(LEN(platemap!S198)&gt;0,platemap!S198,""),"")</f>
        <v>589546</v>
      </c>
      <c r="Q198" s="3">
        <f>IFERROR(IF(LEN(platemap!T198)&gt;0,platemap!T198,""),"")</f>
        <v>3000</v>
      </c>
    </row>
    <row r="199" spans="1:17" x14ac:dyDescent="0.2">
      <c r="A199" t="str">
        <f>IFERROR(IF(LEN(platemap!B199)&gt;0,platemap!B199,""),"")</f>
        <v>2023-06-07_151639_2023-06-07_145858_TMrs362331_10ul_badtips_2.xls</v>
      </c>
      <c r="B199" t="str">
        <f>IFERROR(IF(LEN(platemap!C199)&gt;0,platemap!C199,""),"")</f>
        <v>A06</v>
      </c>
      <c r="C199" t="str">
        <f>IFERROR(IF(LEN(platemap!I199)&gt;0,platemap!I199,""),"")</f>
        <v>20230413_0206</v>
      </c>
      <c r="D199" t="str">
        <f>IFERROR(IF(LEN(platemap!J199)&gt;0,platemap!J199,""),"")</f>
        <v>125CAG</v>
      </c>
      <c r="E199" t="str">
        <f>IFERROR(IF(LEN(platemap!N199)&gt;0,platemap!N199,""),"")</f>
        <v>572772 30 nM (LTX 2000)</v>
      </c>
      <c r="G199" t="str">
        <f>IFERROR(IF(LEN(platemap!D199)&gt;0,platemap!D199,""),"")</f>
        <v>FAM</v>
      </c>
      <c r="H199" t="str">
        <f>IFERROR(IF(LEN(platemap!E199)&gt;0,platemap!E199,""),"")</f>
        <v>VIC</v>
      </c>
      <c r="I199" t="str">
        <f>IFERROR(IF(LEN(platemap!F199)&gt;0,platemap!F199,""),"")</f>
        <v>T_mHTT</v>
      </c>
      <c r="J199" t="str">
        <f>IFERROR(IF(LEN(platemap!G199)&gt;0,platemap!G199,""),"")</f>
        <v>C_wtHTT</v>
      </c>
      <c r="K199" s="3" t="str">
        <f>IFERROR(IF(LEN(platemap!AB199)&gt;0,platemap!AB199,""),"")</f>
        <v>125CAG_20230321</v>
      </c>
      <c r="L199" s="3" t="str">
        <f>IFERROR(IF(LEN(platemap!AC199)&gt;0,platemap!AC199,""),"")</f>
        <v/>
      </c>
      <c r="M199" s="3" t="str">
        <f>IFERROR(IF(LEN(platemap!AD199)&gt;0,platemap!AD199,""),"")</f>
        <v/>
      </c>
      <c r="N199" s="3" t="str">
        <f>IFERROR(IF(LEN(platemap!Q199)&gt;0,platemap!Q199,""),"")</f>
        <v>125CAG_20230321</v>
      </c>
      <c r="O199" s="3" t="str">
        <f>IFERROR(IF(LEN(platemap!R199)&gt;0,platemap!R199,""),"")</f>
        <v>30 nM</v>
      </c>
      <c r="P199" s="3" t="str">
        <f>IFERROR(IF(LEN(platemap!S199)&gt;0,platemap!S199,""),"")</f>
        <v>572772</v>
      </c>
      <c r="Q199" s="3">
        <f>IFERROR(IF(LEN(platemap!T199)&gt;0,platemap!T199,""),"")</f>
        <v>2000</v>
      </c>
    </row>
    <row r="200" spans="1:17" x14ac:dyDescent="0.2">
      <c r="A200" t="str">
        <f>IFERROR(IF(LEN(platemap!B200)&gt;0,platemap!B200,""),"")</f>
        <v>2023-06-07_151639_2023-06-07_145858_TMrs362331_10ul_badtips_2.xls</v>
      </c>
      <c r="B200" t="str">
        <f>IFERROR(IF(LEN(platemap!C200)&gt;0,platemap!C200,""),"")</f>
        <v>A07</v>
      </c>
      <c r="C200" t="str">
        <f>IFERROR(IF(LEN(platemap!I200)&gt;0,platemap!I200,""),"")</f>
        <v>20230413_0207</v>
      </c>
      <c r="D200" t="str">
        <f>IFERROR(IF(LEN(platemap!J200)&gt;0,platemap!J200,""),"")</f>
        <v>125CAG</v>
      </c>
      <c r="E200" t="str">
        <f>IFERROR(IF(LEN(platemap!N200)&gt;0,platemap!N200,""),"")</f>
        <v>589546 30 nM (LTX 2000)</v>
      </c>
      <c r="G200" t="str">
        <f>IFERROR(IF(LEN(platemap!D200)&gt;0,platemap!D200,""),"")</f>
        <v>FAM</v>
      </c>
      <c r="H200" t="str">
        <f>IFERROR(IF(LEN(platemap!E200)&gt;0,platemap!E200,""),"")</f>
        <v>VIC</v>
      </c>
      <c r="I200" t="str">
        <f>IFERROR(IF(LEN(platemap!F200)&gt;0,platemap!F200,""),"")</f>
        <v>T_mHTT</v>
      </c>
      <c r="J200" t="str">
        <f>IFERROR(IF(LEN(platemap!G200)&gt;0,platemap!G200,""),"")</f>
        <v>C_wtHTT</v>
      </c>
      <c r="K200" s="3" t="str">
        <f>IFERROR(IF(LEN(platemap!AB200)&gt;0,platemap!AB200,""),"")</f>
        <v>125CAG_20230321</v>
      </c>
      <c r="L200" s="3" t="str">
        <f>IFERROR(IF(LEN(platemap!AC200)&gt;0,platemap!AC200,""),"")</f>
        <v/>
      </c>
      <c r="M200" s="3" t="str">
        <f>IFERROR(IF(LEN(platemap!AD200)&gt;0,platemap!AD200,""),"")</f>
        <v/>
      </c>
      <c r="N200" s="3" t="str">
        <f>IFERROR(IF(LEN(platemap!Q200)&gt;0,platemap!Q200,""),"")</f>
        <v>125CAG_20230321</v>
      </c>
      <c r="O200" s="3" t="str">
        <f>IFERROR(IF(LEN(platemap!R200)&gt;0,platemap!R200,""),"")</f>
        <v>30 nM</v>
      </c>
      <c r="P200" s="3" t="str">
        <f>IFERROR(IF(LEN(platemap!S200)&gt;0,platemap!S200,""),"")</f>
        <v>589546</v>
      </c>
      <c r="Q200" s="3">
        <f>IFERROR(IF(LEN(platemap!T200)&gt;0,platemap!T200,""),"")</f>
        <v>2000</v>
      </c>
    </row>
    <row r="201" spans="1:17" x14ac:dyDescent="0.2">
      <c r="A201" t="str">
        <f>IFERROR(IF(LEN(platemap!B201)&gt;0,platemap!B201,""),"")</f>
        <v>2023-06-07_151639_2023-06-07_145858_TMrs362331_10ul_badtips_2.xls</v>
      </c>
      <c r="B201" t="str">
        <f>IFERROR(IF(LEN(platemap!C201)&gt;0,platemap!C201,""),"")</f>
        <v>A08</v>
      </c>
      <c r="C201" t="str">
        <f>IFERROR(IF(LEN(platemap!I201)&gt;0,platemap!I201,""),"")</f>
        <v>20230413_0208</v>
      </c>
      <c r="D201" t="str">
        <f>IFERROR(IF(LEN(platemap!J201)&gt;0,platemap!J201,""),"")</f>
        <v>125CAG</v>
      </c>
      <c r="E201" t="str">
        <f>IFERROR(IF(LEN(platemap!N201)&gt;0,platemap!N201,""),"")</f>
        <v>572772 30 nM (LTX 3000)</v>
      </c>
      <c r="G201" t="str">
        <f>IFERROR(IF(LEN(platemap!D201)&gt;0,platemap!D201,""),"")</f>
        <v>FAM</v>
      </c>
      <c r="H201" t="str">
        <f>IFERROR(IF(LEN(platemap!E201)&gt;0,platemap!E201,""),"")</f>
        <v>VIC</v>
      </c>
      <c r="I201" t="str">
        <f>IFERROR(IF(LEN(platemap!F201)&gt;0,platemap!F201,""),"")</f>
        <v>T_mHTT</v>
      </c>
      <c r="J201" t="str">
        <f>IFERROR(IF(LEN(platemap!G201)&gt;0,platemap!G201,""),"")</f>
        <v>C_wtHTT</v>
      </c>
      <c r="K201" s="3" t="str">
        <f>IFERROR(IF(LEN(platemap!AB201)&gt;0,platemap!AB201,""),"")</f>
        <v>125CAG_20230321</v>
      </c>
      <c r="L201" s="3" t="str">
        <f>IFERROR(IF(LEN(platemap!AC201)&gt;0,platemap!AC201,""),"")</f>
        <v/>
      </c>
      <c r="M201" s="3" t="str">
        <f>IFERROR(IF(LEN(platemap!AD201)&gt;0,platemap!AD201,""),"")</f>
        <v/>
      </c>
      <c r="N201" s="3" t="str">
        <f>IFERROR(IF(LEN(platemap!Q201)&gt;0,platemap!Q201,""),"")</f>
        <v>125CAG_20230321</v>
      </c>
      <c r="O201" s="3" t="str">
        <f>IFERROR(IF(LEN(platemap!R201)&gt;0,platemap!R201,""),"")</f>
        <v>30 nM</v>
      </c>
      <c r="P201" s="3" t="str">
        <f>IFERROR(IF(LEN(platemap!S201)&gt;0,platemap!S201,""),"")</f>
        <v>572772</v>
      </c>
      <c r="Q201" s="3">
        <f>IFERROR(IF(LEN(platemap!T201)&gt;0,platemap!T201,""),"")</f>
        <v>3000</v>
      </c>
    </row>
    <row r="202" spans="1:17" x14ac:dyDescent="0.2">
      <c r="A202" t="str">
        <f>IFERROR(IF(LEN(platemap!B202)&gt;0,platemap!B202,""),"")</f>
        <v>2023-06-07_151639_2023-06-07_145858_TMrs362331_10ul_badtips_2.xls</v>
      </c>
      <c r="B202" t="str">
        <f>IFERROR(IF(LEN(platemap!C202)&gt;0,platemap!C202,""),"")</f>
        <v>A09</v>
      </c>
      <c r="C202" t="str">
        <f>IFERROR(IF(LEN(platemap!I202)&gt;0,platemap!I202,""),"")</f>
        <v>20230413_0209</v>
      </c>
      <c r="D202" t="str">
        <f>IFERROR(IF(LEN(platemap!J202)&gt;0,platemap!J202,""),"")</f>
        <v>125CAG</v>
      </c>
      <c r="E202" t="str">
        <f>IFERROR(IF(LEN(platemap!N202)&gt;0,platemap!N202,""),"")</f>
        <v>589546 30 nM (LTX 3000)</v>
      </c>
      <c r="G202" t="str">
        <f>IFERROR(IF(LEN(platemap!D202)&gt;0,platemap!D202,""),"")</f>
        <v>FAM</v>
      </c>
      <c r="H202" t="str">
        <f>IFERROR(IF(LEN(platemap!E202)&gt;0,platemap!E202,""),"")</f>
        <v>VIC</v>
      </c>
      <c r="I202" t="str">
        <f>IFERROR(IF(LEN(platemap!F202)&gt;0,platemap!F202,""),"")</f>
        <v>T_mHTT</v>
      </c>
      <c r="J202" t="str">
        <f>IFERROR(IF(LEN(platemap!G202)&gt;0,platemap!G202,""),"")</f>
        <v>C_wtHTT</v>
      </c>
      <c r="K202" s="3" t="str">
        <f>IFERROR(IF(LEN(platemap!AB202)&gt;0,platemap!AB202,""),"")</f>
        <v>125CAG_20230321</v>
      </c>
      <c r="L202" s="3" t="str">
        <f>IFERROR(IF(LEN(platemap!AC202)&gt;0,platemap!AC202,""),"")</f>
        <v/>
      </c>
      <c r="M202" s="3" t="str">
        <f>IFERROR(IF(LEN(platemap!AD202)&gt;0,platemap!AD202,""),"")</f>
        <v/>
      </c>
      <c r="N202" s="3" t="str">
        <f>IFERROR(IF(LEN(platemap!Q202)&gt;0,platemap!Q202,""),"")</f>
        <v>125CAG_20230321</v>
      </c>
      <c r="O202" s="3" t="str">
        <f>IFERROR(IF(LEN(platemap!R202)&gt;0,platemap!R202,""),"")</f>
        <v>30 nM</v>
      </c>
      <c r="P202" s="3" t="str">
        <f>IFERROR(IF(LEN(platemap!S202)&gt;0,platemap!S202,""),"")</f>
        <v>589546</v>
      </c>
      <c r="Q202" s="3">
        <f>IFERROR(IF(LEN(platemap!T202)&gt;0,platemap!T202,""),"")</f>
        <v>3000</v>
      </c>
    </row>
    <row r="203" spans="1:17" x14ac:dyDescent="0.2">
      <c r="A203" t="str">
        <f>IFERROR(IF(LEN(platemap!B203)&gt;0,platemap!B203,""),"")</f>
        <v>2023-06-07_151639_2023-06-07_145858_TMrs362331_10ul_badtips_2.xls</v>
      </c>
      <c r="B203" t="str">
        <f>IFERROR(IF(LEN(platemap!C203)&gt;0,platemap!C203,""),"")</f>
        <v>A10</v>
      </c>
      <c r="C203" t="str">
        <f>IFERROR(IF(LEN(platemap!I203)&gt;0,platemap!I203,""),"")</f>
        <v/>
      </c>
      <c r="D203" t="str">
        <f>IFERROR(IF(LEN(platemap!J203)&gt;0,platemap!J203,""),"")</f>
        <v/>
      </c>
      <c r="E203" t="str">
        <f>IFERROR(IF(LEN(platemap!N203)&gt;0,platemap!N203,""),"")</f>
        <v/>
      </c>
      <c r="G203" t="str">
        <f>IFERROR(IF(LEN(platemap!D203)&gt;0,platemap!D203,""),"")</f>
        <v/>
      </c>
      <c r="H203" t="str">
        <f>IFERROR(IF(LEN(platemap!E203)&gt;0,platemap!E203,""),"")</f>
        <v/>
      </c>
      <c r="I203" t="str">
        <f>IFERROR(IF(LEN(platemap!F203)&gt;0,platemap!F203,""),"")</f>
        <v/>
      </c>
      <c r="J203" t="str">
        <f>IFERROR(IF(LEN(platemap!G203)&gt;0,platemap!G203,""),"")</f>
        <v/>
      </c>
      <c r="K203" s="3" t="str">
        <f>IFERROR(IF(LEN(platemap!AB203)&gt;0,platemap!AB203,""),"")</f>
        <v/>
      </c>
      <c r="L203" s="3" t="str">
        <f>IFERROR(IF(LEN(platemap!AC203)&gt;0,platemap!AC203,""),"")</f>
        <v/>
      </c>
      <c r="M203" s="3" t="str">
        <f>IFERROR(IF(LEN(platemap!AD203)&gt;0,platemap!AD203,""),"")</f>
        <v/>
      </c>
      <c r="N203" s="3" t="str">
        <f>IFERROR(IF(LEN(platemap!Q203)&gt;0,platemap!Q203,""),"")</f>
        <v/>
      </c>
      <c r="O203" s="3" t="str">
        <f>IFERROR(IF(LEN(platemap!R203)&gt;0,platemap!R203,""),"")</f>
        <v/>
      </c>
      <c r="P203" s="3" t="str">
        <f>IFERROR(IF(LEN(platemap!S203)&gt;0,platemap!S203,""),"")</f>
        <v/>
      </c>
      <c r="Q203" s="3" t="str">
        <f>IFERROR(IF(LEN(platemap!T203)&gt;0,platemap!T203,""),"")</f>
        <v/>
      </c>
    </row>
    <row r="204" spans="1:17" x14ac:dyDescent="0.2">
      <c r="A204" t="str">
        <f>IFERROR(IF(LEN(platemap!B204)&gt;0,platemap!B204,""),"")</f>
        <v>2023-06-07_151639_2023-06-07_145858_TMrs362331_10ul_badtips_2.xls</v>
      </c>
      <c r="B204" t="str">
        <f>IFERROR(IF(LEN(platemap!C204)&gt;0,platemap!C204,""),"")</f>
        <v>A11</v>
      </c>
      <c r="C204" t="str">
        <f>IFERROR(IF(LEN(platemap!I204)&gt;0,platemap!I204,""),"")</f>
        <v/>
      </c>
      <c r="D204" t="str">
        <f>IFERROR(IF(LEN(platemap!J204)&gt;0,platemap!J204,""),"")</f>
        <v/>
      </c>
      <c r="E204" t="str">
        <f>IFERROR(IF(LEN(platemap!N204)&gt;0,platemap!N204,""),"")</f>
        <v/>
      </c>
      <c r="G204" t="str">
        <f>IFERROR(IF(LEN(platemap!D204)&gt;0,platemap!D204,""),"")</f>
        <v/>
      </c>
      <c r="H204" t="str">
        <f>IFERROR(IF(LEN(platemap!E204)&gt;0,platemap!E204,""),"")</f>
        <v/>
      </c>
      <c r="I204" t="str">
        <f>IFERROR(IF(LEN(platemap!F204)&gt;0,platemap!F204,""),"")</f>
        <v/>
      </c>
      <c r="J204" t="str">
        <f>IFERROR(IF(LEN(platemap!G204)&gt;0,platemap!G204,""),"")</f>
        <v/>
      </c>
      <c r="K204" s="3" t="str">
        <f>IFERROR(IF(LEN(platemap!AB204)&gt;0,platemap!AB204,""),"")</f>
        <v/>
      </c>
      <c r="L204" s="3" t="str">
        <f>IFERROR(IF(LEN(platemap!AC204)&gt;0,platemap!AC204,""),"")</f>
        <v/>
      </c>
      <c r="M204" s="3" t="str">
        <f>IFERROR(IF(LEN(platemap!AD204)&gt;0,platemap!AD204,""),"")</f>
        <v/>
      </c>
      <c r="N204" s="3" t="str">
        <f>IFERROR(IF(LEN(platemap!Q204)&gt;0,platemap!Q204,""),"")</f>
        <v/>
      </c>
      <c r="O204" s="3" t="str">
        <f>IFERROR(IF(LEN(platemap!R204)&gt;0,platemap!R204,""),"")</f>
        <v/>
      </c>
      <c r="P204" s="3" t="str">
        <f>IFERROR(IF(LEN(platemap!S204)&gt;0,platemap!S204,""),"")</f>
        <v/>
      </c>
      <c r="Q204" s="3" t="str">
        <f>IFERROR(IF(LEN(platemap!T204)&gt;0,platemap!T204,""),"")</f>
        <v/>
      </c>
    </row>
    <row r="205" spans="1:17" x14ac:dyDescent="0.2">
      <c r="A205" t="str">
        <f>IFERROR(IF(LEN(platemap!B205)&gt;0,platemap!B205,""),"")</f>
        <v>2023-06-07_151639_2023-06-07_145858_TMrs362331_10ul_badtips_2.xls</v>
      </c>
      <c r="B205" t="str">
        <f>IFERROR(IF(LEN(platemap!C205)&gt;0,platemap!C205,""),"")</f>
        <v>A12</v>
      </c>
      <c r="C205" t="str">
        <f>IFERROR(IF(LEN(platemap!I205)&gt;0,platemap!I205,""),"")</f>
        <v/>
      </c>
      <c r="D205" t="str">
        <f>IFERROR(IF(LEN(platemap!J205)&gt;0,platemap!J205,""),"")</f>
        <v/>
      </c>
      <c r="E205" t="str">
        <f>IFERROR(IF(LEN(platemap!N205)&gt;0,platemap!N205,""),"")</f>
        <v/>
      </c>
      <c r="G205" t="str">
        <f>IFERROR(IF(LEN(platemap!D205)&gt;0,platemap!D205,""),"")</f>
        <v/>
      </c>
      <c r="H205" t="str">
        <f>IFERROR(IF(LEN(platemap!E205)&gt;0,platemap!E205,""),"")</f>
        <v/>
      </c>
      <c r="I205" t="str">
        <f>IFERROR(IF(LEN(platemap!F205)&gt;0,platemap!F205,""),"")</f>
        <v/>
      </c>
      <c r="J205" t="str">
        <f>IFERROR(IF(LEN(platemap!G205)&gt;0,platemap!G205,""),"")</f>
        <v/>
      </c>
      <c r="K205" s="3" t="str">
        <f>IFERROR(IF(LEN(platemap!AB205)&gt;0,platemap!AB205,""),"")</f>
        <v/>
      </c>
      <c r="L205" s="3" t="str">
        <f>IFERROR(IF(LEN(platemap!AC205)&gt;0,platemap!AC205,""),"")</f>
        <v/>
      </c>
      <c r="M205" s="3" t="str">
        <f>IFERROR(IF(LEN(platemap!AD205)&gt;0,platemap!AD205,""),"")</f>
        <v/>
      </c>
      <c r="N205" s="3" t="str">
        <f>IFERROR(IF(LEN(platemap!Q205)&gt;0,platemap!Q205,""),"")</f>
        <v/>
      </c>
      <c r="O205" s="3" t="str">
        <f>IFERROR(IF(LEN(platemap!R205)&gt;0,platemap!R205,""),"")</f>
        <v/>
      </c>
      <c r="P205" s="3" t="str">
        <f>IFERROR(IF(LEN(platemap!S205)&gt;0,platemap!S205,""),"")</f>
        <v/>
      </c>
      <c r="Q205" s="3" t="str">
        <f>IFERROR(IF(LEN(platemap!T205)&gt;0,platemap!T205,""),"")</f>
        <v/>
      </c>
    </row>
    <row r="206" spans="1:17" x14ac:dyDescent="0.2">
      <c r="A206" t="str">
        <f>IFERROR(IF(LEN(platemap!B206)&gt;0,platemap!B206,""),"")</f>
        <v>2023-06-07_151639_2023-06-07_145858_TMrs362331_10ul_badtips_2.xls</v>
      </c>
      <c r="B206" t="str">
        <f>IFERROR(IF(LEN(platemap!C206)&gt;0,platemap!C206,""),"")</f>
        <v>B01</v>
      </c>
      <c r="C206" t="str">
        <f>IFERROR(IF(LEN(platemap!I206)&gt;0,platemap!I206,""),"")</f>
        <v>20230413_0210</v>
      </c>
      <c r="D206" t="str">
        <f>IFERROR(IF(LEN(platemap!J206)&gt;0,platemap!J206,""),"")</f>
        <v>QS4A3</v>
      </c>
      <c r="E206" t="str">
        <f>IFERROR(IF(LEN(platemap!N206)&gt;0,platemap!N206,""),"")</f>
        <v>572772 30 nM (LTX 2000)</v>
      </c>
      <c r="G206" t="str">
        <f>IFERROR(IF(LEN(platemap!D206)&gt;0,platemap!D206,""),"")</f>
        <v>FAM</v>
      </c>
      <c r="H206" t="str">
        <f>IFERROR(IF(LEN(platemap!E206)&gt;0,platemap!E206,""),"")</f>
        <v>VIC</v>
      </c>
      <c r="I206" t="str">
        <f>IFERROR(IF(LEN(platemap!F206)&gt;0,platemap!F206,""),"")</f>
        <v>T_mHTT</v>
      </c>
      <c r="J206" t="str">
        <f>IFERROR(IF(LEN(platemap!G206)&gt;0,platemap!G206,""),"")</f>
        <v>C_wtHTT</v>
      </c>
      <c r="K206" s="3" t="str">
        <f>IFERROR(IF(LEN(platemap!AB206)&gt;0,platemap!AB206,""),"")</f>
        <v>QS4A3_20230321</v>
      </c>
      <c r="L206" s="3" t="str">
        <f>IFERROR(IF(LEN(platemap!AC206)&gt;0,platemap!AC206,""),"")</f>
        <v/>
      </c>
      <c r="M206" s="3" t="str">
        <f>IFERROR(IF(LEN(platemap!AD206)&gt;0,platemap!AD206,""),"")</f>
        <v/>
      </c>
      <c r="N206" s="3" t="str">
        <f>IFERROR(IF(LEN(platemap!Q206)&gt;0,platemap!Q206,""),"")</f>
        <v>QS4A3_20230321</v>
      </c>
      <c r="O206" s="3" t="str">
        <f>IFERROR(IF(LEN(platemap!R206)&gt;0,platemap!R206,""),"")</f>
        <v>30 nM</v>
      </c>
      <c r="P206" s="3" t="str">
        <f>IFERROR(IF(LEN(platemap!S206)&gt;0,platemap!S206,""),"")</f>
        <v>572772</v>
      </c>
      <c r="Q206" s="3">
        <f>IFERROR(IF(LEN(platemap!T206)&gt;0,platemap!T206,""),"")</f>
        <v>2000</v>
      </c>
    </row>
    <row r="207" spans="1:17" x14ac:dyDescent="0.2">
      <c r="A207" t="str">
        <f>IFERROR(IF(LEN(platemap!B207)&gt;0,platemap!B207,""),"")</f>
        <v>2023-06-07_151639_2023-06-07_145858_TMrs362331_10ul_badtips_2.xls</v>
      </c>
      <c r="B207" t="str">
        <f>IFERROR(IF(LEN(platemap!C207)&gt;0,platemap!C207,""),"")</f>
        <v>B02</v>
      </c>
      <c r="C207" t="str">
        <f>IFERROR(IF(LEN(platemap!I207)&gt;0,platemap!I207,""),"")</f>
        <v>20230413_0211</v>
      </c>
      <c r="D207" t="str">
        <f>IFERROR(IF(LEN(platemap!J207)&gt;0,platemap!J207,""),"")</f>
        <v>QS4A3</v>
      </c>
      <c r="E207" t="str">
        <f>IFERROR(IF(LEN(platemap!N207)&gt;0,platemap!N207,""),"")</f>
        <v>589546 30 nM (LTX 2000)</v>
      </c>
      <c r="G207" t="str">
        <f>IFERROR(IF(LEN(platemap!D207)&gt;0,platemap!D207,""),"")</f>
        <v>FAM</v>
      </c>
      <c r="H207" t="str">
        <f>IFERROR(IF(LEN(platemap!E207)&gt;0,platemap!E207,""),"")</f>
        <v>VIC</v>
      </c>
      <c r="I207" t="str">
        <f>IFERROR(IF(LEN(platemap!F207)&gt;0,platemap!F207,""),"")</f>
        <v>T_mHTT</v>
      </c>
      <c r="J207" t="str">
        <f>IFERROR(IF(LEN(platemap!G207)&gt;0,platemap!G207,""),"")</f>
        <v>C_wtHTT</v>
      </c>
      <c r="K207" s="3" t="str">
        <f>IFERROR(IF(LEN(platemap!AB207)&gt;0,platemap!AB207,""),"")</f>
        <v>QS4A3_20230321</v>
      </c>
      <c r="L207" s="3" t="str">
        <f>IFERROR(IF(LEN(platemap!AC207)&gt;0,platemap!AC207,""),"")</f>
        <v/>
      </c>
      <c r="M207" s="3" t="str">
        <f>IFERROR(IF(LEN(platemap!AD207)&gt;0,platemap!AD207,""),"")</f>
        <v/>
      </c>
      <c r="N207" s="3" t="str">
        <f>IFERROR(IF(LEN(platemap!Q207)&gt;0,platemap!Q207,""),"")</f>
        <v>QS4A3_20230321</v>
      </c>
      <c r="O207" s="3" t="str">
        <f>IFERROR(IF(LEN(platemap!R207)&gt;0,platemap!R207,""),"")</f>
        <v>30 nM</v>
      </c>
      <c r="P207" s="3" t="str">
        <f>IFERROR(IF(LEN(platemap!S207)&gt;0,platemap!S207,""),"")</f>
        <v>589546</v>
      </c>
      <c r="Q207" s="3">
        <f>IFERROR(IF(LEN(platemap!T207)&gt;0,platemap!T207,""),"")</f>
        <v>2000</v>
      </c>
    </row>
    <row r="208" spans="1:17" x14ac:dyDescent="0.2">
      <c r="A208" t="str">
        <f>IFERROR(IF(LEN(platemap!B208)&gt;0,platemap!B208,""),"")</f>
        <v>2023-06-07_151639_2023-06-07_145858_TMrs362331_10ul_badtips_2.xls</v>
      </c>
      <c r="B208" t="str">
        <f>IFERROR(IF(LEN(platemap!C208)&gt;0,platemap!C208,""),"")</f>
        <v>B03</v>
      </c>
      <c r="C208" t="str">
        <f>IFERROR(IF(LEN(platemap!I208)&gt;0,platemap!I208,""),"")</f>
        <v>20230413_0212</v>
      </c>
      <c r="D208" t="str">
        <f>IFERROR(IF(LEN(platemap!J208)&gt;0,platemap!J208,""),"")</f>
        <v>QS4A3</v>
      </c>
      <c r="E208" t="str">
        <f>IFERROR(IF(LEN(platemap!N208)&gt;0,platemap!N208,""),"")</f>
        <v>572772 30 nM (LTX 3000)</v>
      </c>
      <c r="G208" t="str">
        <f>IFERROR(IF(LEN(platemap!D208)&gt;0,platemap!D208,""),"")</f>
        <v>FAM</v>
      </c>
      <c r="H208" t="str">
        <f>IFERROR(IF(LEN(platemap!E208)&gt;0,platemap!E208,""),"")</f>
        <v>VIC</v>
      </c>
      <c r="I208" t="str">
        <f>IFERROR(IF(LEN(platemap!F208)&gt;0,platemap!F208,""),"")</f>
        <v>T_mHTT</v>
      </c>
      <c r="J208" t="str">
        <f>IFERROR(IF(LEN(platemap!G208)&gt;0,platemap!G208,""),"")</f>
        <v>C_wtHTT</v>
      </c>
      <c r="K208" s="3" t="str">
        <f>IFERROR(IF(LEN(platemap!AB208)&gt;0,platemap!AB208,""),"")</f>
        <v>QS4A3_20230321</v>
      </c>
      <c r="L208" s="3" t="str">
        <f>IFERROR(IF(LEN(platemap!AC208)&gt;0,platemap!AC208,""),"")</f>
        <v/>
      </c>
      <c r="M208" s="3" t="str">
        <f>IFERROR(IF(LEN(platemap!AD208)&gt;0,platemap!AD208,""),"")</f>
        <v/>
      </c>
      <c r="N208" s="3" t="str">
        <f>IFERROR(IF(LEN(platemap!Q208)&gt;0,platemap!Q208,""),"")</f>
        <v>QS4A3_20230321</v>
      </c>
      <c r="O208" s="3" t="str">
        <f>IFERROR(IF(LEN(platemap!R208)&gt;0,platemap!R208,""),"")</f>
        <v>30 nM</v>
      </c>
      <c r="P208" s="3" t="str">
        <f>IFERROR(IF(LEN(platemap!S208)&gt;0,platemap!S208,""),"")</f>
        <v>572772</v>
      </c>
      <c r="Q208" s="3">
        <f>IFERROR(IF(LEN(platemap!T208)&gt;0,platemap!T208,""),"")</f>
        <v>3000</v>
      </c>
    </row>
    <row r="209" spans="1:17" x14ac:dyDescent="0.2">
      <c r="A209" t="str">
        <f>IFERROR(IF(LEN(platemap!B209)&gt;0,platemap!B209,""),"")</f>
        <v>2023-06-07_151639_2023-06-07_145858_TMrs362331_10ul_badtips_2.xls</v>
      </c>
      <c r="B209" t="str">
        <f>IFERROR(IF(LEN(platemap!C209)&gt;0,platemap!C209,""),"")</f>
        <v>B04</v>
      </c>
      <c r="C209" t="str">
        <f>IFERROR(IF(LEN(platemap!I209)&gt;0,platemap!I209,""),"")</f>
        <v>20230413_0213</v>
      </c>
      <c r="D209" t="str">
        <f>IFERROR(IF(LEN(platemap!J209)&gt;0,platemap!J209,""),"")</f>
        <v>QS4A3</v>
      </c>
      <c r="E209" t="str">
        <f>IFERROR(IF(LEN(platemap!N209)&gt;0,platemap!N209,""),"")</f>
        <v>589546 30 nM (LTX 3000)</v>
      </c>
      <c r="G209" t="str">
        <f>IFERROR(IF(LEN(platemap!D209)&gt;0,platemap!D209,""),"")</f>
        <v>FAM</v>
      </c>
      <c r="H209" t="str">
        <f>IFERROR(IF(LEN(platemap!E209)&gt;0,platemap!E209,""),"")</f>
        <v>VIC</v>
      </c>
      <c r="I209" t="str">
        <f>IFERROR(IF(LEN(platemap!F209)&gt;0,platemap!F209,""),"")</f>
        <v>T_mHTT</v>
      </c>
      <c r="J209" t="str">
        <f>IFERROR(IF(LEN(platemap!G209)&gt;0,platemap!G209,""),"")</f>
        <v>C_wtHTT</v>
      </c>
      <c r="K209" s="3" t="str">
        <f>IFERROR(IF(LEN(platemap!AB209)&gt;0,platemap!AB209,""),"")</f>
        <v>QS4A3_20230321</v>
      </c>
      <c r="L209" s="3" t="str">
        <f>IFERROR(IF(LEN(platemap!AC209)&gt;0,platemap!AC209,""),"")</f>
        <v/>
      </c>
      <c r="M209" s="3" t="str">
        <f>IFERROR(IF(LEN(platemap!AD209)&gt;0,platemap!AD209,""),"")</f>
        <v/>
      </c>
      <c r="N209" s="3" t="str">
        <f>IFERROR(IF(LEN(platemap!Q209)&gt;0,platemap!Q209,""),"")</f>
        <v>QS4A3_20230321</v>
      </c>
      <c r="O209" s="3" t="str">
        <f>IFERROR(IF(LEN(platemap!R209)&gt;0,platemap!R209,""),"")</f>
        <v>30 nM</v>
      </c>
      <c r="P209" s="3" t="str">
        <f>IFERROR(IF(LEN(platemap!S209)&gt;0,platemap!S209,""),"")</f>
        <v>589546</v>
      </c>
      <c r="Q209" s="3">
        <f>IFERROR(IF(LEN(platemap!T209)&gt;0,platemap!T209,""),"")</f>
        <v>3000</v>
      </c>
    </row>
    <row r="210" spans="1:17" x14ac:dyDescent="0.2">
      <c r="A210" t="str">
        <f>IFERROR(IF(LEN(platemap!B210)&gt;0,platemap!B210,""),"")</f>
        <v>2023-06-07_151639_2023-06-07_145858_TMrs362331_10ul_badtips_2.xls</v>
      </c>
      <c r="B210" t="str">
        <f>IFERROR(IF(LEN(platemap!C210)&gt;0,platemap!C210,""),"")</f>
        <v>B05</v>
      </c>
      <c r="C210" t="str">
        <f>IFERROR(IF(LEN(platemap!I210)&gt;0,platemap!I210,""),"")</f>
        <v>20230413_0214</v>
      </c>
      <c r="D210" t="str">
        <f>IFERROR(IF(LEN(platemap!J210)&gt;0,platemap!J210,""),"")</f>
        <v>QS4A3</v>
      </c>
      <c r="E210" t="str">
        <f>IFERROR(IF(LEN(platemap!N210)&gt;0,platemap!N210,""),"")</f>
        <v>Control</v>
      </c>
      <c r="G210" t="str">
        <f>IFERROR(IF(LEN(platemap!D210)&gt;0,platemap!D210,""),"")</f>
        <v>FAM</v>
      </c>
      <c r="H210" t="str">
        <f>IFERROR(IF(LEN(platemap!E210)&gt;0,platemap!E210,""),"")</f>
        <v>VIC</v>
      </c>
      <c r="I210" t="str">
        <f>IFERROR(IF(LEN(platemap!F210)&gt;0,platemap!F210,""),"")</f>
        <v>T_mHTT</v>
      </c>
      <c r="J210" t="str">
        <f>IFERROR(IF(LEN(platemap!G210)&gt;0,platemap!G210,""),"")</f>
        <v>C_wtHTT</v>
      </c>
      <c r="K210" s="3" t="str">
        <f>IFERROR(IF(LEN(platemap!AB210)&gt;0,platemap!AB210,""),"")</f>
        <v>QS4A3_20230321</v>
      </c>
      <c r="L210" s="3">
        <f>IFERROR(IF(LEN(platemap!AC210)&gt;0,platemap!AC210,""),"")</f>
        <v>1</v>
      </c>
      <c r="M210" s="3" t="str">
        <f>IFERROR(IF(LEN(platemap!AD210)&gt;0,platemap!AD210,""),"")</f>
        <v/>
      </c>
      <c r="N210" s="3" t="str">
        <f>IFERROR(IF(LEN(platemap!Q210)&gt;0,platemap!Q210,""),"")</f>
        <v>QS4A3_20230321</v>
      </c>
      <c r="O210" s="3">
        <f>IFERROR(IF(LEN(platemap!R210)&gt;0,platemap!R210,""),"")</f>
        <v>0</v>
      </c>
      <c r="P210" s="3" t="str">
        <f>IFERROR(IF(LEN(platemap!S210)&gt;0,platemap!S210,""),"")</f>
        <v>Control</v>
      </c>
      <c r="Q210" s="3" t="str">
        <f>IFERROR(IF(LEN(platemap!T210)&gt;0,platemap!T210,""),"")</f>
        <v/>
      </c>
    </row>
    <row r="211" spans="1:17" x14ac:dyDescent="0.2">
      <c r="A211" t="str">
        <f>IFERROR(IF(LEN(platemap!B211)&gt;0,platemap!B211,""),"")</f>
        <v>2023-06-07_151639_2023-06-07_145858_TMrs362331_10ul_badtips_2.xls</v>
      </c>
      <c r="B211" t="str">
        <f>IFERROR(IF(LEN(platemap!C211)&gt;0,platemap!C211,""),"")</f>
        <v>B06</v>
      </c>
      <c r="C211" t="str">
        <f>IFERROR(IF(LEN(platemap!I211)&gt;0,platemap!I211,""),"")</f>
        <v>20230413_0215</v>
      </c>
      <c r="D211" t="str">
        <f>IFERROR(IF(LEN(platemap!J211)&gt;0,platemap!J211,""),"")</f>
        <v>QS3.2</v>
      </c>
      <c r="E211" t="str">
        <f>IFERROR(IF(LEN(platemap!N211)&gt;0,platemap!N211,""),"")</f>
        <v>572772 30 nM (LTX 2000)</v>
      </c>
      <c r="G211" t="str">
        <f>IFERROR(IF(LEN(platemap!D211)&gt;0,platemap!D211,""),"")</f>
        <v>FAM</v>
      </c>
      <c r="H211" t="str">
        <f>IFERROR(IF(LEN(platemap!E211)&gt;0,platemap!E211,""),"")</f>
        <v>VIC</v>
      </c>
      <c r="I211" t="str">
        <f>IFERROR(IF(LEN(platemap!F211)&gt;0,platemap!F211,""),"")</f>
        <v>T_mHTT</v>
      </c>
      <c r="J211" t="str">
        <f>IFERROR(IF(LEN(platemap!G211)&gt;0,platemap!G211,""),"")</f>
        <v>C_wtHTT</v>
      </c>
      <c r="K211" s="3" t="str">
        <f>IFERROR(IF(LEN(platemap!AB211)&gt;0,platemap!AB211,""),"")</f>
        <v>QS3.2_20230321</v>
      </c>
      <c r="L211" s="3" t="str">
        <f>IFERROR(IF(LEN(platemap!AC211)&gt;0,platemap!AC211,""),"")</f>
        <v/>
      </c>
      <c r="M211" s="3">
        <f>IFERROR(IF(LEN(platemap!AD211)&gt;0,platemap!AD211,""),"")</f>
        <v>1</v>
      </c>
      <c r="N211" s="3" t="str">
        <f>IFERROR(IF(LEN(platemap!Q211)&gt;0,platemap!Q211,""),"")</f>
        <v>QS3.2_20230321</v>
      </c>
      <c r="O211" s="3" t="str">
        <f>IFERROR(IF(LEN(platemap!R211)&gt;0,platemap!R211,""),"")</f>
        <v>30 nM</v>
      </c>
      <c r="P211" s="3" t="str">
        <f>IFERROR(IF(LEN(platemap!S211)&gt;0,platemap!S211,""),"")</f>
        <v>572772</v>
      </c>
      <c r="Q211" s="3">
        <f>IFERROR(IF(LEN(platemap!T211)&gt;0,platemap!T211,""),"")</f>
        <v>2000</v>
      </c>
    </row>
    <row r="212" spans="1:17" x14ac:dyDescent="0.2">
      <c r="A212" t="str">
        <f>IFERROR(IF(LEN(platemap!B212)&gt;0,platemap!B212,""),"")</f>
        <v>2023-06-07_151639_2023-06-07_145858_TMrs362331_10ul_badtips_2.xls</v>
      </c>
      <c r="B212" t="str">
        <f>IFERROR(IF(LEN(platemap!C212)&gt;0,platemap!C212,""),"")</f>
        <v>B07</v>
      </c>
      <c r="C212" t="str">
        <f>IFERROR(IF(LEN(platemap!I212)&gt;0,platemap!I212,""),"")</f>
        <v>20230413_0216</v>
      </c>
      <c r="D212" t="str">
        <f>IFERROR(IF(LEN(platemap!J212)&gt;0,platemap!J212,""),"")</f>
        <v>QS3.2</v>
      </c>
      <c r="E212" t="str">
        <f>IFERROR(IF(LEN(platemap!N212)&gt;0,platemap!N212,""),"")</f>
        <v>589546 30 nM (LTX 2000)</v>
      </c>
      <c r="G212" t="str">
        <f>IFERROR(IF(LEN(platemap!D212)&gt;0,platemap!D212,""),"")</f>
        <v>FAM</v>
      </c>
      <c r="H212" t="str">
        <f>IFERROR(IF(LEN(platemap!E212)&gt;0,platemap!E212,""),"")</f>
        <v>VIC</v>
      </c>
      <c r="I212" t="str">
        <f>IFERROR(IF(LEN(platemap!F212)&gt;0,platemap!F212,""),"")</f>
        <v>T_mHTT</v>
      </c>
      <c r="J212" t="str">
        <f>IFERROR(IF(LEN(platemap!G212)&gt;0,platemap!G212,""),"")</f>
        <v>C_wtHTT</v>
      </c>
      <c r="K212" s="3" t="str">
        <f>IFERROR(IF(LEN(platemap!AB212)&gt;0,platemap!AB212,""),"")</f>
        <v>QS3.2_20230321</v>
      </c>
      <c r="L212" s="3" t="str">
        <f>IFERROR(IF(LEN(platemap!AC212)&gt;0,platemap!AC212,""),"")</f>
        <v/>
      </c>
      <c r="M212" s="3">
        <f>IFERROR(IF(LEN(platemap!AD212)&gt;0,platemap!AD212,""),"")</f>
        <v>1</v>
      </c>
      <c r="N212" s="3" t="str">
        <f>IFERROR(IF(LEN(platemap!Q212)&gt;0,platemap!Q212,""),"")</f>
        <v>QS3.2_20230321</v>
      </c>
      <c r="O212" s="3" t="str">
        <f>IFERROR(IF(LEN(platemap!R212)&gt;0,platemap!R212,""),"")</f>
        <v>30 nM</v>
      </c>
      <c r="P212" s="3" t="str">
        <f>IFERROR(IF(LEN(platemap!S212)&gt;0,platemap!S212,""),"")</f>
        <v>589546</v>
      </c>
      <c r="Q212" s="3">
        <f>IFERROR(IF(LEN(platemap!T212)&gt;0,platemap!T212,""),"")</f>
        <v>2000</v>
      </c>
    </row>
    <row r="213" spans="1:17" x14ac:dyDescent="0.2">
      <c r="A213" t="str">
        <f>IFERROR(IF(LEN(platemap!B213)&gt;0,platemap!B213,""),"")</f>
        <v>2023-06-07_151639_2023-06-07_145858_TMrs362331_10ul_badtips_2.xls</v>
      </c>
      <c r="B213" t="str">
        <f>IFERROR(IF(LEN(platemap!C213)&gt;0,platemap!C213,""),"")</f>
        <v>B08</v>
      </c>
      <c r="C213" t="str">
        <f>IFERROR(IF(LEN(platemap!I213)&gt;0,platemap!I213,""),"")</f>
        <v>20230413_0217</v>
      </c>
      <c r="D213" t="str">
        <f>IFERROR(IF(LEN(platemap!J213)&gt;0,platemap!J213,""),"")</f>
        <v>QS3.2</v>
      </c>
      <c r="E213" t="str">
        <f>IFERROR(IF(LEN(platemap!N213)&gt;0,platemap!N213,""),"")</f>
        <v>572772 30 nM (LTX 3000)</v>
      </c>
      <c r="G213" t="str">
        <f>IFERROR(IF(LEN(platemap!D213)&gt;0,platemap!D213,""),"")</f>
        <v>FAM</v>
      </c>
      <c r="H213" t="str">
        <f>IFERROR(IF(LEN(platemap!E213)&gt;0,platemap!E213,""),"")</f>
        <v>VIC</v>
      </c>
      <c r="I213" t="str">
        <f>IFERROR(IF(LEN(platemap!F213)&gt;0,platemap!F213,""),"")</f>
        <v>T_mHTT</v>
      </c>
      <c r="J213" t="str">
        <f>IFERROR(IF(LEN(platemap!G213)&gt;0,platemap!G213,""),"")</f>
        <v>C_wtHTT</v>
      </c>
      <c r="K213" s="3" t="str">
        <f>IFERROR(IF(LEN(platemap!AB213)&gt;0,platemap!AB213,""),"")</f>
        <v>QS3.2_20230321</v>
      </c>
      <c r="L213" s="3" t="str">
        <f>IFERROR(IF(LEN(platemap!AC213)&gt;0,platemap!AC213,""),"")</f>
        <v/>
      </c>
      <c r="M213" s="3">
        <f>IFERROR(IF(LEN(platemap!AD213)&gt;0,platemap!AD213,""),"")</f>
        <v>1</v>
      </c>
      <c r="N213" s="3" t="str">
        <f>IFERROR(IF(LEN(platemap!Q213)&gt;0,platemap!Q213,""),"")</f>
        <v>QS3.2_20230321</v>
      </c>
      <c r="O213" s="3" t="str">
        <f>IFERROR(IF(LEN(platemap!R213)&gt;0,platemap!R213,""),"")</f>
        <v>30 nM</v>
      </c>
      <c r="P213" s="3" t="str">
        <f>IFERROR(IF(LEN(platemap!S213)&gt;0,platemap!S213,""),"")</f>
        <v>572772</v>
      </c>
      <c r="Q213" s="3">
        <f>IFERROR(IF(LEN(platemap!T213)&gt;0,platemap!T213,""),"")</f>
        <v>3000</v>
      </c>
    </row>
    <row r="214" spans="1:17" x14ac:dyDescent="0.2">
      <c r="A214" t="str">
        <f>IFERROR(IF(LEN(platemap!B214)&gt;0,platemap!B214,""),"")</f>
        <v>2023-06-07_151639_2023-06-07_145858_TMrs362331_10ul_badtips_2.xls</v>
      </c>
      <c r="B214" t="str">
        <f>IFERROR(IF(LEN(platemap!C214)&gt;0,platemap!C214,""),"")</f>
        <v>B09</v>
      </c>
      <c r="C214" t="str">
        <f>IFERROR(IF(LEN(platemap!I214)&gt;0,platemap!I214,""),"")</f>
        <v>20230413_0218</v>
      </c>
      <c r="D214" t="str">
        <f>IFERROR(IF(LEN(platemap!J214)&gt;0,platemap!J214,""),"")</f>
        <v>QS3.2</v>
      </c>
      <c r="E214" t="str">
        <f>IFERROR(IF(LEN(platemap!N214)&gt;0,platemap!N214,""),"")</f>
        <v>589546 30 nM (LTX 3000)</v>
      </c>
      <c r="G214" t="str">
        <f>IFERROR(IF(LEN(platemap!D214)&gt;0,platemap!D214,""),"")</f>
        <v>FAM</v>
      </c>
      <c r="H214" t="str">
        <f>IFERROR(IF(LEN(platemap!E214)&gt;0,platemap!E214,""),"")</f>
        <v>VIC</v>
      </c>
      <c r="I214" t="str">
        <f>IFERROR(IF(LEN(platemap!F214)&gt;0,platemap!F214,""),"")</f>
        <v>T_mHTT</v>
      </c>
      <c r="J214" t="str">
        <f>IFERROR(IF(LEN(platemap!G214)&gt;0,platemap!G214,""),"")</f>
        <v>C_wtHTT</v>
      </c>
      <c r="K214" s="3" t="str">
        <f>IFERROR(IF(LEN(platemap!AB214)&gt;0,platemap!AB214,""),"")</f>
        <v>QS3.2_20230321</v>
      </c>
      <c r="L214" s="3" t="str">
        <f>IFERROR(IF(LEN(platemap!AC214)&gt;0,platemap!AC214,""),"")</f>
        <v/>
      </c>
      <c r="M214" s="3">
        <f>IFERROR(IF(LEN(platemap!AD214)&gt;0,platemap!AD214,""),"")</f>
        <v>1</v>
      </c>
      <c r="N214" s="3" t="str">
        <f>IFERROR(IF(LEN(platemap!Q214)&gt;0,platemap!Q214,""),"")</f>
        <v>QS3.2_20230321</v>
      </c>
      <c r="O214" s="3" t="str">
        <f>IFERROR(IF(LEN(platemap!R214)&gt;0,platemap!R214,""),"")</f>
        <v>30 nM</v>
      </c>
      <c r="P214" s="3" t="str">
        <f>IFERROR(IF(LEN(platemap!S214)&gt;0,platemap!S214,""),"")</f>
        <v>589546</v>
      </c>
      <c r="Q214" s="3">
        <f>IFERROR(IF(LEN(platemap!T214)&gt;0,platemap!T214,""),"")</f>
        <v>3000</v>
      </c>
    </row>
    <row r="215" spans="1:17" x14ac:dyDescent="0.2">
      <c r="A215" t="str">
        <f>IFERROR(IF(LEN(platemap!B215)&gt;0,platemap!B215,""),"")</f>
        <v>2023-06-07_151639_2023-06-07_145858_TMrs362331_10ul_badtips_2.xls</v>
      </c>
      <c r="B215" t="str">
        <f>IFERROR(IF(LEN(platemap!C215)&gt;0,platemap!C215,""),"")</f>
        <v>B10</v>
      </c>
      <c r="C215" t="str">
        <f>IFERROR(IF(LEN(platemap!I215)&gt;0,platemap!I215,""),"")</f>
        <v/>
      </c>
      <c r="D215" t="str">
        <f>IFERROR(IF(LEN(platemap!J215)&gt;0,platemap!J215,""),"")</f>
        <v/>
      </c>
      <c r="E215" t="str">
        <f>IFERROR(IF(LEN(platemap!N215)&gt;0,platemap!N215,""),"")</f>
        <v/>
      </c>
      <c r="G215" t="str">
        <f>IFERROR(IF(LEN(platemap!D215)&gt;0,platemap!D215,""),"")</f>
        <v/>
      </c>
      <c r="H215" t="str">
        <f>IFERROR(IF(LEN(platemap!E215)&gt;0,platemap!E215,""),"")</f>
        <v/>
      </c>
      <c r="I215" t="str">
        <f>IFERROR(IF(LEN(platemap!F215)&gt;0,platemap!F215,""),"")</f>
        <v/>
      </c>
      <c r="J215" t="str">
        <f>IFERROR(IF(LEN(platemap!G215)&gt;0,platemap!G215,""),"")</f>
        <v/>
      </c>
      <c r="K215" s="3" t="str">
        <f>IFERROR(IF(LEN(platemap!AB215)&gt;0,platemap!AB215,""),"")</f>
        <v/>
      </c>
      <c r="L215" s="3" t="str">
        <f>IFERROR(IF(LEN(platemap!AC215)&gt;0,platemap!AC215,""),"")</f>
        <v/>
      </c>
      <c r="M215" s="3" t="str">
        <f>IFERROR(IF(LEN(platemap!AD215)&gt;0,platemap!AD215,""),"")</f>
        <v/>
      </c>
      <c r="N215" s="3" t="str">
        <f>IFERROR(IF(LEN(platemap!Q215)&gt;0,platemap!Q215,""),"")</f>
        <v/>
      </c>
      <c r="O215" s="3" t="str">
        <f>IFERROR(IF(LEN(platemap!R215)&gt;0,platemap!R215,""),"")</f>
        <v/>
      </c>
      <c r="P215" s="3" t="str">
        <f>IFERROR(IF(LEN(platemap!S215)&gt;0,platemap!S215,""),"")</f>
        <v/>
      </c>
      <c r="Q215" s="3" t="str">
        <f>IFERROR(IF(LEN(platemap!T215)&gt;0,platemap!T215,""),"")</f>
        <v/>
      </c>
    </row>
    <row r="216" spans="1:17" x14ac:dyDescent="0.2">
      <c r="A216" t="str">
        <f>IFERROR(IF(LEN(platemap!B216)&gt;0,platemap!B216,""),"")</f>
        <v>2023-06-07_151639_2023-06-07_145858_TMrs362331_10ul_badtips_2.xls</v>
      </c>
      <c r="B216" t="str">
        <f>IFERROR(IF(LEN(platemap!C216)&gt;0,platemap!C216,""),"")</f>
        <v>B11</v>
      </c>
      <c r="C216" t="str">
        <f>IFERROR(IF(LEN(platemap!I216)&gt;0,platemap!I216,""),"")</f>
        <v/>
      </c>
      <c r="D216" t="str">
        <f>IFERROR(IF(LEN(platemap!J216)&gt;0,platemap!J216,""),"")</f>
        <v/>
      </c>
      <c r="E216" t="str">
        <f>IFERROR(IF(LEN(platemap!N216)&gt;0,platemap!N216,""),"")</f>
        <v/>
      </c>
      <c r="G216" t="str">
        <f>IFERROR(IF(LEN(platemap!D216)&gt;0,platemap!D216,""),"")</f>
        <v/>
      </c>
      <c r="H216" t="str">
        <f>IFERROR(IF(LEN(platemap!E216)&gt;0,platemap!E216,""),"")</f>
        <v/>
      </c>
      <c r="I216" t="str">
        <f>IFERROR(IF(LEN(platemap!F216)&gt;0,platemap!F216,""),"")</f>
        <v/>
      </c>
      <c r="J216" t="str">
        <f>IFERROR(IF(LEN(platemap!G216)&gt;0,platemap!G216,""),"")</f>
        <v/>
      </c>
      <c r="K216" s="3" t="str">
        <f>IFERROR(IF(LEN(platemap!AB216)&gt;0,platemap!AB216,""),"")</f>
        <v/>
      </c>
      <c r="L216" s="3" t="str">
        <f>IFERROR(IF(LEN(platemap!AC216)&gt;0,platemap!AC216,""),"")</f>
        <v/>
      </c>
      <c r="M216" s="3" t="str">
        <f>IFERROR(IF(LEN(platemap!AD216)&gt;0,platemap!AD216,""),"")</f>
        <v/>
      </c>
      <c r="N216" s="3" t="str">
        <f>IFERROR(IF(LEN(platemap!Q216)&gt;0,platemap!Q216,""),"")</f>
        <v/>
      </c>
      <c r="O216" s="3" t="str">
        <f>IFERROR(IF(LEN(platemap!R216)&gt;0,platemap!R216,""),"")</f>
        <v/>
      </c>
      <c r="P216" s="3" t="str">
        <f>IFERROR(IF(LEN(platemap!S216)&gt;0,platemap!S216,""),"")</f>
        <v/>
      </c>
      <c r="Q216" s="3" t="str">
        <f>IFERROR(IF(LEN(platemap!T216)&gt;0,platemap!T216,""),"")</f>
        <v/>
      </c>
    </row>
    <row r="217" spans="1:17" x14ac:dyDescent="0.2">
      <c r="A217" t="str">
        <f>IFERROR(IF(LEN(platemap!B217)&gt;0,platemap!B217,""),"")</f>
        <v>2023-06-07_151639_2023-06-07_145858_TMrs362331_10ul_badtips_2.xls</v>
      </c>
      <c r="B217" t="str">
        <f>IFERROR(IF(LEN(platemap!C217)&gt;0,platemap!C217,""),"")</f>
        <v>B12</v>
      </c>
      <c r="C217" t="str">
        <f>IFERROR(IF(LEN(platemap!I217)&gt;0,platemap!I217,""),"")</f>
        <v/>
      </c>
      <c r="D217" t="str">
        <f>IFERROR(IF(LEN(platemap!J217)&gt;0,platemap!J217,""),"")</f>
        <v/>
      </c>
      <c r="E217" t="str">
        <f>IFERROR(IF(LEN(platemap!N217)&gt;0,platemap!N217,""),"")</f>
        <v/>
      </c>
      <c r="G217" t="str">
        <f>IFERROR(IF(LEN(platemap!D217)&gt;0,platemap!D217,""),"")</f>
        <v/>
      </c>
      <c r="H217" t="str">
        <f>IFERROR(IF(LEN(platemap!E217)&gt;0,platemap!E217,""),"")</f>
        <v/>
      </c>
      <c r="I217" t="str">
        <f>IFERROR(IF(LEN(platemap!F217)&gt;0,platemap!F217,""),"")</f>
        <v/>
      </c>
      <c r="J217" t="str">
        <f>IFERROR(IF(LEN(platemap!G217)&gt;0,platemap!G217,""),"")</f>
        <v/>
      </c>
      <c r="K217" s="3" t="str">
        <f>IFERROR(IF(LEN(platemap!AB217)&gt;0,platemap!AB217,""),"")</f>
        <v/>
      </c>
      <c r="L217" s="3" t="str">
        <f>IFERROR(IF(LEN(platemap!AC217)&gt;0,platemap!AC217,""),"")</f>
        <v/>
      </c>
      <c r="M217" s="3" t="str">
        <f>IFERROR(IF(LEN(platemap!AD217)&gt;0,platemap!AD217,""),"")</f>
        <v/>
      </c>
      <c r="N217" s="3" t="str">
        <f>IFERROR(IF(LEN(platemap!Q217)&gt;0,platemap!Q217,""),"")</f>
        <v/>
      </c>
      <c r="O217" s="3" t="str">
        <f>IFERROR(IF(LEN(platemap!R217)&gt;0,platemap!R217,""),"")</f>
        <v/>
      </c>
      <c r="P217" s="3" t="str">
        <f>IFERROR(IF(LEN(platemap!S217)&gt;0,platemap!S217,""),"")</f>
        <v/>
      </c>
      <c r="Q217" s="3" t="str">
        <f>IFERROR(IF(LEN(platemap!T217)&gt;0,platemap!T217,""),"")</f>
        <v/>
      </c>
    </row>
    <row r="218" spans="1:17" x14ac:dyDescent="0.2">
      <c r="A218" t="str">
        <f>IFERROR(IF(LEN(platemap!B218)&gt;0,platemap!B218,""),"")</f>
        <v>2023-06-07_151639_2023-06-07_145858_TMrs362331_10ul_badtips_2.xls</v>
      </c>
      <c r="B218" t="str">
        <f>IFERROR(IF(LEN(platemap!C218)&gt;0,platemap!C218,""),"")</f>
        <v>C01</v>
      </c>
      <c r="C218" t="str">
        <f>IFERROR(IF(LEN(platemap!I218)&gt;0,platemap!I218,""),"")</f>
        <v>20230413_0219</v>
      </c>
      <c r="D218" t="str">
        <f>IFERROR(IF(LEN(platemap!J218)&gt;0,platemap!J218,""),"")</f>
        <v>QS3.2</v>
      </c>
      <c r="E218" t="str">
        <f>IFERROR(IF(LEN(platemap!N218)&gt;0,platemap!N218,""),"")</f>
        <v>Control</v>
      </c>
      <c r="G218" t="str">
        <f>IFERROR(IF(LEN(platemap!D218)&gt;0,platemap!D218,""),"")</f>
        <v>FAM</v>
      </c>
      <c r="H218" t="str">
        <f>IFERROR(IF(LEN(platemap!E218)&gt;0,platemap!E218,""),"")</f>
        <v>VIC</v>
      </c>
      <c r="I218" t="str">
        <f>IFERROR(IF(LEN(platemap!F218)&gt;0,platemap!F218,""),"")</f>
        <v>T_mHTT</v>
      </c>
      <c r="J218" t="str">
        <f>IFERROR(IF(LEN(platemap!G218)&gt;0,platemap!G218,""),"")</f>
        <v>C_wtHTT</v>
      </c>
      <c r="K218" s="3" t="str">
        <f>IFERROR(IF(LEN(platemap!AB218)&gt;0,platemap!AB218,""),"")</f>
        <v>QS3.2_20230321</v>
      </c>
      <c r="L218" s="3">
        <f>IFERROR(IF(LEN(platemap!AC218)&gt;0,platemap!AC218,""),"")</f>
        <v>1</v>
      </c>
      <c r="M218" s="3">
        <f>IFERROR(IF(LEN(platemap!AD218)&gt;0,platemap!AD218,""),"")</f>
        <v>1</v>
      </c>
      <c r="N218" s="3" t="str">
        <f>IFERROR(IF(LEN(platemap!Q218)&gt;0,platemap!Q218,""),"")</f>
        <v>QS3.2_20230321</v>
      </c>
      <c r="O218" s="3">
        <f>IFERROR(IF(LEN(platemap!R218)&gt;0,platemap!R218,""),"")</f>
        <v>0</v>
      </c>
      <c r="P218" s="3" t="str">
        <f>IFERROR(IF(LEN(platemap!S218)&gt;0,platemap!S218,""),"")</f>
        <v>Control</v>
      </c>
      <c r="Q218" s="3" t="str">
        <f>IFERROR(IF(LEN(platemap!T218)&gt;0,platemap!T218,""),"")</f>
        <v/>
      </c>
    </row>
    <row r="219" spans="1:17" x14ac:dyDescent="0.2">
      <c r="A219" t="str">
        <f>IFERROR(IF(LEN(platemap!B219)&gt;0,platemap!B219,""),"")</f>
        <v>2023-06-07_151639_2023-06-07_145858_TMrs362331_10ul_badtips_2.xls</v>
      </c>
      <c r="B219" t="str">
        <f>IFERROR(IF(LEN(platemap!C219)&gt;0,platemap!C219,""),"")</f>
        <v>C02</v>
      </c>
      <c r="C219" t="str">
        <f>IFERROR(IF(LEN(platemap!I219)&gt;0,platemap!I219,""),"")</f>
        <v>20230413_0220</v>
      </c>
      <c r="D219" t="str">
        <f>IFERROR(IF(LEN(platemap!J219)&gt;0,platemap!J219,""),"")</f>
        <v>QS3.1</v>
      </c>
      <c r="E219" t="str">
        <f>IFERROR(IF(LEN(platemap!N219)&gt;0,platemap!N219,""),"")</f>
        <v>572772 30 nM (LTX 2000)</v>
      </c>
      <c r="G219" t="str">
        <f>IFERROR(IF(LEN(platemap!D219)&gt;0,platemap!D219,""),"")</f>
        <v>FAM</v>
      </c>
      <c r="H219" t="str">
        <f>IFERROR(IF(LEN(platemap!E219)&gt;0,platemap!E219,""),"")</f>
        <v>VIC</v>
      </c>
      <c r="I219" t="str">
        <f>IFERROR(IF(LEN(platemap!F219)&gt;0,platemap!F219,""),"")</f>
        <v>T_mHTT</v>
      </c>
      <c r="J219" t="str">
        <f>IFERROR(IF(LEN(platemap!G219)&gt;0,platemap!G219,""),"")</f>
        <v>C_wtHTT</v>
      </c>
      <c r="K219" s="3" t="str">
        <f>IFERROR(IF(LEN(platemap!AB219)&gt;0,platemap!AB219,""),"")</f>
        <v>QS3.1_20230321</v>
      </c>
      <c r="L219" s="3" t="str">
        <f>IFERROR(IF(LEN(platemap!AC219)&gt;0,platemap!AC219,""),"")</f>
        <v/>
      </c>
      <c r="M219" s="3" t="str">
        <f>IFERROR(IF(LEN(platemap!AD219)&gt;0,platemap!AD219,""),"")</f>
        <v/>
      </c>
      <c r="N219" s="3" t="str">
        <f>IFERROR(IF(LEN(platemap!Q219)&gt;0,platemap!Q219,""),"")</f>
        <v>QS3.1_20230321</v>
      </c>
      <c r="O219" s="3" t="str">
        <f>IFERROR(IF(LEN(platemap!R219)&gt;0,platemap!R219,""),"")</f>
        <v>30 nM</v>
      </c>
      <c r="P219" s="3" t="str">
        <f>IFERROR(IF(LEN(platemap!S219)&gt;0,platemap!S219,""),"")</f>
        <v>572772</v>
      </c>
      <c r="Q219" s="3">
        <f>IFERROR(IF(LEN(platemap!T219)&gt;0,platemap!T219,""),"")</f>
        <v>2000</v>
      </c>
    </row>
    <row r="220" spans="1:17" x14ac:dyDescent="0.2">
      <c r="A220" t="str">
        <f>IFERROR(IF(LEN(platemap!B220)&gt;0,platemap!B220,""),"")</f>
        <v>2023-06-07_151639_2023-06-07_145858_TMrs362331_10ul_badtips_2.xls</v>
      </c>
      <c r="B220" t="str">
        <f>IFERROR(IF(LEN(platemap!C220)&gt;0,platemap!C220,""),"")</f>
        <v>C03</v>
      </c>
      <c r="C220" t="str">
        <f>IFERROR(IF(LEN(platemap!I220)&gt;0,platemap!I220,""),"")</f>
        <v>20230413_0221</v>
      </c>
      <c r="D220" t="str">
        <f>IFERROR(IF(LEN(platemap!J220)&gt;0,platemap!J220,""),"")</f>
        <v>QS3.1</v>
      </c>
      <c r="E220" t="str">
        <f>IFERROR(IF(LEN(platemap!N220)&gt;0,platemap!N220,""),"")</f>
        <v>589546 30 nM (LTX 2000)</v>
      </c>
      <c r="G220" t="str">
        <f>IFERROR(IF(LEN(platemap!D220)&gt;0,platemap!D220,""),"")</f>
        <v>FAM</v>
      </c>
      <c r="H220" t="str">
        <f>IFERROR(IF(LEN(platemap!E220)&gt;0,platemap!E220,""),"")</f>
        <v>VIC</v>
      </c>
      <c r="I220" t="str">
        <f>IFERROR(IF(LEN(platemap!F220)&gt;0,platemap!F220,""),"")</f>
        <v>T_mHTT</v>
      </c>
      <c r="J220" t="str">
        <f>IFERROR(IF(LEN(platemap!G220)&gt;0,platemap!G220,""),"")</f>
        <v>C_wtHTT</v>
      </c>
      <c r="K220" s="3" t="str">
        <f>IFERROR(IF(LEN(platemap!AB220)&gt;0,platemap!AB220,""),"")</f>
        <v>QS3.1_20230321</v>
      </c>
      <c r="L220" s="3" t="str">
        <f>IFERROR(IF(LEN(platemap!AC220)&gt;0,platemap!AC220,""),"")</f>
        <v/>
      </c>
      <c r="M220" s="3" t="str">
        <f>IFERROR(IF(LEN(platemap!AD220)&gt;0,platemap!AD220,""),"")</f>
        <v/>
      </c>
      <c r="N220" s="3" t="str">
        <f>IFERROR(IF(LEN(platemap!Q220)&gt;0,platemap!Q220,""),"")</f>
        <v>QS3.1_20230321</v>
      </c>
      <c r="O220" s="3" t="str">
        <f>IFERROR(IF(LEN(platemap!R220)&gt;0,platemap!R220,""),"")</f>
        <v>30 nM</v>
      </c>
      <c r="P220" s="3" t="str">
        <f>IFERROR(IF(LEN(platemap!S220)&gt;0,platemap!S220,""),"")</f>
        <v>589546</v>
      </c>
      <c r="Q220" s="3">
        <f>IFERROR(IF(LEN(platemap!T220)&gt;0,platemap!T220,""),"")</f>
        <v>2000</v>
      </c>
    </row>
    <row r="221" spans="1:17" x14ac:dyDescent="0.2">
      <c r="A221" t="str">
        <f>IFERROR(IF(LEN(platemap!B221)&gt;0,platemap!B221,""),"")</f>
        <v>2023-06-07_151639_2023-06-07_145858_TMrs362331_10ul_badtips_2.xls</v>
      </c>
      <c r="B221" t="str">
        <f>IFERROR(IF(LEN(platemap!C221)&gt;0,platemap!C221,""),"")</f>
        <v>C04</v>
      </c>
      <c r="C221" t="str">
        <f>IFERROR(IF(LEN(platemap!I221)&gt;0,platemap!I221,""),"")</f>
        <v>20230413_0222</v>
      </c>
      <c r="D221" t="str">
        <f>IFERROR(IF(LEN(platemap!J221)&gt;0,platemap!J221,""),"")</f>
        <v>QS3.1</v>
      </c>
      <c r="E221" t="str">
        <f>IFERROR(IF(LEN(platemap!N221)&gt;0,platemap!N221,""),"")</f>
        <v>572772 30 nM (LTX 3000)</v>
      </c>
      <c r="G221" t="str">
        <f>IFERROR(IF(LEN(platemap!D221)&gt;0,platemap!D221,""),"")</f>
        <v>FAM</v>
      </c>
      <c r="H221" t="str">
        <f>IFERROR(IF(LEN(platemap!E221)&gt;0,platemap!E221,""),"")</f>
        <v>VIC</v>
      </c>
      <c r="I221" t="str">
        <f>IFERROR(IF(LEN(platemap!F221)&gt;0,platemap!F221,""),"")</f>
        <v>T_mHTT</v>
      </c>
      <c r="J221" t="str">
        <f>IFERROR(IF(LEN(platemap!G221)&gt;0,platemap!G221,""),"")</f>
        <v>C_wtHTT</v>
      </c>
      <c r="K221" s="3" t="str">
        <f>IFERROR(IF(LEN(platemap!AB221)&gt;0,platemap!AB221,""),"")</f>
        <v>QS3.1_20230321</v>
      </c>
      <c r="L221" s="3" t="str">
        <f>IFERROR(IF(LEN(platemap!AC221)&gt;0,platemap!AC221,""),"")</f>
        <v/>
      </c>
      <c r="M221" s="3" t="str">
        <f>IFERROR(IF(LEN(platemap!AD221)&gt;0,platemap!AD221,""),"")</f>
        <v/>
      </c>
      <c r="N221" s="3" t="str">
        <f>IFERROR(IF(LEN(platemap!Q221)&gt;0,platemap!Q221,""),"")</f>
        <v>QS3.1_20230321</v>
      </c>
      <c r="O221" s="3" t="str">
        <f>IFERROR(IF(LEN(platemap!R221)&gt;0,platemap!R221,""),"")</f>
        <v>30 nM</v>
      </c>
      <c r="P221" s="3" t="str">
        <f>IFERROR(IF(LEN(platemap!S221)&gt;0,platemap!S221,""),"")</f>
        <v>572772</v>
      </c>
      <c r="Q221" s="3">
        <f>IFERROR(IF(LEN(platemap!T221)&gt;0,platemap!T221,""),"")</f>
        <v>3000</v>
      </c>
    </row>
    <row r="222" spans="1:17" x14ac:dyDescent="0.2">
      <c r="A222" t="str">
        <f>IFERROR(IF(LEN(platemap!B222)&gt;0,platemap!B222,""),"")</f>
        <v>2023-06-07_151639_2023-06-07_145858_TMrs362331_10ul_badtips_2.xls</v>
      </c>
      <c r="B222" t="str">
        <f>IFERROR(IF(LEN(platemap!C222)&gt;0,platemap!C222,""),"")</f>
        <v>C05</v>
      </c>
      <c r="C222" t="str">
        <f>IFERROR(IF(LEN(platemap!I222)&gt;0,platemap!I222,""),"")</f>
        <v>20230413_0223</v>
      </c>
      <c r="D222" t="str">
        <f>IFERROR(IF(LEN(platemap!J222)&gt;0,platemap!J222,""),"")</f>
        <v>QS3.1</v>
      </c>
      <c r="E222" t="str">
        <f>IFERROR(IF(LEN(platemap!N222)&gt;0,platemap!N222,""),"")</f>
        <v>589546 30 nM (LTX 3000)</v>
      </c>
      <c r="G222" t="str">
        <f>IFERROR(IF(LEN(platemap!D222)&gt;0,platemap!D222,""),"")</f>
        <v>FAM</v>
      </c>
      <c r="H222" t="str">
        <f>IFERROR(IF(LEN(platemap!E222)&gt;0,platemap!E222,""),"")</f>
        <v>VIC</v>
      </c>
      <c r="I222" t="str">
        <f>IFERROR(IF(LEN(platemap!F222)&gt;0,platemap!F222,""),"")</f>
        <v>T_mHTT</v>
      </c>
      <c r="J222" t="str">
        <f>IFERROR(IF(LEN(platemap!G222)&gt;0,platemap!G222,""),"")</f>
        <v>C_wtHTT</v>
      </c>
      <c r="K222" s="3" t="str">
        <f>IFERROR(IF(LEN(platemap!AB222)&gt;0,platemap!AB222,""),"")</f>
        <v>QS3.1_20230321</v>
      </c>
      <c r="L222" s="3" t="str">
        <f>IFERROR(IF(LEN(platemap!AC222)&gt;0,platemap!AC222,""),"")</f>
        <v/>
      </c>
      <c r="M222" s="3" t="str">
        <f>IFERROR(IF(LEN(platemap!AD222)&gt;0,platemap!AD222,""),"")</f>
        <v/>
      </c>
      <c r="N222" s="3" t="str">
        <f>IFERROR(IF(LEN(platemap!Q222)&gt;0,platemap!Q222,""),"")</f>
        <v>QS3.1_20230321</v>
      </c>
      <c r="O222" s="3" t="str">
        <f>IFERROR(IF(LEN(platemap!R222)&gt;0,platemap!R222,""),"")</f>
        <v>30 nM</v>
      </c>
      <c r="P222" s="3" t="str">
        <f>IFERROR(IF(LEN(platemap!S222)&gt;0,platemap!S222,""),"")</f>
        <v>589546</v>
      </c>
      <c r="Q222" s="3">
        <f>IFERROR(IF(LEN(platemap!T222)&gt;0,platemap!T222,""),"")</f>
        <v>3000</v>
      </c>
    </row>
    <row r="223" spans="1:17" x14ac:dyDescent="0.2">
      <c r="A223" t="str">
        <f>IFERROR(IF(LEN(platemap!B223)&gt;0,platemap!B223,""),"")</f>
        <v>2023-06-07_151639_2023-06-07_145858_TMrs362331_10ul_badtips_2.xls</v>
      </c>
      <c r="B223" t="str">
        <f>IFERROR(IF(LEN(platemap!C223)&gt;0,platemap!C223,""),"")</f>
        <v>C06</v>
      </c>
      <c r="C223" t="str">
        <f>IFERROR(IF(LEN(platemap!I223)&gt;0,platemap!I223,""),"")</f>
        <v>20230413_0224</v>
      </c>
      <c r="D223" t="str">
        <f>IFERROR(IF(LEN(platemap!J223)&gt;0,platemap!J223,""),"")</f>
        <v>QS3.1</v>
      </c>
      <c r="E223" t="str">
        <f>IFERROR(IF(LEN(platemap!N223)&gt;0,platemap!N223,""),"")</f>
        <v>Control</v>
      </c>
      <c r="G223" t="str">
        <f>IFERROR(IF(LEN(platemap!D223)&gt;0,platemap!D223,""),"")</f>
        <v>FAM</v>
      </c>
      <c r="H223" t="str">
        <f>IFERROR(IF(LEN(platemap!E223)&gt;0,platemap!E223,""),"")</f>
        <v>VIC</v>
      </c>
      <c r="I223" t="str">
        <f>IFERROR(IF(LEN(platemap!F223)&gt;0,platemap!F223,""),"")</f>
        <v>T_mHTT</v>
      </c>
      <c r="J223" t="str">
        <f>IFERROR(IF(LEN(platemap!G223)&gt;0,platemap!G223,""),"")</f>
        <v>C_wtHTT</v>
      </c>
      <c r="K223" s="3" t="str">
        <f>IFERROR(IF(LEN(platemap!AB223)&gt;0,platemap!AB223,""),"")</f>
        <v>QS3.1_20230321</v>
      </c>
      <c r="L223" s="3">
        <f>IFERROR(IF(LEN(platemap!AC223)&gt;0,platemap!AC223,""),"")</f>
        <v>1</v>
      </c>
      <c r="M223" s="3" t="str">
        <f>IFERROR(IF(LEN(platemap!AD223)&gt;0,platemap!AD223,""),"")</f>
        <v/>
      </c>
      <c r="N223" s="3" t="str">
        <f>IFERROR(IF(LEN(platemap!Q223)&gt;0,platemap!Q223,""),"")</f>
        <v>QS3.1_20230321</v>
      </c>
      <c r="O223" s="3">
        <f>IFERROR(IF(LEN(platemap!R223)&gt;0,platemap!R223,""),"")</f>
        <v>0</v>
      </c>
      <c r="P223" s="3" t="str">
        <f>IFERROR(IF(LEN(platemap!S223)&gt;0,platemap!S223,""),"")</f>
        <v>Control</v>
      </c>
      <c r="Q223" s="3" t="str">
        <f>IFERROR(IF(LEN(platemap!T223)&gt;0,platemap!T223,""),"")</f>
        <v/>
      </c>
    </row>
    <row r="224" spans="1:17" x14ac:dyDescent="0.2">
      <c r="A224" t="str">
        <f>IFERROR(IF(LEN(platemap!B224)&gt;0,platemap!B224,""),"")</f>
        <v>2023-06-07_151639_2023-06-07_145858_TMrs362331_10ul_badtips_2.xls</v>
      </c>
      <c r="B224" t="str">
        <f>IFERROR(IF(LEN(platemap!C224)&gt;0,platemap!C224,""),"")</f>
        <v>C07</v>
      </c>
      <c r="C224" t="str">
        <f>IFERROR(IF(LEN(platemap!I224)&gt;0,platemap!I224,""),"")</f>
        <v>20230413_0225</v>
      </c>
      <c r="D224" t="str">
        <f>IFERROR(IF(LEN(platemap!J224)&gt;0,platemap!J224,""),"")</f>
        <v>QS2A</v>
      </c>
      <c r="E224" t="str">
        <f>IFERROR(IF(LEN(platemap!N224)&gt;0,platemap!N224,""),"")</f>
        <v>572772 30 nM (LTX 2000)</v>
      </c>
      <c r="G224" t="str">
        <f>IFERROR(IF(LEN(platemap!D224)&gt;0,platemap!D224,""),"")</f>
        <v>FAM</v>
      </c>
      <c r="H224" t="str">
        <f>IFERROR(IF(LEN(platemap!E224)&gt;0,platemap!E224,""),"")</f>
        <v>VIC</v>
      </c>
      <c r="I224" t="str">
        <f>IFERROR(IF(LEN(platemap!F224)&gt;0,platemap!F224,""),"")</f>
        <v>T_mHTT</v>
      </c>
      <c r="J224" t="str">
        <f>IFERROR(IF(LEN(platemap!G224)&gt;0,platemap!G224,""),"")</f>
        <v>C_wtHTT</v>
      </c>
      <c r="K224" s="3" t="str">
        <f>IFERROR(IF(LEN(platemap!AB224)&gt;0,platemap!AB224,""),"")</f>
        <v>QS2A_20230321</v>
      </c>
      <c r="L224" s="3" t="str">
        <f>IFERROR(IF(LEN(platemap!AC224)&gt;0,platemap!AC224,""),"")</f>
        <v/>
      </c>
      <c r="M224" s="3" t="str">
        <f>IFERROR(IF(LEN(platemap!AD224)&gt;0,platemap!AD224,""),"")</f>
        <v/>
      </c>
      <c r="N224" s="3" t="str">
        <f>IFERROR(IF(LEN(platemap!Q224)&gt;0,platemap!Q224,""),"")</f>
        <v>QS2A_20230321</v>
      </c>
      <c r="O224" s="3" t="str">
        <f>IFERROR(IF(LEN(platemap!R224)&gt;0,platemap!R224,""),"")</f>
        <v>30 nM</v>
      </c>
      <c r="P224" s="3" t="str">
        <f>IFERROR(IF(LEN(platemap!S224)&gt;0,platemap!S224,""),"")</f>
        <v>572772</v>
      </c>
      <c r="Q224" s="3">
        <f>IFERROR(IF(LEN(platemap!T224)&gt;0,platemap!T224,""),"")</f>
        <v>2000</v>
      </c>
    </row>
    <row r="225" spans="1:17" x14ac:dyDescent="0.2">
      <c r="A225" t="str">
        <f>IFERROR(IF(LEN(platemap!B225)&gt;0,platemap!B225,""),"")</f>
        <v>2023-06-07_151639_2023-06-07_145858_TMrs362331_10ul_badtips_2.xls</v>
      </c>
      <c r="B225" t="str">
        <f>IFERROR(IF(LEN(platemap!C225)&gt;0,platemap!C225,""),"")</f>
        <v>C08</v>
      </c>
      <c r="C225" t="str">
        <f>IFERROR(IF(LEN(platemap!I225)&gt;0,platemap!I225,""),"")</f>
        <v>20230413_0226</v>
      </c>
      <c r="D225" t="str">
        <f>IFERROR(IF(LEN(platemap!J225)&gt;0,platemap!J225,""),"")</f>
        <v>QS2A</v>
      </c>
      <c r="E225" t="str">
        <f>IFERROR(IF(LEN(platemap!N225)&gt;0,platemap!N225,""),"")</f>
        <v>589546 30 nM (LTX 2000)</v>
      </c>
      <c r="G225" t="str">
        <f>IFERROR(IF(LEN(platemap!D225)&gt;0,platemap!D225,""),"")</f>
        <v>FAM</v>
      </c>
      <c r="H225" t="str">
        <f>IFERROR(IF(LEN(platemap!E225)&gt;0,platemap!E225,""),"")</f>
        <v>VIC</v>
      </c>
      <c r="I225" t="str">
        <f>IFERROR(IF(LEN(platemap!F225)&gt;0,platemap!F225,""),"")</f>
        <v>T_mHTT</v>
      </c>
      <c r="J225" t="str">
        <f>IFERROR(IF(LEN(platemap!G225)&gt;0,platemap!G225,""),"")</f>
        <v>C_wtHTT</v>
      </c>
      <c r="K225" s="3" t="str">
        <f>IFERROR(IF(LEN(platemap!AB225)&gt;0,platemap!AB225,""),"")</f>
        <v>QS2A_20230321</v>
      </c>
      <c r="L225" s="3" t="str">
        <f>IFERROR(IF(LEN(platemap!AC225)&gt;0,platemap!AC225,""),"")</f>
        <v/>
      </c>
      <c r="M225" s="3" t="str">
        <f>IFERROR(IF(LEN(platemap!AD225)&gt;0,platemap!AD225,""),"")</f>
        <v/>
      </c>
      <c r="N225" s="3" t="str">
        <f>IFERROR(IF(LEN(platemap!Q225)&gt;0,platemap!Q225,""),"")</f>
        <v>QS2A_20230321</v>
      </c>
      <c r="O225" s="3" t="str">
        <f>IFERROR(IF(LEN(platemap!R225)&gt;0,platemap!R225,""),"")</f>
        <v>30 nM</v>
      </c>
      <c r="P225" s="3" t="str">
        <f>IFERROR(IF(LEN(platemap!S225)&gt;0,platemap!S225,""),"")</f>
        <v>589546</v>
      </c>
      <c r="Q225" s="3">
        <f>IFERROR(IF(LEN(platemap!T225)&gt;0,platemap!T225,""),"")</f>
        <v>2000</v>
      </c>
    </row>
    <row r="226" spans="1:17" x14ac:dyDescent="0.2">
      <c r="A226" t="str">
        <f>IFERROR(IF(LEN(platemap!B226)&gt;0,platemap!B226,""),"")</f>
        <v>2023-06-07_151639_2023-06-07_145858_TMrs362331_10ul_badtips_2.xls</v>
      </c>
      <c r="B226" t="str">
        <f>IFERROR(IF(LEN(platemap!C226)&gt;0,platemap!C226,""),"")</f>
        <v>C09</v>
      </c>
      <c r="C226" t="str">
        <f>IFERROR(IF(LEN(platemap!I226)&gt;0,platemap!I226,""),"")</f>
        <v>20230413_0227</v>
      </c>
      <c r="D226" t="str">
        <f>IFERROR(IF(LEN(platemap!J226)&gt;0,platemap!J226,""),"")</f>
        <v>QS2A</v>
      </c>
      <c r="E226" t="str">
        <f>IFERROR(IF(LEN(platemap!N226)&gt;0,platemap!N226,""),"")</f>
        <v>572772 30 nM (LTX 3000)</v>
      </c>
      <c r="G226" t="str">
        <f>IFERROR(IF(LEN(platemap!D226)&gt;0,platemap!D226,""),"")</f>
        <v>FAM</v>
      </c>
      <c r="H226" t="str">
        <f>IFERROR(IF(LEN(platemap!E226)&gt;0,platemap!E226,""),"")</f>
        <v>VIC</v>
      </c>
      <c r="I226" t="str">
        <f>IFERROR(IF(LEN(platemap!F226)&gt;0,platemap!F226,""),"")</f>
        <v>T_mHTT</v>
      </c>
      <c r="J226" t="str">
        <f>IFERROR(IF(LEN(platemap!G226)&gt;0,platemap!G226,""),"")</f>
        <v>C_wtHTT</v>
      </c>
      <c r="K226" s="3" t="str">
        <f>IFERROR(IF(LEN(platemap!AB226)&gt;0,platemap!AB226,""),"")</f>
        <v>QS2A_20230321</v>
      </c>
      <c r="L226" s="3" t="str">
        <f>IFERROR(IF(LEN(platemap!AC226)&gt;0,platemap!AC226,""),"")</f>
        <v/>
      </c>
      <c r="M226" s="3" t="str">
        <f>IFERROR(IF(LEN(platemap!AD226)&gt;0,platemap!AD226,""),"")</f>
        <v/>
      </c>
      <c r="N226" s="3" t="str">
        <f>IFERROR(IF(LEN(platemap!Q226)&gt;0,platemap!Q226,""),"")</f>
        <v>QS2A_20230321</v>
      </c>
      <c r="O226" s="3" t="str">
        <f>IFERROR(IF(LEN(platemap!R226)&gt;0,platemap!R226,""),"")</f>
        <v>30 nM</v>
      </c>
      <c r="P226" s="3" t="str">
        <f>IFERROR(IF(LEN(platemap!S226)&gt;0,platemap!S226,""),"")</f>
        <v>572772</v>
      </c>
      <c r="Q226" s="3">
        <f>IFERROR(IF(LEN(platemap!T226)&gt;0,platemap!T226,""),"")</f>
        <v>3000</v>
      </c>
    </row>
    <row r="227" spans="1:17" x14ac:dyDescent="0.2">
      <c r="A227" t="str">
        <f>IFERROR(IF(LEN(platemap!B227)&gt;0,platemap!B227,""),"")</f>
        <v>2023-06-07_151639_2023-06-07_145858_TMrs362331_10ul_badtips_2.xls</v>
      </c>
      <c r="B227" t="str">
        <f>IFERROR(IF(LEN(platemap!C227)&gt;0,platemap!C227,""),"")</f>
        <v>C10</v>
      </c>
      <c r="C227" t="str">
        <f>IFERROR(IF(LEN(platemap!I227)&gt;0,platemap!I227,""),"")</f>
        <v/>
      </c>
      <c r="D227" t="str">
        <f>IFERROR(IF(LEN(platemap!J227)&gt;0,platemap!J227,""),"")</f>
        <v/>
      </c>
      <c r="E227" t="str">
        <f>IFERROR(IF(LEN(platemap!N227)&gt;0,platemap!N227,""),"")</f>
        <v/>
      </c>
      <c r="G227" t="str">
        <f>IFERROR(IF(LEN(platemap!D227)&gt;0,platemap!D227,""),"")</f>
        <v/>
      </c>
      <c r="H227" t="str">
        <f>IFERROR(IF(LEN(platemap!E227)&gt;0,platemap!E227,""),"")</f>
        <v/>
      </c>
      <c r="I227" t="str">
        <f>IFERROR(IF(LEN(platemap!F227)&gt;0,platemap!F227,""),"")</f>
        <v/>
      </c>
      <c r="J227" t="str">
        <f>IFERROR(IF(LEN(platemap!G227)&gt;0,platemap!G227,""),"")</f>
        <v/>
      </c>
      <c r="K227" s="3" t="str">
        <f>IFERROR(IF(LEN(platemap!AB227)&gt;0,platemap!AB227,""),"")</f>
        <v/>
      </c>
      <c r="L227" s="3" t="str">
        <f>IFERROR(IF(LEN(platemap!AC227)&gt;0,platemap!AC227,""),"")</f>
        <v/>
      </c>
      <c r="M227" s="3" t="str">
        <f>IFERROR(IF(LEN(platemap!AD227)&gt;0,platemap!AD227,""),"")</f>
        <v/>
      </c>
      <c r="N227" s="3" t="str">
        <f>IFERROR(IF(LEN(platemap!Q227)&gt;0,platemap!Q227,""),"")</f>
        <v/>
      </c>
      <c r="O227" s="3" t="str">
        <f>IFERROR(IF(LEN(platemap!R227)&gt;0,platemap!R227,""),"")</f>
        <v/>
      </c>
      <c r="P227" s="3" t="str">
        <f>IFERROR(IF(LEN(platemap!S227)&gt;0,platemap!S227,""),"")</f>
        <v/>
      </c>
      <c r="Q227" s="3" t="str">
        <f>IFERROR(IF(LEN(platemap!T227)&gt;0,platemap!T227,""),"")</f>
        <v/>
      </c>
    </row>
    <row r="228" spans="1:17" x14ac:dyDescent="0.2">
      <c r="A228" t="str">
        <f>IFERROR(IF(LEN(platemap!B228)&gt;0,platemap!B228,""),"")</f>
        <v>2023-06-07_151639_2023-06-07_145858_TMrs362331_10ul_badtips_2.xls</v>
      </c>
      <c r="B228" t="str">
        <f>IFERROR(IF(LEN(platemap!C228)&gt;0,platemap!C228,""),"")</f>
        <v>C11</v>
      </c>
      <c r="C228" t="str">
        <f>IFERROR(IF(LEN(platemap!I228)&gt;0,platemap!I228,""),"")</f>
        <v/>
      </c>
      <c r="D228" t="str">
        <f>IFERROR(IF(LEN(platemap!J228)&gt;0,platemap!J228,""),"")</f>
        <v/>
      </c>
      <c r="E228" t="str">
        <f>IFERROR(IF(LEN(platemap!N228)&gt;0,platemap!N228,""),"")</f>
        <v/>
      </c>
      <c r="G228" t="str">
        <f>IFERROR(IF(LEN(platemap!D228)&gt;0,platemap!D228,""),"")</f>
        <v/>
      </c>
      <c r="H228" t="str">
        <f>IFERROR(IF(LEN(platemap!E228)&gt;0,platemap!E228,""),"")</f>
        <v/>
      </c>
      <c r="I228" t="str">
        <f>IFERROR(IF(LEN(platemap!F228)&gt;0,platemap!F228,""),"")</f>
        <v/>
      </c>
      <c r="J228" t="str">
        <f>IFERROR(IF(LEN(platemap!G228)&gt;0,platemap!G228,""),"")</f>
        <v/>
      </c>
      <c r="K228" s="3" t="str">
        <f>IFERROR(IF(LEN(platemap!AB228)&gt;0,platemap!AB228,""),"")</f>
        <v/>
      </c>
      <c r="L228" s="3" t="str">
        <f>IFERROR(IF(LEN(platemap!AC228)&gt;0,platemap!AC228,""),"")</f>
        <v/>
      </c>
      <c r="M228" s="3" t="str">
        <f>IFERROR(IF(LEN(platemap!AD228)&gt;0,platemap!AD228,""),"")</f>
        <v/>
      </c>
      <c r="N228" s="3" t="str">
        <f>IFERROR(IF(LEN(platemap!Q228)&gt;0,platemap!Q228,""),"")</f>
        <v/>
      </c>
      <c r="O228" s="3" t="str">
        <f>IFERROR(IF(LEN(platemap!R228)&gt;0,platemap!R228,""),"")</f>
        <v/>
      </c>
      <c r="P228" s="3" t="str">
        <f>IFERROR(IF(LEN(platemap!S228)&gt;0,platemap!S228,""),"")</f>
        <v/>
      </c>
      <c r="Q228" s="3" t="str">
        <f>IFERROR(IF(LEN(platemap!T228)&gt;0,platemap!T228,""),"")</f>
        <v/>
      </c>
    </row>
    <row r="229" spans="1:17" x14ac:dyDescent="0.2">
      <c r="A229" t="str">
        <f>IFERROR(IF(LEN(platemap!B229)&gt;0,platemap!B229,""),"")</f>
        <v>2023-06-07_151639_2023-06-07_145858_TMrs362331_10ul_badtips_2.xls</v>
      </c>
      <c r="B229" t="str">
        <f>IFERROR(IF(LEN(platemap!C229)&gt;0,platemap!C229,""),"")</f>
        <v>C12</v>
      </c>
      <c r="C229" t="str">
        <f>IFERROR(IF(LEN(platemap!I229)&gt;0,platemap!I229,""),"")</f>
        <v/>
      </c>
      <c r="D229" t="str">
        <f>IFERROR(IF(LEN(platemap!J229)&gt;0,platemap!J229,""),"")</f>
        <v/>
      </c>
      <c r="E229" t="str">
        <f>IFERROR(IF(LEN(platemap!N229)&gt;0,platemap!N229,""),"")</f>
        <v/>
      </c>
      <c r="G229" t="str">
        <f>IFERROR(IF(LEN(platemap!D229)&gt;0,platemap!D229,""),"")</f>
        <v/>
      </c>
      <c r="H229" t="str">
        <f>IFERROR(IF(LEN(platemap!E229)&gt;0,platemap!E229,""),"")</f>
        <v/>
      </c>
      <c r="I229" t="str">
        <f>IFERROR(IF(LEN(platemap!F229)&gt;0,platemap!F229,""),"")</f>
        <v/>
      </c>
      <c r="J229" t="str">
        <f>IFERROR(IF(LEN(platemap!G229)&gt;0,platemap!G229,""),"")</f>
        <v/>
      </c>
      <c r="K229" s="3" t="str">
        <f>IFERROR(IF(LEN(platemap!AB229)&gt;0,platemap!AB229,""),"")</f>
        <v/>
      </c>
      <c r="L229" s="3" t="str">
        <f>IFERROR(IF(LEN(platemap!AC229)&gt;0,platemap!AC229,""),"")</f>
        <v/>
      </c>
      <c r="M229" s="3" t="str">
        <f>IFERROR(IF(LEN(platemap!AD229)&gt;0,platemap!AD229,""),"")</f>
        <v/>
      </c>
      <c r="N229" s="3" t="str">
        <f>IFERROR(IF(LEN(platemap!Q229)&gt;0,platemap!Q229,""),"")</f>
        <v/>
      </c>
      <c r="O229" s="3" t="str">
        <f>IFERROR(IF(LEN(platemap!R229)&gt;0,platemap!R229,""),"")</f>
        <v/>
      </c>
      <c r="P229" s="3" t="str">
        <f>IFERROR(IF(LEN(platemap!S229)&gt;0,platemap!S229,""),"")</f>
        <v/>
      </c>
      <c r="Q229" s="3" t="str">
        <f>IFERROR(IF(LEN(platemap!T229)&gt;0,platemap!T229,""),"")</f>
        <v/>
      </c>
    </row>
    <row r="230" spans="1:17" x14ac:dyDescent="0.2">
      <c r="A230" t="str">
        <f>IFERROR(IF(LEN(platemap!B230)&gt;0,platemap!B230,""),"")</f>
        <v>2023-06-07_151639_2023-06-07_145858_TMrs362331_10ul_badtips_2.xls</v>
      </c>
      <c r="B230" t="str">
        <f>IFERROR(IF(LEN(platemap!C230)&gt;0,platemap!C230,""),"")</f>
        <v>D01</v>
      </c>
      <c r="C230" t="str">
        <f>IFERROR(IF(LEN(platemap!I230)&gt;0,platemap!I230,""),"")</f>
        <v>20230413_0228</v>
      </c>
      <c r="D230" t="str">
        <f>IFERROR(IF(LEN(platemap!J230)&gt;0,platemap!J230,""),"")</f>
        <v>QS2A</v>
      </c>
      <c r="E230" t="str">
        <f>IFERROR(IF(LEN(platemap!N230)&gt;0,platemap!N230,""),"")</f>
        <v>589546 30 nM (LTX 3000)</v>
      </c>
      <c r="G230" t="str">
        <f>IFERROR(IF(LEN(platemap!D230)&gt;0,platemap!D230,""),"")</f>
        <v>FAM</v>
      </c>
      <c r="H230" t="str">
        <f>IFERROR(IF(LEN(platemap!E230)&gt;0,platemap!E230,""),"")</f>
        <v>VIC</v>
      </c>
      <c r="I230" t="str">
        <f>IFERROR(IF(LEN(platemap!F230)&gt;0,platemap!F230,""),"")</f>
        <v>T_mHTT</v>
      </c>
      <c r="J230" t="str">
        <f>IFERROR(IF(LEN(platemap!G230)&gt;0,platemap!G230,""),"")</f>
        <v>C_wtHTT</v>
      </c>
      <c r="K230" s="3" t="str">
        <f>IFERROR(IF(LEN(platemap!AB230)&gt;0,platemap!AB230,""),"")</f>
        <v>QS2A_20230321</v>
      </c>
      <c r="L230" s="3" t="str">
        <f>IFERROR(IF(LEN(platemap!AC230)&gt;0,platemap!AC230,""),"")</f>
        <v/>
      </c>
      <c r="M230" s="3" t="str">
        <f>IFERROR(IF(LEN(platemap!AD230)&gt;0,platemap!AD230,""),"")</f>
        <v/>
      </c>
      <c r="N230" s="3" t="str">
        <f>IFERROR(IF(LEN(platemap!Q230)&gt;0,platemap!Q230,""),"")</f>
        <v>QS2A_20230321</v>
      </c>
      <c r="O230" s="3" t="str">
        <f>IFERROR(IF(LEN(platemap!R230)&gt;0,platemap!R230,""),"")</f>
        <v>30 nM</v>
      </c>
      <c r="P230" s="3" t="str">
        <f>IFERROR(IF(LEN(platemap!S230)&gt;0,platemap!S230,""),"")</f>
        <v>589546</v>
      </c>
      <c r="Q230" s="3">
        <f>IFERROR(IF(LEN(platemap!T230)&gt;0,platemap!T230,""),"")</f>
        <v>3000</v>
      </c>
    </row>
    <row r="231" spans="1:17" x14ac:dyDescent="0.2">
      <c r="A231" t="str">
        <f>IFERROR(IF(LEN(platemap!B231)&gt;0,platemap!B231,""),"")</f>
        <v>2023-06-07_151639_2023-06-07_145858_TMrs362331_10ul_badtips_2.xls</v>
      </c>
      <c r="B231" t="str">
        <f>IFERROR(IF(LEN(platemap!C231)&gt;0,platemap!C231,""),"")</f>
        <v>D02</v>
      </c>
      <c r="C231" t="str">
        <f>IFERROR(IF(LEN(platemap!I231)&gt;0,platemap!I231,""),"")</f>
        <v>20230413_0229</v>
      </c>
      <c r="D231" t="str">
        <f>IFERROR(IF(LEN(platemap!J231)&gt;0,platemap!J231,""),"")</f>
        <v>QS2A</v>
      </c>
      <c r="E231" t="str">
        <f>IFERROR(IF(LEN(platemap!N231)&gt;0,platemap!N231,""),"")</f>
        <v>Control</v>
      </c>
      <c r="G231" t="str">
        <f>IFERROR(IF(LEN(platemap!D231)&gt;0,platemap!D231,""),"")</f>
        <v>FAM</v>
      </c>
      <c r="H231" t="str">
        <f>IFERROR(IF(LEN(platemap!E231)&gt;0,platemap!E231,""),"")</f>
        <v>VIC</v>
      </c>
      <c r="I231" t="str">
        <f>IFERROR(IF(LEN(platemap!F231)&gt;0,platemap!F231,""),"")</f>
        <v>T_mHTT</v>
      </c>
      <c r="J231" t="str">
        <f>IFERROR(IF(LEN(platemap!G231)&gt;0,platemap!G231,""),"")</f>
        <v>C_wtHTT</v>
      </c>
      <c r="K231" s="3" t="str">
        <f>IFERROR(IF(LEN(platemap!AB231)&gt;0,platemap!AB231,""),"")</f>
        <v>QS2A_20230321</v>
      </c>
      <c r="L231" s="3">
        <f>IFERROR(IF(LEN(platemap!AC231)&gt;0,platemap!AC231,""),"")</f>
        <v>1</v>
      </c>
      <c r="M231" s="3" t="str">
        <f>IFERROR(IF(LEN(platemap!AD231)&gt;0,platemap!AD231,""),"")</f>
        <v/>
      </c>
      <c r="N231" s="3" t="str">
        <f>IFERROR(IF(LEN(platemap!Q231)&gt;0,platemap!Q231,""),"")</f>
        <v>QS2A_20230321</v>
      </c>
      <c r="O231" s="3">
        <f>IFERROR(IF(LEN(platemap!R231)&gt;0,platemap!R231,""),"")</f>
        <v>0</v>
      </c>
      <c r="P231" s="3" t="str">
        <f>IFERROR(IF(LEN(platemap!S231)&gt;0,platemap!S231,""),"")</f>
        <v>Control</v>
      </c>
      <c r="Q231" s="3" t="str">
        <f>IFERROR(IF(LEN(platemap!T231)&gt;0,platemap!T231,""),"")</f>
        <v/>
      </c>
    </row>
    <row r="232" spans="1:17" x14ac:dyDescent="0.2">
      <c r="A232" t="str">
        <f>IFERROR(IF(LEN(platemap!B232)&gt;0,platemap!B232,""),"")</f>
        <v>2023-06-07_151639_2023-06-07_145858_TMrs362331_10ul_badtips_2.xls</v>
      </c>
      <c r="B232" t="str">
        <f>IFERROR(IF(LEN(platemap!C232)&gt;0,platemap!C232,""),"")</f>
        <v>D03</v>
      </c>
      <c r="C232" t="str">
        <f>IFERROR(IF(LEN(platemap!I232)&gt;0,platemap!I232,""),"")</f>
        <v>20230413_0230</v>
      </c>
      <c r="D232" t="str">
        <f>IFERROR(IF(LEN(platemap!J232)&gt;0,platemap!J232,""),"")</f>
        <v>QS3.3</v>
      </c>
      <c r="E232" t="str">
        <f>IFERROR(IF(LEN(platemap!N232)&gt;0,platemap!N232,""),"")</f>
        <v>572772 30 nM (LTX 2000)</v>
      </c>
      <c r="G232" t="str">
        <f>IFERROR(IF(LEN(platemap!D232)&gt;0,platemap!D232,""),"")</f>
        <v>FAM</v>
      </c>
      <c r="H232" t="str">
        <f>IFERROR(IF(LEN(platemap!E232)&gt;0,platemap!E232,""),"")</f>
        <v>VIC</v>
      </c>
      <c r="I232" t="str">
        <f>IFERROR(IF(LEN(platemap!F232)&gt;0,platemap!F232,""),"")</f>
        <v>T_mHTT</v>
      </c>
      <c r="J232" t="str">
        <f>IFERROR(IF(LEN(platemap!G232)&gt;0,platemap!G232,""),"")</f>
        <v>C_wtHTT</v>
      </c>
      <c r="K232" s="3" t="str">
        <f>IFERROR(IF(LEN(platemap!AB232)&gt;0,platemap!AB232,""),"")</f>
        <v>QS3.3_20230322</v>
      </c>
      <c r="L232" s="3" t="str">
        <f>IFERROR(IF(LEN(platemap!AC232)&gt;0,platemap!AC232,""),"")</f>
        <v/>
      </c>
      <c r="M232" s="3" t="str">
        <f>IFERROR(IF(LEN(platemap!AD232)&gt;0,platemap!AD232,""),"")</f>
        <v/>
      </c>
      <c r="N232" s="3" t="str">
        <f>IFERROR(IF(LEN(platemap!Q232)&gt;0,platemap!Q232,""),"")</f>
        <v>QS3.3_20230322</v>
      </c>
      <c r="O232" s="3" t="str">
        <f>IFERROR(IF(LEN(platemap!R232)&gt;0,platemap!R232,""),"")</f>
        <v>30 nM</v>
      </c>
      <c r="P232" s="3" t="str">
        <f>IFERROR(IF(LEN(platemap!S232)&gt;0,platemap!S232,""),"")</f>
        <v>572772</v>
      </c>
      <c r="Q232" s="3">
        <f>IFERROR(IF(LEN(platemap!T232)&gt;0,platemap!T232,""),"")</f>
        <v>2000</v>
      </c>
    </row>
    <row r="233" spans="1:17" x14ac:dyDescent="0.2">
      <c r="A233" t="str">
        <f>IFERROR(IF(LEN(platemap!B233)&gt;0,platemap!B233,""),"")</f>
        <v>2023-06-07_151639_2023-06-07_145858_TMrs362331_10ul_badtips_2.xls</v>
      </c>
      <c r="B233" t="str">
        <f>IFERROR(IF(LEN(platemap!C233)&gt;0,platemap!C233,""),"")</f>
        <v>D04</v>
      </c>
      <c r="C233" t="str">
        <f>IFERROR(IF(LEN(platemap!I233)&gt;0,platemap!I233,""),"")</f>
        <v>20230413_0231</v>
      </c>
      <c r="D233" t="str">
        <f>IFERROR(IF(LEN(platemap!J233)&gt;0,platemap!J233,""),"")</f>
        <v>QS3.3</v>
      </c>
      <c r="E233" t="str">
        <f>IFERROR(IF(LEN(platemap!N233)&gt;0,platemap!N233,""),"")</f>
        <v>589546 30 nM (LTX 2000)</v>
      </c>
      <c r="G233" t="str">
        <f>IFERROR(IF(LEN(platemap!D233)&gt;0,platemap!D233,""),"")</f>
        <v>FAM</v>
      </c>
      <c r="H233" t="str">
        <f>IFERROR(IF(LEN(platemap!E233)&gt;0,platemap!E233,""),"")</f>
        <v>VIC</v>
      </c>
      <c r="I233" t="str">
        <f>IFERROR(IF(LEN(platemap!F233)&gt;0,platemap!F233,""),"")</f>
        <v>T_mHTT</v>
      </c>
      <c r="J233" t="str">
        <f>IFERROR(IF(LEN(platemap!G233)&gt;0,platemap!G233,""),"")</f>
        <v>C_wtHTT</v>
      </c>
      <c r="K233" s="3" t="str">
        <f>IFERROR(IF(LEN(platemap!AB233)&gt;0,platemap!AB233,""),"")</f>
        <v>QS3.3_20230322</v>
      </c>
      <c r="L233" s="3" t="str">
        <f>IFERROR(IF(LEN(platemap!AC233)&gt;0,platemap!AC233,""),"")</f>
        <v/>
      </c>
      <c r="M233" s="3" t="str">
        <f>IFERROR(IF(LEN(platemap!AD233)&gt;0,platemap!AD233,""),"")</f>
        <v/>
      </c>
      <c r="N233" s="3" t="str">
        <f>IFERROR(IF(LEN(platemap!Q233)&gt;0,platemap!Q233,""),"")</f>
        <v>QS3.3_20230322</v>
      </c>
      <c r="O233" s="3" t="str">
        <f>IFERROR(IF(LEN(platemap!R233)&gt;0,platemap!R233,""),"")</f>
        <v>30 nM</v>
      </c>
      <c r="P233" s="3" t="str">
        <f>IFERROR(IF(LEN(platemap!S233)&gt;0,platemap!S233,""),"")</f>
        <v>589546</v>
      </c>
      <c r="Q233" s="3">
        <f>IFERROR(IF(LEN(platemap!T233)&gt;0,platemap!T233,""),"")</f>
        <v>2000</v>
      </c>
    </row>
    <row r="234" spans="1:17" x14ac:dyDescent="0.2">
      <c r="A234" t="str">
        <f>IFERROR(IF(LEN(platemap!B234)&gt;0,platemap!B234,""),"")</f>
        <v>2023-06-07_151639_2023-06-07_145858_TMrs362331_10ul_badtips_2.xls</v>
      </c>
      <c r="B234" t="str">
        <f>IFERROR(IF(LEN(platemap!C234)&gt;0,platemap!C234,""),"")</f>
        <v>D05</v>
      </c>
      <c r="C234" t="str">
        <f>IFERROR(IF(LEN(platemap!I234)&gt;0,platemap!I234,""),"")</f>
        <v>20230413_0232</v>
      </c>
      <c r="D234" t="str">
        <f>IFERROR(IF(LEN(platemap!J234)&gt;0,platemap!J234,""),"")</f>
        <v>QS3.3</v>
      </c>
      <c r="E234" t="str">
        <f>IFERROR(IF(LEN(platemap!N234)&gt;0,platemap!N234,""),"")</f>
        <v>572772 30 nM (LTX 3000)</v>
      </c>
      <c r="G234" t="str">
        <f>IFERROR(IF(LEN(platemap!D234)&gt;0,platemap!D234,""),"")</f>
        <v>FAM</v>
      </c>
      <c r="H234" t="str">
        <f>IFERROR(IF(LEN(platemap!E234)&gt;0,platemap!E234,""),"")</f>
        <v>VIC</v>
      </c>
      <c r="I234" t="str">
        <f>IFERROR(IF(LEN(platemap!F234)&gt;0,platemap!F234,""),"")</f>
        <v>T_mHTT</v>
      </c>
      <c r="J234" t="str">
        <f>IFERROR(IF(LEN(platemap!G234)&gt;0,platemap!G234,""),"")</f>
        <v>C_wtHTT</v>
      </c>
      <c r="K234" s="3" t="str">
        <f>IFERROR(IF(LEN(platemap!AB234)&gt;0,platemap!AB234,""),"")</f>
        <v>QS3.3_20230322</v>
      </c>
      <c r="L234" s="3" t="str">
        <f>IFERROR(IF(LEN(platemap!AC234)&gt;0,platemap!AC234,""),"")</f>
        <v/>
      </c>
      <c r="M234" s="3" t="str">
        <f>IFERROR(IF(LEN(platemap!AD234)&gt;0,platemap!AD234,""),"")</f>
        <v/>
      </c>
      <c r="N234" s="3" t="str">
        <f>IFERROR(IF(LEN(platemap!Q234)&gt;0,platemap!Q234,""),"")</f>
        <v>QS3.3_20230322</v>
      </c>
      <c r="O234" s="3" t="str">
        <f>IFERROR(IF(LEN(platemap!R234)&gt;0,platemap!R234,""),"")</f>
        <v>30 nM</v>
      </c>
      <c r="P234" s="3" t="str">
        <f>IFERROR(IF(LEN(platemap!S234)&gt;0,platemap!S234,""),"")</f>
        <v>572772</v>
      </c>
      <c r="Q234" s="3">
        <f>IFERROR(IF(LEN(platemap!T234)&gt;0,platemap!T234,""),"")</f>
        <v>3000</v>
      </c>
    </row>
    <row r="235" spans="1:17" x14ac:dyDescent="0.2">
      <c r="A235" t="str">
        <f>IFERROR(IF(LEN(platemap!B235)&gt;0,platemap!B235,""),"")</f>
        <v>2023-06-07_151639_2023-06-07_145858_TMrs362331_10ul_badtips_2.xls</v>
      </c>
      <c r="B235" t="str">
        <f>IFERROR(IF(LEN(platemap!C235)&gt;0,platemap!C235,""),"")</f>
        <v>D06</v>
      </c>
      <c r="C235" t="str">
        <f>IFERROR(IF(LEN(platemap!I235)&gt;0,platemap!I235,""),"")</f>
        <v>20230413_0233</v>
      </c>
      <c r="D235" t="str">
        <f>IFERROR(IF(LEN(platemap!J235)&gt;0,platemap!J235,""),"")</f>
        <v>QS3.3</v>
      </c>
      <c r="E235" t="str">
        <f>IFERROR(IF(LEN(platemap!N235)&gt;0,platemap!N235,""),"")</f>
        <v>589546 30 nM (LTX 3000)</v>
      </c>
      <c r="G235" t="str">
        <f>IFERROR(IF(LEN(platemap!D235)&gt;0,platemap!D235,""),"")</f>
        <v>FAM</v>
      </c>
      <c r="H235" t="str">
        <f>IFERROR(IF(LEN(platemap!E235)&gt;0,platemap!E235,""),"")</f>
        <v>VIC</v>
      </c>
      <c r="I235" t="str">
        <f>IFERROR(IF(LEN(platemap!F235)&gt;0,platemap!F235,""),"")</f>
        <v>T_mHTT</v>
      </c>
      <c r="J235" t="str">
        <f>IFERROR(IF(LEN(platemap!G235)&gt;0,platemap!G235,""),"")</f>
        <v>C_wtHTT</v>
      </c>
      <c r="K235" s="3" t="str">
        <f>IFERROR(IF(LEN(platemap!AB235)&gt;0,platemap!AB235,""),"")</f>
        <v>QS3.3_20230322</v>
      </c>
      <c r="L235" s="3" t="str">
        <f>IFERROR(IF(LEN(platemap!AC235)&gt;0,platemap!AC235,""),"")</f>
        <v/>
      </c>
      <c r="M235" s="3" t="str">
        <f>IFERROR(IF(LEN(platemap!AD235)&gt;0,platemap!AD235,""),"")</f>
        <v/>
      </c>
      <c r="N235" s="3" t="str">
        <f>IFERROR(IF(LEN(platemap!Q235)&gt;0,platemap!Q235,""),"")</f>
        <v>QS3.3_20230322</v>
      </c>
      <c r="O235" s="3" t="str">
        <f>IFERROR(IF(LEN(platemap!R235)&gt;0,platemap!R235,""),"")</f>
        <v>30 nM</v>
      </c>
      <c r="P235" s="3" t="str">
        <f>IFERROR(IF(LEN(platemap!S235)&gt;0,platemap!S235,""),"")</f>
        <v>589546</v>
      </c>
      <c r="Q235" s="3">
        <f>IFERROR(IF(LEN(platemap!T235)&gt;0,platemap!T235,""),"")</f>
        <v>3000</v>
      </c>
    </row>
    <row r="236" spans="1:17" x14ac:dyDescent="0.2">
      <c r="A236" t="str">
        <f>IFERROR(IF(LEN(platemap!B236)&gt;0,platemap!B236,""),"")</f>
        <v>2023-06-07_151639_2023-06-07_145858_TMrs362331_10ul_badtips_2.xls</v>
      </c>
      <c r="B236" t="str">
        <f>IFERROR(IF(LEN(platemap!C236)&gt;0,platemap!C236,""),"")</f>
        <v>D07</v>
      </c>
      <c r="C236" t="str">
        <f>IFERROR(IF(LEN(platemap!I236)&gt;0,platemap!I236,""),"")</f>
        <v>20230413_0234</v>
      </c>
      <c r="D236" t="str">
        <f>IFERROR(IF(LEN(platemap!J236)&gt;0,platemap!J236,""),"")</f>
        <v>QS3.3</v>
      </c>
      <c r="E236" t="str">
        <f>IFERROR(IF(LEN(platemap!N236)&gt;0,platemap!N236,""),"")</f>
        <v>Control</v>
      </c>
      <c r="G236" t="str">
        <f>IFERROR(IF(LEN(platemap!D236)&gt;0,platemap!D236,""),"")</f>
        <v>FAM</v>
      </c>
      <c r="H236" t="str">
        <f>IFERROR(IF(LEN(platemap!E236)&gt;0,platemap!E236,""),"")</f>
        <v>VIC</v>
      </c>
      <c r="I236" t="str">
        <f>IFERROR(IF(LEN(platemap!F236)&gt;0,platemap!F236,""),"")</f>
        <v>T_mHTT</v>
      </c>
      <c r="J236" t="str">
        <f>IFERROR(IF(LEN(platemap!G236)&gt;0,platemap!G236,""),"")</f>
        <v>C_wtHTT</v>
      </c>
      <c r="K236" s="3" t="str">
        <f>IFERROR(IF(LEN(platemap!AB236)&gt;0,platemap!AB236,""),"")</f>
        <v>QS3.3_20230322</v>
      </c>
      <c r="L236" s="3">
        <f>IFERROR(IF(LEN(platemap!AC236)&gt;0,platemap!AC236,""),"")</f>
        <v>1</v>
      </c>
      <c r="M236" s="3" t="str">
        <f>IFERROR(IF(LEN(platemap!AD236)&gt;0,platemap!AD236,""),"")</f>
        <v/>
      </c>
      <c r="N236" s="3" t="str">
        <f>IFERROR(IF(LEN(platemap!Q236)&gt;0,platemap!Q236,""),"")</f>
        <v>QS3.3_20230322</v>
      </c>
      <c r="O236" s="3">
        <f>IFERROR(IF(LEN(platemap!R236)&gt;0,platemap!R236,""),"")</f>
        <v>0</v>
      </c>
      <c r="P236" s="3" t="str">
        <f>IFERROR(IF(LEN(platemap!S236)&gt;0,platemap!S236,""),"")</f>
        <v>Control</v>
      </c>
      <c r="Q236" s="3" t="str">
        <f>IFERROR(IF(LEN(platemap!T236)&gt;0,platemap!T236,""),"")</f>
        <v/>
      </c>
    </row>
    <row r="237" spans="1:17" x14ac:dyDescent="0.2">
      <c r="A237" t="str">
        <f>IFERROR(IF(LEN(platemap!B237)&gt;0,platemap!B237,""),"")</f>
        <v>2023-06-07_151639_2023-06-07_145858_TMrs362331_10ul_badtips_2.xls</v>
      </c>
      <c r="B237" t="str">
        <f>IFERROR(IF(LEN(platemap!C237)&gt;0,platemap!C237,""),"")</f>
        <v>D08</v>
      </c>
      <c r="C237" t="str">
        <f>IFERROR(IF(LEN(platemap!I237)&gt;0,platemap!I237,""),"")</f>
        <v>20230607_0002</v>
      </c>
      <c r="D237" t="str">
        <f>IFERROR(IF(LEN(platemap!J237)&gt;0,platemap!J237,""),"")</f>
        <v>Blank</v>
      </c>
      <c r="E237" t="str">
        <f>IFERROR(IF(LEN(platemap!N237)&gt;0,platemap!N237,""),"")</f>
        <v/>
      </c>
      <c r="G237" t="str">
        <f>IFERROR(IF(LEN(platemap!D237)&gt;0,platemap!D237,""),"")</f>
        <v>FAM</v>
      </c>
      <c r="H237" t="str">
        <f>IFERROR(IF(LEN(platemap!E237)&gt;0,platemap!E237,""),"")</f>
        <v>VIC</v>
      </c>
      <c r="I237" t="str">
        <f>IFERROR(IF(LEN(platemap!F237)&gt;0,platemap!F237,""),"")</f>
        <v>T_mHTT</v>
      </c>
      <c r="J237" t="str">
        <f>IFERROR(IF(LEN(platemap!G237)&gt;0,platemap!G237,""),"")</f>
        <v>C_wtHTT</v>
      </c>
      <c r="K237" s="3" t="str">
        <f>IFERROR(IF(LEN(platemap!AB237)&gt;0,platemap!AB237,""),"")</f>
        <v>Blank</v>
      </c>
      <c r="L237" s="3" t="str">
        <f>IFERROR(IF(LEN(platemap!AC237)&gt;0,platemap!AC237,""),"")</f>
        <v/>
      </c>
      <c r="M237" s="3" t="str">
        <f>IFERROR(IF(LEN(platemap!AD237)&gt;0,platemap!AD237,""),"")</f>
        <v/>
      </c>
      <c r="N237" s="3" t="str">
        <f>IFERROR(IF(LEN(platemap!Q237)&gt;0,platemap!Q237,""),"")</f>
        <v>Blank</v>
      </c>
      <c r="O237" s="3" t="str">
        <f>IFERROR(IF(LEN(platemap!R237)&gt;0,platemap!R237,""),"")</f>
        <v/>
      </c>
      <c r="P237" s="3" t="str">
        <f>IFERROR(IF(LEN(platemap!S237)&gt;0,platemap!S237,""),"")</f>
        <v/>
      </c>
      <c r="Q237" s="3" t="str">
        <f>IFERROR(IF(LEN(platemap!T237)&gt;0,platemap!T237,""),"")</f>
        <v/>
      </c>
    </row>
    <row r="238" spans="1:17" x14ac:dyDescent="0.2">
      <c r="A238" t="str">
        <f>IFERROR(IF(LEN(platemap!B238)&gt;0,platemap!B238,""),"")</f>
        <v>2023-06-07_151639_2023-06-07_145858_TMrs362331_10ul_badtips_2.xls</v>
      </c>
      <c r="B238" t="str">
        <f>IFERROR(IF(LEN(platemap!C238)&gt;0,platemap!C238,""),"")</f>
        <v>D09</v>
      </c>
      <c r="C238" t="str">
        <f>IFERROR(IF(LEN(platemap!I238)&gt;0,platemap!I238,""),"")</f>
        <v>20230607_0002</v>
      </c>
      <c r="D238" t="str">
        <f>IFERROR(IF(LEN(platemap!J238)&gt;0,platemap!J238,""),"")</f>
        <v>Blank</v>
      </c>
      <c r="E238" t="str">
        <f>IFERROR(IF(LEN(platemap!N238)&gt;0,platemap!N238,""),"")</f>
        <v/>
      </c>
      <c r="G238" t="str">
        <f>IFERROR(IF(LEN(platemap!D238)&gt;0,platemap!D238,""),"")</f>
        <v>FAM</v>
      </c>
      <c r="H238" t="str">
        <f>IFERROR(IF(LEN(platemap!E238)&gt;0,platemap!E238,""),"")</f>
        <v>VIC</v>
      </c>
      <c r="I238" t="str">
        <f>IFERROR(IF(LEN(platemap!F238)&gt;0,platemap!F238,""),"")</f>
        <v>T_mHTT</v>
      </c>
      <c r="J238" t="str">
        <f>IFERROR(IF(LEN(platemap!G238)&gt;0,platemap!G238,""),"")</f>
        <v>C_wtHTT</v>
      </c>
      <c r="K238" s="3" t="str">
        <f>IFERROR(IF(LEN(platemap!AB238)&gt;0,platemap!AB238,""),"")</f>
        <v>Blank</v>
      </c>
      <c r="L238" s="3" t="str">
        <f>IFERROR(IF(LEN(platemap!AC238)&gt;0,platemap!AC238,""),"")</f>
        <v/>
      </c>
      <c r="M238" s="3" t="str">
        <f>IFERROR(IF(LEN(platemap!AD238)&gt;0,platemap!AD238,""),"")</f>
        <v/>
      </c>
      <c r="N238" s="3" t="str">
        <f>IFERROR(IF(LEN(platemap!Q238)&gt;0,platemap!Q238,""),"")</f>
        <v>Blank</v>
      </c>
      <c r="O238" s="3" t="str">
        <f>IFERROR(IF(LEN(platemap!R238)&gt;0,platemap!R238,""),"")</f>
        <v/>
      </c>
      <c r="P238" s="3" t="str">
        <f>IFERROR(IF(LEN(platemap!S238)&gt;0,platemap!S238,""),"")</f>
        <v/>
      </c>
      <c r="Q238" s="3" t="str">
        <f>IFERROR(IF(LEN(platemap!T238)&gt;0,platemap!T238,""),"")</f>
        <v/>
      </c>
    </row>
    <row r="239" spans="1:17" x14ac:dyDescent="0.2">
      <c r="A239" t="str">
        <f>IFERROR(IF(LEN(platemap!B239)&gt;0,platemap!B239,""),"")</f>
        <v>2023-06-07_151639_2023-06-07_145858_TMrs362331_10ul_badtips_2.xls</v>
      </c>
      <c r="B239" t="str">
        <f>IFERROR(IF(LEN(platemap!C239)&gt;0,platemap!C239,""),"")</f>
        <v>D10</v>
      </c>
      <c r="C239" t="str">
        <f>IFERROR(IF(LEN(platemap!I239)&gt;0,platemap!I239,""),"")</f>
        <v/>
      </c>
      <c r="D239" t="str">
        <f>IFERROR(IF(LEN(platemap!J239)&gt;0,platemap!J239,""),"")</f>
        <v/>
      </c>
      <c r="E239" t="str">
        <f>IFERROR(IF(LEN(platemap!N239)&gt;0,platemap!N239,""),"")</f>
        <v/>
      </c>
      <c r="G239" t="str">
        <f>IFERROR(IF(LEN(platemap!D239)&gt;0,platemap!D239,""),"")</f>
        <v/>
      </c>
      <c r="H239" t="str">
        <f>IFERROR(IF(LEN(platemap!E239)&gt;0,platemap!E239,""),"")</f>
        <v/>
      </c>
      <c r="I239" t="str">
        <f>IFERROR(IF(LEN(platemap!F239)&gt;0,platemap!F239,""),"")</f>
        <v/>
      </c>
      <c r="J239" t="str">
        <f>IFERROR(IF(LEN(platemap!G239)&gt;0,platemap!G239,""),"")</f>
        <v/>
      </c>
      <c r="K239" s="3" t="str">
        <f>IFERROR(IF(LEN(platemap!AB239)&gt;0,platemap!AB239,""),"")</f>
        <v/>
      </c>
      <c r="L239" s="3" t="str">
        <f>IFERROR(IF(LEN(platemap!AC239)&gt;0,platemap!AC239,""),"")</f>
        <v/>
      </c>
      <c r="M239" s="3" t="str">
        <f>IFERROR(IF(LEN(platemap!AD239)&gt;0,platemap!AD239,""),"")</f>
        <v/>
      </c>
      <c r="N239" s="3" t="str">
        <f>IFERROR(IF(LEN(platemap!Q239)&gt;0,platemap!Q239,""),"")</f>
        <v/>
      </c>
      <c r="O239" s="3" t="str">
        <f>IFERROR(IF(LEN(platemap!R239)&gt;0,platemap!R239,""),"")</f>
        <v/>
      </c>
      <c r="P239" s="3" t="str">
        <f>IFERROR(IF(LEN(platemap!S239)&gt;0,platemap!S239,""),"")</f>
        <v/>
      </c>
      <c r="Q239" s="3" t="str">
        <f>IFERROR(IF(LEN(platemap!T239)&gt;0,platemap!T239,""),"")</f>
        <v/>
      </c>
    </row>
    <row r="240" spans="1:17" x14ac:dyDescent="0.2">
      <c r="A240" t="str">
        <f>IFERROR(IF(LEN(platemap!B240)&gt;0,platemap!B240,""),"")</f>
        <v>2023-06-07_151639_2023-06-07_145858_TMrs362331_10ul_badtips_2.xls</v>
      </c>
      <c r="B240" t="str">
        <f>IFERROR(IF(LEN(platemap!C240)&gt;0,platemap!C240,""),"")</f>
        <v>D11</v>
      </c>
      <c r="C240" t="str">
        <f>IFERROR(IF(LEN(platemap!I240)&gt;0,platemap!I240,""),"")</f>
        <v/>
      </c>
      <c r="D240" t="str">
        <f>IFERROR(IF(LEN(platemap!J240)&gt;0,platemap!J240,""),"")</f>
        <v/>
      </c>
      <c r="E240" t="str">
        <f>IFERROR(IF(LEN(platemap!N240)&gt;0,platemap!N240,""),"")</f>
        <v/>
      </c>
      <c r="G240" t="str">
        <f>IFERROR(IF(LEN(platemap!D240)&gt;0,platemap!D240,""),"")</f>
        <v/>
      </c>
      <c r="H240" t="str">
        <f>IFERROR(IF(LEN(platemap!E240)&gt;0,platemap!E240,""),"")</f>
        <v/>
      </c>
      <c r="I240" t="str">
        <f>IFERROR(IF(LEN(platemap!F240)&gt;0,platemap!F240,""),"")</f>
        <v/>
      </c>
      <c r="J240" t="str">
        <f>IFERROR(IF(LEN(platemap!G240)&gt;0,platemap!G240,""),"")</f>
        <v/>
      </c>
      <c r="K240" s="3" t="str">
        <f>IFERROR(IF(LEN(platemap!AB240)&gt;0,platemap!AB240,""),"")</f>
        <v/>
      </c>
      <c r="L240" s="3" t="str">
        <f>IFERROR(IF(LEN(platemap!AC240)&gt;0,platemap!AC240,""),"")</f>
        <v/>
      </c>
      <c r="M240" s="3" t="str">
        <f>IFERROR(IF(LEN(platemap!AD240)&gt;0,platemap!AD240,""),"")</f>
        <v/>
      </c>
      <c r="N240" s="3" t="str">
        <f>IFERROR(IF(LEN(platemap!Q240)&gt;0,platemap!Q240,""),"")</f>
        <v/>
      </c>
      <c r="O240" s="3" t="str">
        <f>IFERROR(IF(LEN(platemap!R240)&gt;0,platemap!R240,""),"")</f>
        <v/>
      </c>
      <c r="P240" s="3" t="str">
        <f>IFERROR(IF(LEN(platemap!S240)&gt;0,platemap!S240,""),"")</f>
        <v/>
      </c>
      <c r="Q240" s="3" t="str">
        <f>IFERROR(IF(LEN(platemap!T240)&gt;0,platemap!T240,""),"")</f>
        <v/>
      </c>
    </row>
    <row r="241" spans="1:17" x14ac:dyDescent="0.2">
      <c r="A241" t="str">
        <f>IFERROR(IF(LEN(platemap!B241)&gt;0,platemap!B241,""),"")</f>
        <v>2023-06-07_151639_2023-06-07_145858_TMrs362331_10ul_badtips_2.xls</v>
      </c>
      <c r="B241" t="str">
        <f>IFERROR(IF(LEN(platemap!C241)&gt;0,platemap!C241,""),"")</f>
        <v>D12</v>
      </c>
      <c r="C241" t="str">
        <f>IFERROR(IF(LEN(platemap!I241)&gt;0,platemap!I241,""),"")</f>
        <v/>
      </c>
      <c r="D241" t="str">
        <f>IFERROR(IF(LEN(platemap!J241)&gt;0,platemap!J241,""),"")</f>
        <v/>
      </c>
      <c r="E241" t="str">
        <f>IFERROR(IF(LEN(platemap!N241)&gt;0,platemap!N241,""),"")</f>
        <v/>
      </c>
      <c r="G241" t="str">
        <f>IFERROR(IF(LEN(platemap!D241)&gt;0,platemap!D241,""),"")</f>
        <v/>
      </c>
      <c r="H241" t="str">
        <f>IFERROR(IF(LEN(platemap!E241)&gt;0,platemap!E241,""),"")</f>
        <v/>
      </c>
      <c r="I241" t="str">
        <f>IFERROR(IF(LEN(platemap!F241)&gt;0,platemap!F241,""),"")</f>
        <v/>
      </c>
      <c r="J241" t="str">
        <f>IFERROR(IF(LEN(platemap!G241)&gt;0,platemap!G241,""),"")</f>
        <v/>
      </c>
      <c r="K241" s="3" t="str">
        <f>IFERROR(IF(LEN(platemap!AB241)&gt;0,platemap!AB241,""),"")</f>
        <v/>
      </c>
      <c r="L241" s="3" t="str">
        <f>IFERROR(IF(LEN(platemap!AC241)&gt;0,platemap!AC241,""),"")</f>
        <v/>
      </c>
      <c r="M241" s="3" t="str">
        <f>IFERROR(IF(LEN(platemap!AD241)&gt;0,platemap!AD241,""),"")</f>
        <v/>
      </c>
      <c r="N241" s="3" t="str">
        <f>IFERROR(IF(LEN(platemap!Q241)&gt;0,platemap!Q241,""),"")</f>
        <v/>
      </c>
      <c r="O241" s="3" t="str">
        <f>IFERROR(IF(LEN(platemap!R241)&gt;0,platemap!R241,""),"")</f>
        <v/>
      </c>
      <c r="P241" s="3" t="str">
        <f>IFERROR(IF(LEN(platemap!S241)&gt;0,platemap!S241,""),"")</f>
        <v/>
      </c>
      <c r="Q241" s="3" t="str">
        <f>IFERROR(IF(LEN(platemap!T241)&gt;0,platemap!T241,""),"")</f>
        <v/>
      </c>
    </row>
    <row r="242" spans="1:17" x14ac:dyDescent="0.2">
      <c r="A242" t="str">
        <f>IFERROR(IF(LEN(platemap!B242)&gt;0,platemap!B242,""),"")</f>
        <v>2023-06-07_151639_2023-06-07_145858_TMrs362331_10ul_badtips_2.xls</v>
      </c>
      <c r="B242" t="str">
        <f>IFERROR(IF(LEN(platemap!C242)&gt;0,platemap!C242,""),"")</f>
        <v>E01</v>
      </c>
      <c r="C242" t="str">
        <f>IFERROR(IF(LEN(platemap!I242)&gt;0,platemap!I242,""),"")</f>
        <v>20230413_0235</v>
      </c>
      <c r="D242" t="str">
        <f>IFERROR(IF(LEN(platemap!J242)&gt;0,platemap!J242,""),"")</f>
        <v>109Q</v>
      </c>
      <c r="E242" t="str">
        <f>IFERROR(IF(LEN(platemap!N242)&gt;0,platemap!N242,""),"")</f>
        <v>572772 10 µM (LTX 2000)</v>
      </c>
      <c r="G242" t="str">
        <f>IFERROR(IF(LEN(platemap!D242)&gt;0,platemap!D242,""),"")</f>
        <v>FAM</v>
      </c>
      <c r="H242" t="str">
        <f>IFERROR(IF(LEN(platemap!E242)&gt;0,platemap!E242,""),"")</f>
        <v>VIC</v>
      </c>
      <c r="I242" t="str">
        <f>IFERROR(IF(LEN(platemap!F242)&gt;0,platemap!F242,""),"")</f>
        <v>T_mHTT</v>
      </c>
      <c r="J242" t="str">
        <f>IFERROR(IF(LEN(platemap!G242)&gt;0,platemap!G242,""),"")</f>
        <v>C_wtHTT</v>
      </c>
      <c r="K242" s="3" t="str">
        <f>IFERROR(IF(LEN(platemap!AB242)&gt;0,platemap!AB242,""),"")</f>
        <v>109Q_20230331</v>
      </c>
      <c r="L242" s="3" t="str">
        <f>IFERROR(IF(LEN(platemap!AC242)&gt;0,platemap!AC242,""),"")</f>
        <v/>
      </c>
      <c r="M242" s="3" t="str">
        <f>IFERROR(IF(LEN(platemap!AD242)&gt;0,platemap!AD242,""),"")</f>
        <v/>
      </c>
      <c r="N242" s="3" t="str">
        <f>IFERROR(IF(LEN(platemap!Q242)&gt;0,platemap!Q242,""),"")</f>
        <v>109Q_20230331</v>
      </c>
      <c r="O242" s="3" t="str">
        <f>IFERROR(IF(LEN(platemap!R242)&gt;0,platemap!R242,""),"")</f>
        <v>10 uM</v>
      </c>
      <c r="P242" s="3" t="str">
        <f>IFERROR(IF(LEN(platemap!S242)&gt;0,platemap!S242,""),"")</f>
        <v>572772</v>
      </c>
      <c r="Q242" s="3">
        <f>IFERROR(IF(LEN(platemap!T242)&gt;0,platemap!T242,""),"")</f>
        <v>2000</v>
      </c>
    </row>
    <row r="243" spans="1:17" x14ac:dyDescent="0.2">
      <c r="A243" t="str">
        <f>IFERROR(IF(LEN(platemap!B243)&gt;0,platemap!B243,""),"")</f>
        <v>2023-06-07_151639_2023-06-07_145858_TMrs362331_10ul_badtips_2.xls</v>
      </c>
      <c r="B243" t="str">
        <f>IFERROR(IF(LEN(platemap!C243)&gt;0,platemap!C243,""),"")</f>
        <v>E02</v>
      </c>
      <c r="C243" t="str">
        <f>IFERROR(IF(LEN(platemap!I243)&gt;0,platemap!I243,""),"")</f>
        <v>20230413_0236</v>
      </c>
      <c r="D243" t="str">
        <f>IFERROR(IF(LEN(platemap!J243)&gt;0,platemap!J243,""),"")</f>
        <v>109Q</v>
      </c>
      <c r="E243" t="str">
        <f>IFERROR(IF(LEN(platemap!N243)&gt;0,platemap!N243,""),"")</f>
        <v>589546 10 µM (LTX 2000)</v>
      </c>
      <c r="G243" t="str">
        <f>IFERROR(IF(LEN(platemap!D243)&gt;0,platemap!D243,""),"")</f>
        <v>FAM</v>
      </c>
      <c r="H243" t="str">
        <f>IFERROR(IF(LEN(platemap!E243)&gt;0,platemap!E243,""),"")</f>
        <v>VIC</v>
      </c>
      <c r="I243" t="str">
        <f>IFERROR(IF(LEN(platemap!F243)&gt;0,platemap!F243,""),"")</f>
        <v>T_mHTT</v>
      </c>
      <c r="J243" t="str">
        <f>IFERROR(IF(LEN(platemap!G243)&gt;0,platemap!G243,""),"")</f>
        <v>C_wtHTT</v>
      </c>
      <c r="K243" s="3" t="str">
        <f>IFERROR(IF(LEN(platemap!AB243)&gt;0,platemap!AB243,""),"")</f>
        <v>109Q_20230331</v>
      </c>
      <c r="L243" s="3" t="str">
        <f>IFERROR(IF(LEN(platemap!AC243)&gt;0,platemap!AC243,""),"")</f>
        <v/>
      </c>
      <c r="M243" s="3" t="str">
        <f>IFERROR(IF(LEN(platemap!AD243)&gt;0,platemap!AD243,""),"")</f>
        <v/>
      </c>
      <c r="N243" s="3" t="str">
        <f>IFERROR(IF(LEN(platemap!Q243)&gt;0,platemap!Q243,""),"")</f>
        <v>109Q_20230331</v>
      </c>
      <c r="O243" s="3" t="str">
        <f>IFERROR(IF(LEN(platemap!R243)&gt;0,platemap!R243,""),"")</f>
        <v>10 uM</v>
      </c>
      <c r="P243" s="3" t="str">
        <f>IFERROR(IF(LEN(platemap!S243)&gt;0,platemap!S243,""),"")</f>
        <v>589546</v>
      </c>
      <c r="Q243" s="3">
        <f>IFERROR(IF(LEN(platemap!T243)&gt;0,platemap!T243,""),"")</f>
        <v>2000</v>
      </c>
    </row>
    <row r="244" spans="1:17" x14ac:dyDescent="0.2">
      <c r="A244" t="str">
        <f>IFERROR(IF(LEN(platemap!B244)&gt;0,platemap!B244,""),"")</f>
        <v>2023-06-07_151639_2023-06-07_145858_TMrs362331_10ul_badtips_2.xls</v>
      </c>
      <c r="B244" t="str">
        <f>IFERROR(IF(LEN(platemap!C244)&gt;0,platemap!C244,""),"")</f>
        <v>E03</v>
      </c>
      <c r="C244" t="str">
        <f>IFERROR(IF(LEN(platemap!I244)&gt;0,platemap!I244,""),"")</f>
        <v>20230413_0237</v>
      </c>
      <c r="D244" t="str">
        <f>IFERROR(IF(LEN(platemap!J244)&gt;0,platemap!J244,""),"")</f>
        <v>109Q</v>
      </c>
      <c r="E244" t="str">
        <f>IFERROR(IF(LEN(platemap!N244)&gt;0,platemap!N244,""),"")</f>
        <v>572772 10 µM (LTX 3000)</v>
      </c>
      <c r="G244" t="str">
        <f>IFERROR(IF(LEN(platemap!D244)&gt;0,platemap!D244,""),"")</f>
        <v>FAM</v>
      </c>
      <c r="H244" t="str">
        <f>IFERROR(IF(LEN(platemap!E244)&gt;0,platemap!E244,""),"")</f>
        <v>VIC</v>
      </c>
      <c r="I244" t="str">
        <f>IFERROR(IF(LEN(platemap!F244)&gt;0,platemap!F244,""),"")</f>
        <v>T_mHTT</v>
      </c>
      <c r="J244" t="str">
        <f>IFERROR(IF(LEN(platemap!G244)&gt;0,platemap!G244,""),"")</f>
        <v>C_wtHTT</v>
      </c>
      <c r="K244" s="3" t="str">
        <f>IFERROR(IF(LEN(platemap!AB244)&gt;0,platemap!AB244,""),"")</f>
        <v>109Q_20230331</v>
      </c>
      <c r="L244" s="3" t="str">
        <f>IFERROR(IF(LEN(platemap!AC244)&gt;0,platemap!AC244,""),"")</f>
        <v/>
      </c>
      <c r="M244" s="3" t="str">
        <f>IFERROR(IF(LEN(platemap!AD244)&gt;0,platemap!AD244,""),"")</f>
        <v/>
      </c>
      <c r="N244" s="3" t="str">
        <f>IFERROR(IF(LEN(platemap!Q244)&gt;0,platemap!Q244,""),"")</f>
        <v>109Q_20230331</v>
      </c>
      <c r="O244" s="3" t="str">
        <f>IFERROR(IF(LEN(platemap!R244)&gt;0,platemap!R244,""),"")</f>
        <v>10 uM</v>
      </c>
      <c r="P244" s="3" t="str">
        <f>IFERROR(IF(LEN(platemap!S244)&gt;0,platemap!S244,""),"")</f>
        <v>572772</v>
      </c>
      <c r="Q244" s="3">
        <f>IFERROR(IF(LEN(platemap!T244)&gt;0,platemap!T244,""),"")</f>
        <v>3000</v>
      </c>
    </row>
    <row r="245" spans="1:17" x14ac:dyDescent="0.2">
      <c r="A245" t="str">
        <f>IFERROR(IF(LEN(platemap!B245)&gt;0,platemap!B245,""),"")</f>
        <v>2023-06-07_151639_2023-06-07_145858_TMrs362331_10ul_badtips_2.xls</v>
      </c>
      <c r="B245" t="str">
        <f>IFERROR(IF(LEN(platemap!C245)&gt;0,platemap!C245,""),"")</f>
        <v>E04</v>
      </c>
      <c r="C245" t="str">
        <f>IFERROR(IF(LEN(platemap!I245)&gt;0,platemap!I245,""),"")</f>
        <v>20230413_0238</v>
      </c>
      <c r="D245" t="str">
        <f>IFERROR(IF(LEN(platemap!J245)&gt;0,platemap!J245,""),"")</f>
        <v>109Q</v>
      </c>
      <c r="E245" t="str">
        <f>IFERROR(IF(LEN(platemap!N245)&gt;0,platemap!N245,""),"")</f>
        <v>589546 10 µM (LTX 3000)</v>
      </c>
      <c r="G245" t="str">
        <f>IFERROR(IF(LEN(platemap!D245)&gt;0,platemap!D245,""),"")</f>
        <v>FAM</v>
      </c>
      <c r="H245" t="str">
        <f>IFERROR(IF(LEN(platemap!E245)&gt;0,platemap!E245,""),"")</f>
        <v>VIC</v>
      </c>
      <c r="I245" t="str">
        <f>IFERROR(IF(LEN(platemap!F245)&gt;0,platemap!F245,""),"")</f>
        <v>T_mHTT</v>
      </c>
      <c r="J245" t="str">
        <f>IFERROR(IF(LEN(platemap!G245)&gt;0,platemap!G245,""),"")</f>
        <v>C_wtHTT</v>
      </c>
      <c r="K245" s="3" t="str">
        <f>IFERROR(IF(LEN(platemap!AB245)&gt;0,platemap!AB245,""),"")</f>
        <v>109Q_20230331</v>
      </c>
      <c r="L245" s="3" t="str">
        <f>IFERROR(IF(LEN(platemap!AC245)&gt;0,platemap!AC245,""),"")</f>
        <v/>
      </c>
      <c r="M245" s="3" t="str">
        <f>IFERROR(IF(LEN(platemap!AD245)&gt;0,platemap!AD245,""),"")</f>
        <v/>
      </c>
      <c r="N245" s="3" t="str">
        <f>IFERROR(IF(LEN(platemap!Q245)&gt;0,platemap!Q245,""),"")</f>
        <v>109Q_20230331</v>
      </c>
      <c r="O245" s="3" t="str">
        <f>IFERROR(IF(LEN(platemap!R245)&gt;0,platemap!R245,""),"")</f>
        <v>10 uM</v>
      </c>
      <c r="P245" s="3" t="str">
        <f>IFERROR(IF(LEN(platemap!S245)&gt;0,platemap!S245,""),"")</f>
        <v>589546</v>
      </c>
      <c r="Q245" s="3">
        <f>IFERROR(IF(LEN(platemap!T245)&gt;0,platemap!T245,""),"")</f>
        <v>3000</v>
      </c>
    </row>
    <row r="246" spans="1:17" x14ac:dyDescent="0.2">
      <c r="A246" t="str">
        <f>IFERROR(IF(LEN(platemap!B246)&gt;0,platemap!B246,""),"")</f>
        <v>2023-06-07_151639_2023-06-07_145858_TMrs362331_10ul_badtips_2.xls</v>
      </c>
      <c r="B246" t="str">
        <f>IFERROR(IF(LEN(platemap!C246)&gt;0,platemap!C246,""),"")</f>
        <v>E05</v>
      </c>
      <c r="C246" t="str">
        <f>IFERROR(IF(LEN(platemap!I246)&gt;0,platemap!I246,""),"")</f>
        <v>20230413_0239</v>
      </c>
      <c r="D246" t="str">
        <f>IFERROR(IF(LEN(platemap!J246)&gt;0,platemap!J246,""),"")</f>
        <v>109Q</v>
      </c>
      <c r="E246" t="str">
        <f>IFERROR(IF(LEN(platemap!N246)&gt;0,platemap!N246,""),"")</f>
        <v>Control</v>
      </c>
      <c r="G246" t="str">
        <f>IFERROR(IF(LEN(platemap!D246)&gt;0,platemap!D246,""),"")</f>
        <v>FAM</v>
      </c>
      <c r="H246" t="str">
        <f>IFERROR(IF(LEN(platemap!E246)&gt;0,platemap!E246,""),"")</f>
        <v>VIC</v>
      </c>
      <c r="I246" t="str">
        <f>IFERROR(IF(LEN(platemap!F246)&gt;0,platemap!F246,""),"")</f>
        <v>T_mHTT</v>
      </c>
      <c r="J246" t="str">
        <f>IFERROR(IF(LEN(platemap!G246)&gt;0,platemap!G246,""),"")</f>
        <v>C_wtHTT</v>
      </c>
      <c r="K246" s="3" t="str">
        <f>IFERROR(IF(LEN(platemap!AB246)&gt;0,platemap!AB246,""),"")</f>
        <v>109Q_20230331</v>
      </c>
      <c r="L246" s="3">
        <f>IFERROR(IF(LEN(platemap!AC246)&gt;0,platemap!AC246,""),"")</f>
        <v>1</v>
      </c>
      <c r="M246" s="3" t="str">
        <f>IFERROR(IF(LEN(platemap!AD246)&gt;0,platemap!AD246,""),"")</f>
        <v/>
      </c>
      <c r="N246" s="3" t="str">
        <f>IFERROR(IF(LEN(platemap!Q246)&gt;0,platemap!Q246,""),"")</f>
        <v>109Q_20230331</v>
      </c>
      <c r="O246" s="3">
        <f>IFERROR(IF(LEN(platemap!R246)&gt;0,platemap!R246,""),"")</f>
        <v>0</v>
      </c>
      <c r="P246" s="3" t="str">
        <f>IFERROR(IF(LEN(platemap!S246)&gt;0,platemap!S246,""),"")</f>
        <v>Control</v>
      </c>
      <c r="Q246" s="3" t="str">
        <f>IFERROR(IF(LEN(platemap!T246)&gt;0,platemap!T246,""),"")</f>
        <v/>
      </c>
    </row>
    <row r="247" spans="1:17" x14ac:dyDescent="0.2">
      <c r="A247" t="str">
        <f>IFERROR(IF(LEN(platemap!B247)&gt;0,platemap!B247,""),"")</f>
        <v>2023-06-07_151639_2023-06-07_145858_TMrs362331_10ul_badtips_2.xls</v>
      </c>
      <c r="B247" t="str">
        <f>IFERROR(IF(LEN(platemap!C247)&gt;0,platemap!C247,""),"")</f>
        <v>E06</v>
      </c>
      <c r="C247" t="str">
        <f>IFERROR(IF(LEN(platemap!I247)&gt;0,platemap!I247,""),"")</f>
        <v>20230413_0240</v>
      </c>
      <c r="D247" t="str">
        <f>IFERROR(IF(LEN(platemap!J247)&gt;0,platemap!J247,""),"")</f>
        <v>125CAG</v>
      </c>
      <c r="E247" t="str">
        <f>IFERROR(IF(LEN(platemap!N247)&gt;0,platemap!N247,""),"")</f>
        <v>572772 10 µM (LTX 2000)</v>
      </c>
      <c r="G247" t="str">
        <f>IFERROR(IF(LEN(platemap!D247)&gt;0,platemap!D247,""),"")</f>
        <v>FAM</v>
      </c>
      <c r="H247" t="str">
        <f>IFERROR(IF(LEN(platemap!E247)&gt;0,platemap!E247,""),"")</f>
        <v>VIC</v>
      </c>
      <c r="I247" t="str">
        <f>IFERROR(IF(LEN(platemap!F247)&gt;0,platemap!F247,""),"")</f>
        <v>T_mHTT</v>
      </c>
      <c r="J247" t="str">
        <f>IFERROR(IF(LEN(platemap!G247)&gt;0,platemap!G247,""),"")</f>
        <v>C_wtHTT</v>
      </c>
      <c r="K247" s="3" t="str">
        <f>IFERROR(IF(LEN(platemap!AB247)&gt;0,platemap!AB247,""),"")</f>
        <v>125CAG_20230331</v>
      </c>
      <c r="L247" s="3" t="str">
        <f>IFERROR(IF(LEN(platemap!AC247)&gt;0,platemap!AC247,""),"")</f>
        <v/>
      </c>
      <c r="M247" s="3" t="str">
        <f>IFERROR(IF(LEN(platemap!AD247)&gt;0,platemap!AD247,""),"")</f>
        <v/>
      </c>
      <c r="N247" s="3" t="str">
        <f>IFERROR(IF(LEN(platemap!Q247)&gt;0,platemap!Q247,""),"")</f>
        <v>125CAG_20230331</v>
      </c>
      <c r="O247" s="3" t="str">
        <f>IFERROR(IF(LEN(platemap!R247)&gt;0,platemap!R247,""),"")</f>
        <v>10 uM</v>
      </c>
      <c r="P247" s="3" t="str">
        <f>IFERROR(IF(LEN(platemap!S247)&gt;0,platemap!S247,""),"")</f>
        <v>572772</v>
      </c>
      <c r="Q247" s="3">
        <f>IFERROR(IF(LEN(platemap!T247)&gt;0,platemap!T247,""),"")</f>
        <v>2000</v>
      </c>
    </row>
    <row r="248" spans="1:17" x14ac:dyDescent="0.2">
      <c r="A248" t="str">
        <f>IFERROR(IF(LEN(platemap!B248)&gt;0,platemap!B248,""),"")</f>
        <v>2023-06-07_151639_2023-06-07_145858_TMrs362331_10ul_badtips_2.xls</v>
      </c>
      <c r="B248" t="str">
        <f>IFERROR(IF(LEN(platemap!C248)&gt;0,platemap!C248,""),"")</f>
        <v>E07</v>
      </c>
      <c r="C248" t="str">
        <f>IFERROR(IF(LEN(platemap!I248)&gt;0,platemap!I248,""),"")</f>
        <v>20230413_0241</v>
      </c>
      <c r="D248" t="str">
        <f>IFERROR(IF(LEN(platemap!J248)&gt;0,platemap!J248,""),"")</f>
        <v>125CAG</v>
      </c>
      <c r="E248" t="str">
        <f>IFERROR(IF(LEN(platemap!N248)&gt;0,platemap!N248,""),"")</f>
        <v>589546 10 µM (LTX 2000)</v>
      </c>
      <c r="G248" t="str">
        <f>IFERROR(IF(LEN(platemap!D248)&gt;0,platemap!D248,""),"")</f>
        <v>FAM</v>
      </c>
      <c r="H248" t="str">
        <f>IFERROR(IF(LEN(platemap!E248)&gt;0,platemap!E248,""),"")</f>
        <v>VIC</v>
      </c>
      <c r="I248" t="str">
        <f>IFERROR(IF(LEN(platemap!F248)&gt;0,platemap!F248,""),"")</f>
        <v>T_mHTT</v>
      </c>
      <c r="J248" t="str">
        <f>IFERROR(IF(LEN(platemap!G248)&gt;0,platemap!G248,""),"")</f>
        <v>C_wtHTT</v>
      </c>
      <c r="K248" s="3" t="str">
        <f>IFERROR(IF(LEN(platemap!AB248)&gt;0,platemap!AB248,""),"")</f>
        <v>125CAG_20230331</v>
      </c>
      <c r="L248" s="3" t="str">
        <f>IFERROR(IF(LEN(platemap!AC248)&gt;0,platemap!AC248,""),"")</f>
        <v/>
      </c>
      <c r="M248" s="3" t="str">
        <f>IFERROR(IF(LEN(platemap!AD248)&gt;0,platemap!AD248,""),"")</f>
        <v/>
      </c>
      <c r="N248" s="3" t="str">
        <f>IFERROR(IF(LEN(platemap!Q248)&gt;0,platemap!Q248,""),"")</f>
        <v>125CAG_20230331</v>
      </c>
      <c r="O248" s="3" t="str">
        <f>IFERROR(IF(LEN(platemap!R248)&gt;0,platemap!R248,""),"")</f>
        <v>10 uM</v>
      </c>
      <c r="P248" s="3" t="str">
        <f>IFERROR(IF(LEN(platemap!S248)&gt;0,platemap!S248,""),"")</f>
        <v>589546</v>
      </c>
      <c r="Q248" s="3">
        <f>IFERROR(IF(LEN(platemap!T248)&gt;0,platemap!T248,""),"")</f>
        <v>2000</v>
      </c>
    </row>
    <row r="249" spans="1:17" x14ac:dyDescent="0.2">
      <c r="A249" t="str">
        <f>IFERROR(IF(LEN(platemap!B249)&gt;0,platemap!B249,""),"")</f>
        <v>2023-06-07_151639_2023-06-07_145858_TMrs362331_10ul_badtips_2.xls</v>
      </c>
      <c r="B249" t="str">
        <f>IFERROR(IF(LEN(platemap!C249)&gt;0,platemap!C249,""),"")</f>
        <v>E08</v>
      </c>
      <c r="C249" t="str">
        <f>IFERROR(IF(LEN(platemap!I249)&gt;0,platemap!I249,""),"")</f>
        <v>20230413_0242</v>
      </c>
      <c r="D249" t="str">
        <f>IFERROR(IF(LEN(platemap!J249)&gt;0,platemap!J249,""),"")</f>
        <v>125CAG</v>
      </c>
      <c r="E249" t="str">
        <f>IFERROR(IF(LEN(platemap!N249)&gt;0,platemap!N249,""),"")</f>
        <v>572772 10 µM (LTX 3000)</v>
      </c>
      <c r="G249" t="str">
        <f>IFERROR(IF(LEN(platemap!D249)&gt;0,platemap!D249,""),"")</f>
        <v>FAM</v>
      </c>
      <c r="H249" t="str">
        <f>IFERROR(IF(LEN(platemap!E249)&gt;0,platemap!E249,""),"")</f>
        <v>VIC</v>
      </c>
      <c r="I249" t="str">
        <f>IFERROR(IF(LEN(platemap!F249)&gt;0,platemap!F249,""),"")</f>
        <v>T_mHTT</v>
      </c>
      <c r="J249" t="str">
        <f>IFERROR(IF(LEN(platemap!G249)&gt;0,platemap!G249,""),"")</f>
        <v>C_wtHTT</v>
      </c>
      <c r="K249" s="3" t="str">
        <f>IFERROR(IF(LEN(platemap!AB249)&gt;0,platemap!AB249,""),"")</f>
        <v>125CAG_20230331</v>
      </c>
      <c r="L249" s="3" t="str">
        <f>IFERROR(IF(LEN(platemap!AC249)&gt;0,platemap!AC249,""),"")</f>
        <v/>
      </c>
      <c r="M249" s="3" t="str">
        <f>IFERROR(IF(LEN(platemap!AD249)&gt;0,platemap!AD249,""),"")</f>
        <v/>
      </c>
      <c r="N249" s="3" t="str">
        <f>IFERROR(IF(LEN(platemap!Q249)&gt;0,platemap!Q249,""),"")</f>
        <v>125CAG_20230331</v>
      </c>
      <c r="O249" s="3" t="str">
        <f>IFERROR(IF(LEN(platemap!R249)&gt;0,platemap!R249,""),"")</f>
        <v>10 uM</v>
      </c>
      <c r="P249" s="3" t="str">
        <f>IFERROR(IF(LEN(platemap!S249)&gt;0,platemap!S249,""),"")</f>
        <v>572772</v>
      </c>
      <c r="Q249" s="3">
        <f>IFERROR(IF(LEN(platemap!T249)&gt;0,platemap!T249,""),"")</f>
        <v>3000</v>
      </c>
    </row>
    <row r="250" spans="1:17" x14ac:dyDescent="0.2">
      <c r="A250" t="str">
        <f>IFERROR(IF(LEN(platemap!B250)&gt;0,platemap!B250,""),"")</f>
        <v>2023-06-07_151639_2023-06-07_145858_TMrs362331_10ul_badtips_2.xls</v>
      </c>
      <c r="B250" t="str">
        <f>IFERROR(IF(LEN(platemap!C250)&gt;0,platemap!C250,""),"")</f>
        <v>E09</v>
      </c>
      <c r="C250" t="str">
        <f>IFERROR(IF(LEN(platemap!I250)&gt;0,platemap!I250,""),"")</f>
        <v>20230413_0243</v>
      </c>
      <c r="D250" t="str">
        <f>IFERROR(IF(LEN(platemap!J250)&gt;0,platemap!J250,""),"")</f>
        <v>125CAG</v>
      </c>
      <c r="E250" t="str">
        <f>IFERROR(IF(LEN(platemap!N250)&gt;0,platemap!N250,""),"")</f>
        <v>589546 10 µM (LTX 3000)</v>
      </c>
      <c r="G250" t="str">
        <f>IFERROR(IF(LEN(platemap!D250)&gt;0,platemap!D250,""),"")</f>
        <v>FAM</v>
      </c>
      <c r="H250" t="str">
        <f>IFERROR(IF(LEN(platemap!E250)&gt;0,platemap!E250,""),"")</f>
        <v>VIC</v>
      </c>
      <c r="I250" t="str">
        <f>IFERROR(IF(LEN(platemap!F250)&gt;0,platemap!F250,""),"")</f>
        <v>T_mHTT</v>
      </c>
      <c r="J250" t="str">
        <f>IFERROR(IF(LEN(platemap!G250)&gt;0,platemap!G250,""),"")</f>
        <v>C_wtHTT</v>
      </c>
      <c r="K250" s="3" t="str">
        <f>IFERROR(IF(LEN(platemap!AB250)&gt;0,platemap!AB250,""),"")</f>
        <v>125CAG_20230331</v>
      </c>
      <c r="L250" s="3" t="str">
        <f>IFERROR(IF(LEN(platemap!AC250)&gt;0,platemap!AC250,""),"")</f>
        <v/>
      </c>
      <c r="M250" s="3" t="str">
        <f>IFERROR(IF(LEN(platemap!AD250)&gt;0,platemap!AD250,""),"")</f>
        <v/>
      </c>
      <c r="N250" s="3" t="str">
        <f>IFERROR(IF(LEN(platemap!Q250)&gt;0,platemap!Q250,""),"")</f>
        <v>125CAG_20230331</v>
      </c>
      <c r="O250" s="3" t="str">
        <f>IFERROR(IF(LEN(platemap!R250)&gt;0,platemap!R250,""),"")</f>
        <v>10 uM</v>
      </c>
      <c r="P250" s="3" t="str">
        <f>IFERROR(IF(LEN(platemap!S250)&gt;0,platemap!S250,""),"")</f>
        <v>589546</v>
      </c>
      <c r="Q250" s="3">
        <f>IFERROR(IF(LEN(platemap!T250)&gt;0,platemap!T250,""),"")</f>
        <v>3000</v>
      </c>
    </row>
    <row r="251" spans="1:17" x14ac:dyDescent="0.2">
      <c r="A251" t="str">
        <f>IFERROR(IF(LEN(platemap!B251)&gt;0,platemap!B251,""),"")</f>
        <v>2023-06-07_151639_2023-06-07_145858_TMrs362331_10ul_badtips_2.xls</v>
      </c>
      <c r="B251" t="str">
        <f>IFERROR(IF(LEN(platemap!C251)&gt;0,platemap!C251,""),"")</f>
        <v>E10</v>
      </c>
      <c r="C251" t="str">
        <f>IFERROR(IF(LEN(platemap!I251)&gt;0,platemap!I251,""),"")</f>
        <v/>
      </c>
      <c r="D251" t="str">
        <f>IFERROR(IF(LEN(platemap!J251)&gt;0,platemap!J251,""),"")</f>
        <v/>
      </c>
      <c r="E251" t="str">
        <f>IFERROR(IF(LEN(platemap!N251)&gt;0,platemap!N251,""),"")</f>
        <v/>
      </c>
      <c r="G251" t="str">
        <f>IFERROR(IF(LEN(platemap!D251)&gt;0,platemap!D251,""),"")</f>
        <v/>
      </c>
      <c r="H251" t="str">
        <f>IFERROR(IF(LEN(platemap!E251)&gt;0,platemap!E251,""),"")</f>
        <v/>
      </c>
      <c r="I251" t="str">
        <f>IFERROR(IF(LEN(platemap!F251)&gt;0,platemap!F251,""),"")</f>
        <v/>
      </c>
      <c r="J251" t="str">
        <f>IFERROR(IF(LEN(platemap!G251)&gt;0,platemap!G251,""),"")</f>
        <v/>
      </c>
      <c r="K251" s="3" t="str">
        <f>IFERROR(IF(LEN(platemap!AB251)&gt;0,platemap!AB251,""),"")</f>
        <v/>
      </c>
      <c r="L251" s="3" t="str">
        <f>IFERROR(IF(LEN(platemap!AC251)&gt;0,platemap!AC251,""),"")</f>
        <v/>
      </c>
      <c r="M251" s="3" t="str">
        <f>IFERROR(IF(LEN(platemap!AD251)&gt;0,platemap!AD251,""),"")</f>
        <v/>
      </c>
      <c r="N251" s="3" t="str">
        <f>IFERROR(IF(LEN(platemap!Q251)&gt;0,platemap!Q251,""),"")</f>
        <v/>
      </c>
      <c r="O251" s="3" t="str">
        <f>IFERROR(IF(LEN(platemap!R251)&gt;0,platemap!R251,""),"")</f>
        <v/>
      </c>
      <c r="P251" s="3" t="str">
        <f>IFERROR(IF(LEN(platemap!S251)&gt;0,platemap!S251,""),"")</f>
        <v/>
      </c>
      <c r="Q251" s="3" t="str">
        <f>IFERROR(IF(LEN(platemap!T251)&gt;0,platemap!T251,""),"")</f>
        <v/>
      </c>
    </row>
    <row r="252" spans="1:17" x14ac:dyDescent="0.2">
      <c r="A252" t="str">
        <f>IFERROR(IF(LEN(platemap!B252)&gt;0,platemap!B252,""),"")</f>
        <v>2023-06-07_151639_2023-06-07_145858_TMrs362331_10ul_badtips_2.xls</v>
      </c>
      <c r="B252" t="str">
        <f>IFERROR(IF(LEN(platemap!C252)&gt;0,platemap!C252,""),"")</f>
        <v>E11</v>
      </c>
      <c r="C252" t="str">
        <f>IFERROR(IF(LEN(platemap!I252)&gt;0,platemap!I252,""),"")</f>
        <v/>
      </c>
      <c r="D252" t="str">
        <f>IFERROR(IF(LEN(platemap!J252)&gt;0,platemap!J252,""),"")</f>
        <v/>
      </c>
      <c r="E252" t="str">
        <f>IFERROR(IF(LEN(platemap!N252)&gt;0,platemap!N252,""),"")</f>
        <v/>
      </c>
      <c r="G252" t="str">
        <f>IFERROR(IF(LEN(platemap!D252)&gt;0,platemap!D252,""),"")</f>
        <v/>
      </c>
      <c r="H252" t="str">
        <f>IFERROR(IF(LEN(platemap!E252)&gt;0,platemap!E252,""),"")</f>
        <v/>
      </c>
      <c r="I252" t="str">
        <f>IFERROR(IF(LEN(platemap!F252)&gt;0,platemap!F252,""),"")</f>
        <v/>
      </c>
      <c r="J252" t="str">
        <f>IFERROR(IF(LEN(platemap!G252)&gt;0,platemap!G252,""),"")</f>
        <v/>
      </c>
      <c r="K252" s="3" t="str">
        <f>IFERROR(IF(LEN(platemap!AB252)&gt;0,platemap!AB252,""),"")</f>
        <v/>
      </c>
      <c r="L252" s="3" t="str">
        <f>IFERROR(IF(LEN(platemap!AC252)&gt;0,platemap!AC252,""),"")</f>
        <v/>
      </c>
      <c r="M252" s="3" t="str">
        <f>IFERROR(IF(LEN(platemap!AD252)&gt;0,platemap!AD252,""),"")</f>
        <v/>
      </c>
      <c r="N252" s="3" t="str">
        <f>IFERROR(IF(LEN(platemap!Q252)&gt;0,platemap!Q252,""),"")</f>
        <v/>
      </c>
      <c r="O252" s="3" t="str">
        <f>IFERROR(IF(LEN(platemap!R252)&gt;0,platemap!R252,""),"")</f>
        <v/>
      </c>
      <c r="P252" s="3" t="str">
        <f>IFERROR(IF(LEN(platemap!S252)&gt;0,platemap!S252,""),"")</f>
        <v/>
      </c>
      <c r="Q252" s="3" t="str">
        <f>IFERROR(IF(LEN(platemap!T252)&gt;0,platemap!T252,""),"")</f>
        <v/>
      </c>
    </row>
    <row r="253" spans="1:17" x14ac:dyDescent="0.2">
      <c r="A253" t="str">
        <f>IFERROR(IF(LEN(platemap!B253)&gt;0,platemap!B253,""),"")</f>
        <v>2023-06-07_151639_2023-06-07_145858_TMrs362331_10ul_badtips_2.xls</v>
      </c>
      <c r="B253" t="str">
        <f>IFERROR(IF(LEN(platemap!C253)&gt;0,platemap!C253,""),"")</f>
        <v>E12</v>
      </c>
      <c r="C253" t="str">
        <f>IFERROR(IF(LEN(platemap!I253)&gt;0,platemap!I253,""),"")</f>
        <v/>
      </c>
      <c r="D253" t="str">
        <f>IFERROR(IF(LEN(platemap!J253)&gt;0,platemap!J253,""),"")</f>
        <v/>
      </c>
      <c r="E253" t="str">
        <f>IFERROR(IF(LEN(platemap!N253)&gt;0,platemap!N253,""),"")</f>
        <v/>
      </c>
      <c r="G253" t="str">
        <f>IFERROR(IF(LEN(platemap!D253)&gt;0,platemap!D253,""),"")</f>
        <v/>
      </c>
      <c r="H253" t="str">
        <f>IFERROR(IF(LEN(platemap!E253)&gt;0,platemap!E253,""),"")</f>
        <v/>
      </c>
      <c r="I253" t="str">
        <f>IFERROR(IF(LEN(platemap!F253)&gt;0,platemap!F253,""),"")</f>
        <v/>
      </c>
      <c r="J253" t="str">
        <f>IFERROR(IF(LEN(platemap!G253)&gt;0,platemap!G253,""),"")</f>
        <v/>
      </c>
      <c r="K253" s="3" t="str">
        <f>IFERROR(IF(LEN(platemap!AB253)&gt;0,platemap!AB253,""),"")</f>
        <v/>
      </c>
      <c r="L253" s="3" t="str">
        <f>IFERROR(IF(LEN(platemap!AC253)&gt;0,platemap!AC253,""),"")</f>
        <v/>
      </c>
      <c r="M253" s="3" t="str">
        <f>IFERROR(IF(LEN(platemap!AD253)&gt;0,platemap!AD253,""),"")</f>
        <v/>
      </c>
      <c r="N253" s="3" t="str">
        <f>IFERROR(IF(LEN(platemap!Q253)&gt;0,platemap!Q253,""),"")</f>
        <v/>
      </c>
      <c r="O253" s="3" t="str">
        <f>IFERROR(IF(LEN(platemap!R253)&gt;0,platemap!R253,""),"")</f>
        <v/>
      </c>
      <c r="P253" s="3" t="str">
        <f>IFERROR(IF(LEN(platemap!S253)&gt;0,platemap!S253,""),"")</f>
        <v/>
      </c>
      <c r="Q253" s="3" t="str">
        <f>IFERROR(IF(LEN(platemap!T253)&gt;0,platemap!T253,""),"")</f>
        <v/>
      </c>
    </row>
    <row r="254" spans="1:17" x14ac:dyDescent="0.2">
      <c r="A254" t="str">
        <f>IFERROR(IF(LEN(platemap!B254)&gt;0,platemap!B254,""),"")</f>
        <v>2023-06-07_151639_2023-06-07_145858_TMrs362331_10ul_badtips_2.xls</v>
      </c>
      <c r="B254" t="str">
        <f>IFERROR(IF(LEN(platemap!C254)&gt;0,platemap!C254,""),"")</f>
        <v>F01</v>
      </c>
      <c r="C254" t="str">
        <f>IFERROR(IF(LEN(platemap!I254)&gt;0,platemap!I254,""),"")</f>
        <v>20230413_0244</v>
      </c>
      <c r="D254" t="str">
        <f>IFERROR(IF(LEN(platemap!J254)&gt;0,platemap!J254,""),"")</f>
        <v>125CAG</v>
      </c>
      <c r="E254" t="str">
        <f>IFERROR(IF(LEN(platemap!N254)&gt;0,platemap!N254,""),"")</f>
        <v>Control</v>
      </c>
      <c r="G254" t="str">
        <f>IFERROR(IF(LEN(platemap!D254)&gt;0,platemap!D254,""),"")</f>
        <v>FAM</v>
      </c>
      <c r="H254" t="str">
        <f>IFERROR(IF(LEN(platemap!E254)&gt;0,platemap!E254,""),"")</f>
        <v>VIC</v>
      </c>
      <c r="I254" t="str">
        <f>IFERROR(IF(LEN(platemap!F254)&gt;0,platemap!F254,""),"")</f>
        <v>T_mHTT</v>
      </c>
      <c r="J254" t="str">
        <f>IFERROR(IF(LEN(platemap!G254)&gt;0,platemap!G254,""),"")</f>
        <v>C_wtHTT</v>
      </c>
      <c r="K254" s="3" t="str">
        <f>IFERROR(IF(LEN(platemap!AB254)&gt;0,platemap!AB254,""),"")</f>
        <v>125CAG_20230331</v>
      </c>
      <c r="L254" s="3">
        <f>IFERROR(IF(LEN(platemap!AC254)&gt;0,platemap!AC254,""),"")</f>
        <v>1</v>
      </c>
      <c r="M254" s="3" t="str">
        <f>IFERROR(IF(LEN(platemap!AD254)&gt;0,platemap!AD254,""),"")</f>
        <v/>
      </c>
      <c r="N254" s="3" t="str">
        <f>IFERROR(IF(LEN(platemap!Q254)&gt;0,platemap!Q254,""),"")</f>
        <v>125CAG_20230331</v>
      </c>
      <c r="O254" s="3">
        <f>IFERROR(IF(LEN(platemap!R254)&gt;0,platemap!R254,""),"")</f>
        <v>0</v>
      </c>
      <c r="P254" s="3" t="str">
        <f>IFERROR(IF(LEN(platemap!S254)&gt;0,platemap!S254,""),"")</f>
        <v>Control</v>
      </c>
      <c r="Q254" s="3" t="str">
        <f>IFERROR(IF(LEN(platemap!T254)&gt;0,platemap!T254,""),"")</f>
        <v/>
      </c>
    </row>
    <row r="255" spans="1:17" x14ac:dyDescent="0.2">
      <c r="A255" t="str">
        <f>IFERROR(IF(LEN(platemap!B255)&gt;0,platemap!B255,""),"")</f>
        <v>2023-06-07_151639_2023-06-07_145858_TMrs362331_10ul_badtips_2.xls</v>
      </c>
      <c r="B255" t="str">
        <f>IFERROR(IF(LEN(platemap!C255)&gt;0,platemap!C255,""),"")</f>
        <v>F02</v>
      </c>
      <c r="C255" t="str">
        <f>IFERROR(IF(LEN(platemap!I255)&gt;0,platemap!I255,""),"")</f>
        <v>20230413_0245</v>
      </c>
      <c r="D255" t="str">
        <f>IFERROR(IF(LEN(platemap!J255)&gt;0,platemap!J255,""),"")</f>
        <v>QS4A3</v>
      </c>
      <c r="E255" t="str">
        <f>IFERROR(IF(LEN(platemap!N255)&gt;0,platemap!N255,""),"")</f>
        <v>572772 10 µM (LTX 2000)</v>
      </c>
      <c r="G255" t="str">
        <f>IFERROR(IF(LEN(platemap!D255)&gt;0,platemap!D255,""),"")</f>
        <v>FAM</v>
      </c>
      <c r="H255" t="str">
        <f>IFERROR(IF(LEN(platemap!E255)&gt;0,platemap!E255,""),"")</f>
        <v>VIC</v>
      </c>
      <c r="I255" t="str">
        <f>IFERROR(IF(LEN(platemap!F255)&gt;0,platemap!F255,""),"")</f>
        <v>T_mHTT</v>
      </c>
      <c r="J255" t="str">
        <f>IFERROR(IF(LEN(platemap!G255)&gt;0,platemap!G255,""),"")</f>
        <v>C_wtHTT</v>
      </c>
      <c r="K255" s="3" t="str">
        <f>IFERROR(IF(LEN(platemap!AB255)&gt;0,platemap!AB255,""),"")</f>
        <v>QS4A3_20230331</v>
      </c>
      <c r="L255" s="3" t="str">
        <f>IFERROR(IF(LEN(platemap!AC255)&gt;0,platemap!AC255,""),"")</f>
        <v/>
      </c>
      <c r="M255" s="3" t="str">
        <f>IFERROR(IF(LEN(platemap!AD255)&gt;0,platemap!AD255,""),"")</f>
        <v/>
      </c>
      <c r="N255" s="3" t="str">
        <f>IFERROR(IF(LEN(platemap!Q255)&gt;0,platemap!Q255,""),"")</f>
        <v>QS4A3_20230331</v>
      </c>
      <c r="O255" s="3" t="str">
        <f>IFERROR(IF(LEN(platemap!R255)&gt;0,platemap!R255,""),"")</f>
        <v>10 uM</v>
      </c>
      <c r="P255" s="3" t="str">
        <f>IFERROR(IF(LEN(platemap!S255)&gt;0,platemap!S255,""),"")</f>
        <v>572772</v>
      </c>
      <c r="Q255" s="3">
        <f>IFERROR(IF(LEN(platemap!T255)&gt;0,platemap!T255,""),"")</f>
        <v>2000</v>
      </c>
    </row>
    <row r="256" spans="1:17" x14ac:dyDescent="0.2">
      <c r="A256" t="str">
        <f>IFERROR(IF(LEN(platemap!B256)&gt;0,platemap!B256,""),"")</f>
        <v>2023-06-07_151639_2023-06-07_145858_TMrs362331_10ul_badtips_2.xls</v>
      </c>
      <c r="B256" t="str">
        <f>IFERROR(IF(LEN(platemap!C256)&gt;0,platemap!C256,""),"")</f>
        <v>F03</v>
      </c>
      <c r="C256" t="str">
        <f>IFERROR(IF(LEN(platemap!I256)&gt;0,platemap!I256,""),"")</f>
        <v>20230413_0246</v>
      </c>
      <c r="D256" t="str">
        <f>IFERROR(IF(LEN(platemap!J256)&gt;0,platemap!J256,""),"")</f>
        <v>QS4A3</v>
      </c>
      <c r="E256" t="str">
        <f>IFERROR(IF(LEN(platemap!N256)&gt;0,platemap!N256,""),"")</f>
        <v>589546 10 µM (LTX 2000)</v>
      </c>
      <c r="G256" t="str">
        <f>IFERROR(IF(LEN(platemap!D256)&gt;0,platemap!D256,""),"")</f>
        <v>FAM</v>
      </c>
      <c r="H256" t="str">
        <f>IFERROR(IF(LEN(platemap!E256)&gt;0,platemap!E256,""),"")</f>
        <v>VIC</v>
      </c>
      <c r="I256" t="str">
        <f>IFERROR(IF(LEN(platemap!F256)&gt;0,platemap!F256,""),"")</f>
        <v>T_mHTT</v>
      </c>
      <c r="J256" t="str">
        <f>IFERROR(IF(LEN(platemap!G256)&gt;0,platemap!G256,""),"")</f>
        <v>C_wtHTT</v>
      </c>
      <c r="K256" s="3" t="str">
        <f>IFERROR(IF(LEN(platemap!AB256)&gt;0,platemap!AB256,""),"")</f>
        <v>QS4A3_20230331</v>
      </c>
      <c r="L256" s="3" t="str">
        <f>IFERROR(IF(LEN(platemap!AC256)&gt;0,platemap!AC256,""),"")</f>
        <v/>
      </c>
      <c r="M256" s="3" t="str">
        <f>IFERROR(IF(LEN(platemap!AD256)&gt;0,platemap!AD256,""),"")</f>
        <v/>
      </c>
      <c r="N256" s="3" t="str">
        <f>IFERROR(IF(LEN(platemap!Q256)&gt;0,platemap!Q256,""),"")</f>
        <v>QS4A3_20230331</v>
      </c>
      <c r="O256" s="3" t="str">
        <f>IFERROR(IF(LEN(platemap!R256)&gt;0,platemap!R256,""),"")</f>
        <v>10 uM</v>
      </c>
      <c r="P256" s="3" t="str">
        <f>IFERROR(IF(LEN(platemap!S256)&gt;0,platemap!S256,""),"")</f>
        <v>589546</v>
      </c>
      <c r="Q256" s="3">
        <f>IFERROR(IF(LEN(platemap!T256)&gt;0,platemap!T256,""),"")</f>
        <v>2000</v>
      </c>
    </row>
    <row r="257" spans="1:17" x14ac:dyDescent="0.2">
      <c r="A257" t="str">
        <f>IFERROR(IF(LEN(platemap!B257)&gt;0,platemap!B257,""),"")</f>
        <v>2023-06-07_151639_2023-06-07_145858_TMrs362331_10ul_badtips_2.xls</v>
      </c>
      <c r="B257" t="str">
        <f>IFERROR(IF(LEN(platemap!C257)&gt;0,platemap!C257,""),"")</f>
        <v>F04</v>
      </c>
      <c r="C257" t="str">
        <f>IFERROR(IF(LEN(platemap!I257)&gt;0,platemap!I257,""),"")</f>
        <v>20230413_0247</v>
      </c>
      <c r="D257" t="str">
        <f>IFERROR(IF(LEN(platemap!J257)&gt;0,platemap!J257,""),"")</f>
        <v>QS4A3</v>
      </c>
      <c r="E257" t="str">
        <f>IFERROR(IF(LEN(platemap!N257)&gt;0,platemap!N257,""),"")</f>
        <v>572772 10 µM (LTX 3000)</v>
      </c>
      <c r="G257" t="str">
        <f>IFERROR(IF(LEN(platemap!D257)&gt;0,platemap!D257,""),"")</f>
        <v>FAM</v>
      </c>
      <c r="H257" t="str">
        <f>IFERROR(IF(LEN(platemap!E257)&gt;0,platemap!E257,""),"")</f>
        <v>VIC</v>
      </c>
      <c r="I257" t="str">
        <f>IFERROR(IF(LEN(platemap!F257)&gt;0,platemap!F257,""),"")</f>
        <v>T_mHTT</v>
      </c>
      <c r="J257" t="str">
        <f>IFERROR(IF(LEN(platemap!G257)&gt;0,platemap!G257,""),"")</f>
        <v>C_wtHTT</v>
      </c>
      <c r="K257" s="3" t="str">
        <f>IFERROR(IF(LEN(platemap!AB257)&gt;0,platemap!AB257,""),"")</f>
        <v>QS4A3_20230331</v>
      </c>
      <c r="L257" s="3" t="str">
        <f>IFERROR(IF(LEN(platemap!AC257)&gt;0,platemap!AC257,""),"")</f>
        <v/>
      </c>
      <c r="M257" s="3" t="str">
        <f>IFERROR(IF(LEN(platemap!AD257)&gt;0,platemap!AD257,""),"")</f>
        <v/>
      </c>
      <c r="N257" s="3" t="str">
        <f>IFERROR(IF(LEN(platemap!Q257)&gt;0,platemap!Q257,""),"")</f>
        <v>QS4A3_20230331</v>
      </c>
      <c r="O257" s="3" t="str">
        <f>IFERROR(IF(LEN(platemap!R257)&gt;0,platemap!R257,""),"")</f>
        <v>10 uM</v>
      </c>
      <c r="P257" s="3" t="str">
        <f>IFERROR(IF(LEN(platemap!S257)&gt;0,platemap!S257,""),"")</f>
        <v>572772</v>
      </c>
      <c r="Q257" s="3">
        <f>IFERROR(IF(LEN(platemap!T257)&gt;0,platemap!T257,""),"")</f>
        <v>3000</v>
      </c>
    </row>
    <row r="258" spans="1:17" x14ac:dyDescent="0.2">
      <c r="A258" t="str">
        <f>IFERROR(IF(LEN(platemap!B258)&gt;0,platemap!B258,""),"")</f>
        <v>2023-06-07_151639_2023-06-07_145858_TMrs362331_10ul_badtips_2.xls</v>
      </c>
      <c r="B258" t="str">
        <f>IFERROR(IF(LEN(platemap!C258)&gt;0,platemap!C258,""),"")</f>
        <v>F05</v>
      </c>
      <c r="C258" t="str">
        <f>IFERROR(IF(LEN(platemap!I258)&gt;0,platemap!I258,""),"")</f>
        <v>20230413_0248</v>
      </c>
      <c r="D258" t="str">
        <f>IFERROR(IF(LEN(platemap!J258)&gt;0,platemap!J258,""),"")</f>
        <v>QS4A3</v>
      </c>
      <c r="E258" t="str">
        <f>IFERROR(IF(LEN(platemap!N258)&gt;0,platemap!N258,""),"")</f>
        <v>589546 10 µM (LTX 3000)</v>
      </c>
      <c r="G258" t="str">
        <f>IFERROR(IF(LEN(platemap!D258)&gt;0,platemap!D258,""),"")</f>
        <v>FAM</v>
      </c>
      <c r="H258" t="str">
        <f>IFERROR(IF(LEN(platemap!E258)&gt;0,platemap!E258,""),"")</f>
        <v>VIC</v>
      </c>
      <c r="I258" t="str">
        <f>IFERROR(IF(LEN(platemap!F258)&gt;0,platemap!F258,""),"")</f>
        <v>T_mHTT</v>
      </c>
      <c r="J258" t="str">
        <f>IFERROR(IF(LEN(platemap!G258)&gt;0,platemap!G258,""),"")</f>
        <v>C_wtHTT</v>
      </c>
      <c r="K258" s="3" t="str">
        <f>IFERROR(IF(LEN(platemap!AB258)&gt;0,platemap!AB258,""),"")</f>
        <v>QS4A3_20230331</v>
      </c>
      <c r="L258" s="3" t="str">
        <f>IFERROR(IF(LEN(platemap!AC258)&gt;0,platemap!AC258,""),"")</f>
        <v/>
      </c>
      <c r="M258" s="3" t="str">
        <f>IFERROR(IF(LEN(platemap!AD258)&gt;0,platemap!AD258,""),"")</f>
        <v/>
      </c>
      <c r="N258" s="3" t="str">
        <f>IFERROR(IF(LEN(platemap!Q258)&gt;0,platemap!Q258,""),"")</f>
        <v>QS4A3_20230331</v>
      </c>
      <c r="O258" s="3" t="str">
        <f>IFERROR(IF(LEN(platemap!R258)&gt;0,platemap!R258,""),"")</f>
        <v>10 uM</v>
      </c>
      <c r="P258" s="3" t="str">
        <f>IFERROR(IF(LEN(platemap!S258)&gt;0,platemap!S258,""),"")</f>
        <v>589546</v>
      </c>
      <c r="Q258" s="3">
        <f>IFERROR(IF(LEN(platemap!T258)&gt;0,platemap!T258,""),"")</f>
        <v>3000</v>
      </c>
    </row>
    <row r="259" spans="1:17" x14ac:dyDescent="0.2">
      <c r="A259" t="str">
        <f>IFERROR(IF(LEN(platemap!B259)&gt;0,platemap!B259,""),"")</f>
        <v>2023-06-07_151639_2023-06-07_145858_TMrs362331_10ul_badtips_2.xls</v>
      </c>
      <c r="B259" t="str">
        <f>IFERROR(IF(LEN(platemap!C259)&gt;0,platemap!C259,""),"")</f>
        <v>F06</v>
      </c>
      <c r="C259" t="str">
        <f>IFERROR(IF(LEN(platemap!I259)&gt;0,platemap!I259,""),"")</f>
        <v>20230413_0249</v>
      </c>
      <c r="D259" t="str">
        <f>IFERROR(IF(LEN(platemap!J259)&gt;0,platemap!J259,""),"")</f>
        <v>QS4A3</v>
      </c>
      <c r="E259" t="str">
        <f>IFERROR(IF(LEN(platemap!N259)&gt;0,platemap!N259,""),"")</f>
        <v>Control</v>
      </c>
      <c r="G259" t="str">
        <f>IFERROR(IF(LEN(platemap!D259)&gt;0,platemap!D259,""),"")</f>
        <v>FAM</v>
      </c>
      <c r="H259" t="str">
        <f>IFERROR(IF(LEN(platemap!E259)&gt;0,platemap!E259,""),"")</f>
        <v>VIC</v>
      </c>
      <c r="I259" t="str">
        <f>IFERROR(IF(LEN(platemap!F259)&gt;0,platemap!F259,""),"")</f>
        <v>T_mHTT</v>
      </c>
      <c r="J259" t="str">
        <f>IFERROR(IF(LEN(platemap!G259)&gt;0,platemap!G259,""),"")</f>
        <v>C_wtHTT</v>
      </c>
      <c r="K259" s="3" t="str">
        <f>IFERROR(IF(LEN(platemap!AB259)&gt;0,platemap!AB259,""),"")</f>
        <v>QS4A3_20230331</v>
      </c>
      <c r="L259" s="3">
        <f>IFERROR(IF(LEN(platemap!AC259)&gt;0,platemap!AC259,""),"")</f>
        <v>1</v>
      </c>
      <c r="M259" s="3" t="str">
        <f>IFERROR(IF(LEN(platemap!AD259)&gt;0,platemap!AD259,""),"")</f>
        <v/>
      </c>
      <c r="N259" s="3" t="str">
        <f>IFERROR(IF(LEN(platemap!Q259)&gt;0,platemap!Q259,""),"")</f>
        <v>QS4A3_20230331</v>
      </c>
      <c r="O259" s="3">
        <f>IFERROR(IF(LEN(platemap!R259)&gt;0,platemap!R259,""),"")</f>
        <v>0</v>
      </c>
      <c r="P259" s="3" t="str">
        <f>IFERROR(IF(LEN(platemap!S259)&gt;0,platemap!S259,""),"")</f>
        <v>Control</v>
      </c>
      <c r="Q259" s="3" t="str">
        <f>IFERROR(IF(LEN(platemap!T259)&gt;0,platemap!T259,""),"")</f>
        <v/>
      </c>
    </row>
    <row r="260" spans="1:17" x14ac:dyDescent="0.2">
      <c r="A260" t="str">
        <f>IFERROR(IF(LEN(platemap!B260)&gt;0,platemap!B260,""),"")</f>
        <v>2023-06-07_151639_2023-06-07_145858_TMrs362331_10ul_badtips_2.xls</v>
      </c>
      <c r="B260" t="str">
        <f>IFERROR(IF(LEN(platemap!C260)&gt;0,platemap!C260,""),"")</f>
        <v>F07</v>
      </c>
      <c r="C260" t="str">
        <f>IFERROR(IF(LEN(platemap!I260)&gt;0,platemap!I260,""),"")</f>
        <v>20230413_0250</v>
      </c>
      <c r="D260" t="str">
        <f>IFERROR(IF(LEN(platemap!J260)&gt;0,platemap!J260,""),"")</f>
        <v>QS3.1</v>
      </c>
      <c r="E260" t="str">
        <f>IFERROR(IF(LEN(platemap!N260)&gt;0,platemap!N260,""),"")</f>
        <v>572772 10 µM (LTX 2000)</v>
      </c>
      <c r="G260" t="str">
        <f>IFERROR(IF(LEN(platemap!D260)&gt;0,platemap!D260,""),"")</f>
        <v>FAM</v>
      </c>
      <c r="H260" t="str">
        <f>IFERROR(IF(LEN(platemap!E260)&gt;0,platemap!E260,""),"")</f>
        <v>VIC</v>
      </c>
      <c r="I260" t="str">
        <f>IFERROR(IF(LEN(platemap!F260)&gt;0,platemap!F260,""),"")</f>
        <v>T_mHTT</v>
      </c>
      <c r="J260" t="str">
        <f>IFERROR(IF(LEN(platemap!G260)&gt;0,platemap!G260,""),"")</f>
        <v>C_wtHTT</v>
      </c>
      <c r="K260" s="3" t="str">
        <f>IFERROR(IF(LEN(platemap!AB260)&gt;0,platemap!AB260,""),"")</f>
        <v>QS3.1_20230331</v>
      </c>
      <c r="L260" s="3" t="str">
        <f>IFERROR(IF(LEN(platemap!AC260)&gt;0,platemap!AC260,""),"")</f>
        <v/>
      </c>
      <c r="M260" s="3" t="str">
        <f>IFERROR(IF(LEN(platemap!AD260)&gt;0,platemap!AD260,""),"")</f>
        <v/>
      </c>
      <c r="N260" s="3" t="str">
        <f>IFERROR(IF(LEN(platemap!Q260)&gt;0,platemap!Q260,""),"")</f>
        <v>QS3.1_20230331</v>
      </c>
      <c r="O260" s="3" t="str">
        <f>IFERROR(IF(LEN(platemap!R260)&gt;0,platemap!R260,""),"")</f>
        <v>10 uM</v>
      </c>
      <c r="P260" s="3" t="str">
        <f>IFERROR(IF(LEN(platemap!S260)&gt;0,platemap!S260,""),"")</f>
        <v>572772</v>
      </c>
      <c r="Q260" s="3">
        <f>IFERROR(IF(LEN(platemap!T260)&gt;0,platemap!T260,""),"")</f>
        <v>2000</v>
      </c>
    </row>
    <row r="261" spans="1:17" x14ac:dyDescent="0.2">
      <c r="A261" t="str">
        <f>IFERROR(IF(LEN(platemap!B261)&gt;0,platemap!B261,""),"")</f>
        <v>2023-06-07_151639_2023-06-07_145858_TMrs362331_10ul_badtips_2.xls</v>
      </c>
      <c r="B261" t="str">
        <f>IFERROR(IF(LEN(platemap!C261)&gt;0,platemap!C261,""),"")</f>
        <v>F08</v>
      </c>
      <c r="C261" t="str">
        <f>IFERROR(IF(LEN(platemap!I261)&gt;0,platemap!I261,""),"")</f>
        <v>20230413_0251</v>
      </c>
      <c r="D261" t="str">
        <f>IFERROR(IF(LEN(platemap!J261)&gt;0,platemap!J261,""),"")</f>
        <v>QS3.1</v>
      </c>
      <c r="E261" t="str">
        <f>IFERROR(IF(LEN(platemap!N261)&gt;0,platemap!N261,""),"")</f>
        <v>589546 10 µM (LTX 2000)</v>
      </c>
      <c r="G261" t="str">
        <f>IFERROR(IF(LEN(platemap!D261)&gt;0,platemap!D261,""),"")</f>
        <v>FAM</v>
      </c>
      <c r="H261" t="str">
        <f>IFERROR(IF(LEN(platemap!E261)&gt;0,platemap!E261,""),"")</f>
        <v>VIC</v>
      </c>
      <c r="I261" t="str">
        <f>IFERROR(IF(LEN(platemap!F261)&gt;0,platemap!F261,""),"")</f>
        <v>T_mHTT</v>
      </c>
      <c r="J261" t="str">
        <f>IFERROR(IF(LEN(platemap!G261)&gt;0,platemap!G261,""),"")</f>
        <v>C_wtHTT</v>
      </c>
      <c r="K261" s="3" t="str">
        <f>IFERROR(IF(LEN(platemap!AB261)&gt;0,platemap!AB261,""),"")</f>
        <v>QS3.1_20230331</v>
      </c>
      <c r="L261" s="3" t="str">
        <f>IFERROR(IF(LEN(platemap!AC261)&gt;0,platemap!AC261,""),"")</f>
        <v/>
      </c>
      <c r="M261" s="3" t="str">
        <f>IFERROR(IF(LEN(platemap!AD261)&gt;0,platemap!AD261,""),"")</f>
        <v/>
      </c>
      <c r="N261" s="3" t="str">
        <f>IFERROR(IF(LEN(platemap!Q261)&gt;0,platemap!Q261,""),"")</f>
        <v>QS3.1_20230331</v>
      </c>
      <c r="O261" s="3" t="str">
        <f>IFERROR(IF(LEN(platemap!R261)&gt;0,platemap!R261,""),"")</f>
        <v>10 uM</v>
      </c>
      <c r="P261" s="3" t="str">
        <f>IFERROR(IF(LEN(platemap!S261)&gt;0,platemap!S261,""),"")</f>
        <v>589546</v>
      </c>
      <c r="Q261" s="3">
        <f>IFERROR(IF(LEN(platemap!T261)&gt;0,platemap!T261,""),"")</f>
        <v>2000</v>
      </c>
    </row>
    <row r="262" spans="1:17" x14ac:dyDescent="0.2">
      <c r="A262" t="str">
        <f>IFERROR(IF(LEN(platemap!B262)&gt;0,platemap!B262,""),"")</f>
        <v>2023-06-07_151639_2023-06-07_145858_TMrs362331_10ul_badtips_2.xls</v>
      </c>
      <c r="B262" t="str">
        <f>IFERROR(IF(LEN(platemap!C262)&gt;0,platemap!C262,""),"")</f>
        <v>F09</v>
      </c>
      <c r="C262" t="str">
        <f>IFERROR(IF(LEN(platemap!I262)&gt;0,platemap!I262,""),"")</f>
        <v>20230413_0252</v>
      </c>
      <c r="D262" t="str">
        <f>IFERROR(IF(LEN(platemap!J262)&gt;0,platemap!J262,""),"")</f>
        <v>QS3.1</v>
      </c>
      <c r="E262" t="str">
        <f>IFERROR(IF(LEN(platemap!N262)&gt;0,platemap!N262,""),"")</f>
        <v>572772 10 µM (LTX 3000)</v>
      </c>
      <c r="G262" t="str">
        <f>IFERROR(IF(LEN(platemap!D262)&gt;0,platemap!D262,""),"")</f>
        <v>FAM</v>
      </c>
      <c r="H262" t="str">
        <f>IFERROR(IF(LEN(platemap!E262)&gt;0,platemap!E262,""),"")</f>
        <v>VIC</v>
      </c>
      <c r="I262" t="str">
        <f>IFERROR(IF(LEN(platemap!F262)&gt;0,platemap!F262,""),"")</f>
        <v>T_mHTT</v>
      </c>
      <c r="J262" t="str">
        <f>IFERROR(IF(LEN(platemap!G262)&gt;0,platemap!G262,""),"")</f>
        <v>C_wtHTT</v>
      </c>
      <c r="K262" s="3" t="str">
        <f>IFERROR(IF(LEN(platemap!AB262)&gt;0,platemap!AB262,""),"")</f>
        <v>QS3.1_20230331</v>
      </c>
      <c r="L262" s="3" t="str">
        <f>IFERROR(IF(LEN(platemap!AC262)&gt;0,platemap!AC262,""),"")</f>
        <v/>
      </c>
      <c r="M262" s="3" t="str">
        <f>IFERROR(IF(LEN(platemap!AD262)&gt;0,platemap!AD262,""),"")</f>
        <v/>
      </c>
      <c r="N262" s="3" t="str">
        <f>IFERROR(IF(LEN(platemap!Q262)&gt;0,platemap!Q262,""),"")</f>
        <v>QS3.1_20230331</v>
      </c>
      <c r="O262" s="3" t="str">
        <f>IFERROR(IF(LEN(platemap!R262)&gt;0,platemap!R262,""),"")</f>
        <v>10 uM</v>
      </c>
      <c r="P262" s="3" t="str">
        <f>IFERROR(IF(LEN(platemap!S262)&gt;0,platemap!S262,""),"")</f>
        <v>572772</v>
      </c>
      <c r="Q262" s="3">
        <f>IFERROR(IF(LEN(platemap!T262)&gt;0,platemap!T262,""),"")</f>
        <v>3000</v>
      </c>
    </row>
    <row r="263" spans="1:17" x14ac:dyDescent="0.2">
      <c r="A263" t="str">
        <f>IFERROR(IF(LEN(platemap!B263)&gt;0,platemap!B263,""),"")</f>
        <v>2023-06-07_151639_2023-06-07_145858_TMrs362331_10ul_badtips_2.xls</v>
      </c>
      <c r="B263" t="str">
        <f>IFERROR(IF(LEN(platemap!C263)&gt;0,platemap!C263,""),"")</f>
        <v>F10</v>
      </c>
      <c r="C263" t="str">
        <f>IFERROR(IF(LEN(platemap!I263)&gt;0,platemap!I263,""),"")</f>
        <v/>
      </c>
      <c r="D263" t="str">
        <f>IFERROR(IF(LEN(platemap!J263)&gt;0,platemap!J263,""),"")</f>
        <v/>
      </c>
      <c r="E263" t="str">
        <f>IFERROR(IF(LEN(platemap!N263)&gt;0,platemap!N263,""),"")</f>
        <v/>
      </c>
      <c r="G263" t="str">
        <f>IFERROR(IF(LEN(platemap!D263)&gt;0,platemap!D263,""),"")</f>
        <v/>
      </c>
      <c r="H263" t="str">
        <f>IFERROR(IF(LEN(platemap!E263)&gt;0,platemap!E263,""),"")</f>
        <v/>
      </c>
      <c r="I263" t="str">
        <f>IFERROR(IF(LEN(platemap!F263)&gt;0,platemap!F263,""),"")</f>
        <v/>
      </c>
      <c r="J263" t="str">
        <f>IFERROR(IF(LEN(platemap!G263)&gt;0,platemap!G263,""),"")</f>
        <v/>
      </c>
      <c r="K263" s="3" t="str">
        <f>IFERROR(IF(LEN(platemap!AB263)&gt;0,platemap!AB263,""),"")</f>
        <v/>
      </c>
      <c r="L263" s="3" t="str">
        <f>IFERROR(IF(LEN(platemap!AC263)&gt;0,platemap!AC263,""),"")</f>
        <v/>
      </c>
      <c r="M263" s="3" t="str">
        <f>IFERROR(IF(LEN(platemap!AD263)&gt;0,platemap!AD263,""),"")</f>
        <v/>
      </c>
      <c r="N263" s="3" t="str">
        <f>IFERROR(IF(LEN(platemap!Q263)&gt;0,platemap!Q263,""),"")</f>
        <v/>
      </c>
      <c r="O263" s="3" t="str">
        <f>IFERROR(IF(LEN(platemap!R263)&gt;0,platemap!R263,""),"")</f>
        <v/>
      </c>
      <c r="P263" s="3" t="str">
        <f>IFERROR(IF(LEN(platemap!S263)&gt;0,platemap!S263,""),"")</f>
        <v/>
      </c>
      <c r="Q263" s="3" t="str">
        <f>IFERROR(IF(LEN(platemap!T263)&gt;0,platemap!T263,""),"")</f>
        <v/>
      </c>
    </row>
    <row r="264" spans="1:17" x14ac:dyDescent="0.2">
      <c r="A264" t="str">
        <f>IFERROR(IF(LEN(platemap!B264)&gt;0,platemap!B264,""),"")</f>
        <v>2023-06-07_151639_2023-06-07_145858_TMrs362331_10ul_badtips_2.xls</v>
      </c>
      <c r="B264" t="str">
        <f>IFERROR(IF(LEN(platemap!C264)&gt;0,platemap!C264,""),"")</f>
        <v>F11</v>
      </c>
      <c r="C264" t="str">
        <f>IFERROR(IF(LEN(platemap!I264)&gt;0,platemap!I264,""),"")</f>
        <v/>
      </c>
      <c r="D264" t="str">
        <f>IFERROR(IF(LEN(platemap!J264)&gt;0,platemap!J264,""),"")</f>
        <v/>
      </c>
      <c r="E264" t="str">
        <f>IFERROR(IF(LEN(platemap!N264)&gt;0,platemap!N264,""),"")</f>
        <v/>
      </c>
      <c r="G264" t="str">
        <f>IFERROR(IF(LEN(platemap!D264)&gt;0,platemap!D264,""),"")</f>
        <v/>
      </c>
      <c r="H264" t="str">
        <f>IFERROR(IF(LEN(platemap!E264)&gt;0,platemap!E264,""),"")</f>
        <v/>
      </c>
      <c r="I264" t="str">
        <f>IFERROR(IF(LEN(platemap!F264)&gt;0,platemap!F264,""),"")</f>
        <v/>
      </c>
      <c r="J264" t="str">
        <f>IFERROR(IF(LEN(platemap!G264)&gt;0,platemap!G264,""),"")</f>
        <v/>
      </c>
      <c r="K264" s="3" t="str">
        <f>IFERROR(IF(LEN(platemap!AB264)&gt;0,platemap!AB264,""),"")</f>
        <v/>
      </c>
      <c r="L264" s="3" t="str">
        <f>IFERROR(IF(LEN(platemap!AC264)&gt;0,platemap!AC264,""),"")</f>
        <v/>
      </c>
      <c r="M264" s="3" t="str">
        <f>IFERROR(IF(LEN(platemap!AD264)&gt;0,platemap!AD264,""),"")</f>
        <v/>
      </c>
      <c r="N264" s="3" t="str">
        <f>IFERROR(IF(LEN(platemap!Q264)&gt;0,platemap!Q264,""),"")</f>
        <v/>
      </c>
      <c r="O264" s="3" t="str">
        <f>IFERROR(IF(LEN(platemap!R264)&gt;0,platemap!R264,""),"")</f>
        <v/>
      </c>
      <c r="P264" s="3" t="str">
        <f>IFERROR(IF(LEN(platemap!S264)&gt;0,platemap!S264,""),"")</f>
        <v/>
      </c>
      <c r="Q264" s="3" t="str">
        <f>IFERROR(IF(LEN(platemap!T264)&gt;0,platemap!T264,""),"")</f>
        <v/>
      </c>
    </row>
    <row r="265" spans="1:17" x14ac:dyDescent="0.2">
      <c r="A265" t="str">
        <f>IFERROR(IF(LEN(platemap!B265)&gt;0,platemap!B265,""),"")</f>
        <v>2023-06-07_151639_2023-06-07_145858_TMrs362331_10ul_badtips_2.xls</v>
      </c>
      <c r="B265" t="str">
        <f>IFERROR(IF(LEN(platemap!C265)&gt;0,platemap!C265,""),"")</f>
        <v>F12</v>
      </c>
      <c r="C265" t="str">
        <f>IFERROR(IF(LEN(platemap!I265)&gt;0,platemap!I265,""),"")</f>
        <v/>
      </c>
      <c r="D265" t="str">
        <f>IFERROR(IF(LEN(platemap!J265)&gt;0,platemap!J265,""),"")</f>
        <v/>
      </c>
      <c r="E265" t="str">
        <f>IFERROR(IF(LEN(platemap!N265)&gt;0,platemap!N265,""),"")</f>
        <v/>
      </c>
      <c r="G265" t="str">
        <f>IFERROR(IF(LEN(platemap!D265)&gt;0,platemap!D265,""),"")</f>
        <v/>
      </c>
      <c r="H265" t="str">
        <f>IFERROR(IF(LEN(platemap!E265)&gt;0,platemap!E265,""),"")</f>
        <v/>
      </c>
      <c r="I265" t="str">
        <f>IFERROR(IF(LEN(platemap!F265)&gt;0,platemap!F265,""),"")</f>
        <v/>
      </c>
      <c r="J265" t="str">
        <f>IFERROR(IF(LEN(platemap!G265)&gt;0,platemap!G265,""),"")</f>
        <v/>
      </c>
      <c r="K265" s="3" t="str">
        <f>IFERROR(IF(LEN(platemap!AB265)&gt;0,platemap!AB265,""),"")</f>
        <v/>
      </c>
      <c r="L265" s="3" t="str">
        <f>IFERROR(IF(LEN(platemap!AC265)&gt;0,platemap!AC265,""),"")</f>
        <v/>
      </c>
      <c r="M265" s="3" t="str">
        <f>IFERROR(IF(LEN(platemap!AD265)&gt;0,platemap!AD265,""),"")</f>
        <v/>
      </c>
      <c r="N265" s="3" t="str">
        <f>IFERROR(IF(LEN(platemap!Q265)&gt;0,platemap!Q265,""),"")</f>
        <v/>
      </c>
      <c r="O265" s="3" t="str">
        <f>IFERROR(IF(LEN(platemap!R265)&gt;0,platemap!R265,""),"")</f>
        <v/>
      </c>
      <c r="P265" s="3" t="str">
        <f>IFERROR(IF(LEN(platemap!S265)&gt;0,platemap!S265,""),"")</f>
        <v/>
      </c>
      <c r="Q265" s="3" t="str">
        <f>IFERROR(IF(LEN(platemap!T265)&gt;0,platemap!T265,""),"")</f>
        <v/>
      </c>
    </row>
    <row r="266" spans="1:17" x14ac:dyDescent="0.2">
      <c r="A266" t="str">
        <f>IFERROR(IF(LEN(platemap!B266)&gt;0,platemap!B266,""),"")</f>
        <v>2023-06-07_151639_2023-06-07_145858_TMrs362331_10ul_badtips_2.xls</v>
      </c>
      <c r="B266" t="str">
        <f>IFERROR(IF(LEN(platemap!C266)&gt;0,platemap!C266,""),"")</f>
        <v>G01</v>
      </c>
      <c r="C266" t="str">
        <f>IFERROR(IF(LEN(platemap!I266)&gt;0,platemap!I266,""),"")</f>
        <v>20230413_0253</v>
      </c>
      <c r="D266" t="str">
        <f>IFERROR(IF(LEN(platemap!J266)&gt;0,platemap!J266,""),"")</f>
        <v>QS3.1</v>
      </c>
      <c r="E266" t="str">
        <f>IFERROR(IF(LEN(platemap!N266)&gt;0,platemap!N266,""),"")</f>
        <v>589546 10 µM (LTX 3000)</v>
      </c>
      <c r="G266" t="str">
        <f>IFERROR(IF(LEN(platemap!D266)&gt;0,platemap!D266,""),"")</f>
        <v>FAM</v>
      </c>
      <c r="H266" t="str">
        <f>IFERROR(IF(LEN(platemap!E266)&gt;0,platemap!E266,""),"")</f>
        <v>VIC</v>
      </c>
      <c r="I266" t="str">
        <f>IFERROR(IF(LEN(platemap!F266)&gt;0,platemap!F266,""),"")</f>
        <v>T_mHTT</v>
      </c>
      <c r="J266" t="str">
        <f>IFERROR(IF(LEN(platemap!G266)&gt;0,platemap!G266,""),"")</f>
        <v>C_wtHTT</v>
      </c>
      <c r="K266" s="3" t="str">
        <f>IFERROR(IF(LEN(platemap!AB266)&gt;0,platemap!AB266,""),"")</f>
        <v>QS3.1_20230331</v>
      </c>
      <c r="L266" s="3" t="str">
        <f>IFERROR(IF(LEN(platemap!AC266)&gt;0,platemap!AC266,""),"")</f>
        <v/>
      </c>
      <c r="M266" s="3" t="str">
        <f>IFERROR(IF(LEN(platemap!AD266)&gt;0,platemap!AD266,""),"")</f>
        <v/>
      </c>
      <c r="N266" s="3" t="str">
        <f>IFERROR(IF(LEN(platemap!Q266)&gt;0,platemap!Q266,""),"")</f>
        <v>QS3.1_20230331</v>
      </c>
      <c r="O266" s="3" t="str">
        <f>IFERROR(IF(LEN(platemap!R266)&gt;0,platemap!R266,""),"")</f>
        <v>10 uM</v>
      </c>
      <c r="P266" s="3" t="str">
        <f>IFERROR(IF(LEN(platemap!S266)&gt;0,platemap!S266,""),"")</f>
        <v>589546</v>
      </c>
      <c r="Q266" s="3">
        <f>IFERROR(IF(LEN(platemap!T266)&gt;0,platemap!T266,""),"")</f>
        <v>3000</v>
      </c>
    </row>
    <row r="267" spans="1:17" x14ac:dyDescent="0.2">
      <c r="A267" t="str">
        <f>IFERROR(IF(LEN(platemap!B267)&gt;0,platemap!B267,""),"")</f>
        <v>2023-06-07_151639_2023-06-07_145858_TMrs362331_10ul_badtips_2.xls</v>
      </c>
      <c r="B267" t="str">
        <f>IFERROR(IF(LEN(platemap!C267)&gt;0,platemap!C267,""),"")</f>
        <v>G02</v>
      </c>
      <c r="C267" t="str">
        <f>IFERROR(IF(LEN(platemap!I267)&gt;0,platemap!I267,""),"")</f>
        <v>20230413_0254</v>
      </c>
      <c r="D267" t="str">
        <f>IFERROR(IF(LEN(platemap!J267)&gt;0,platemap!J267,""),"")</f>
        <v>QS3.1</v>
      </c>
      <c r="E267" t="str">
        <f>IFERROR(IF(LEN(platemap!N267)&gt;0,platemap!N267,""),"")</f>
        <v>Control</v>
      </c>
      <c r="G267" t="str">
        <f>IFERROR(IF(LEN(platemap!D267)&gt;0,platemap!D267,""),"")</f>
        <v>FAM</v>
      </c>
      <c r="H267" t="str">
        <f>IFERROR(IF(LEN(platemap!E267)&gt;0,platemap!E267,""),"")</f>
        <v>VIC</v>
      </c>
      <c r="I267" t="str">
        <f>IFERROR(IF(LEN(platemap!F267)&gt;0,platemap!F267,""),"")</f>
        <v>T_mHTT</v>
      </c>
      <c r="J267" t="str">
        <f>IFERROR(IF(LEN(platemap!G267)&gt;0,platemap!G267,""),"")</f>
        <v>C_wtHTT</v>
      </c>
      <c r="K267" s="3" t="str">
        <f>IFERROR(IF(LEN(platemap!AB267)&gt;0,platemap!AB267,""),"")</f>
        <v>QS3.1_20230331</v>
      </c>
      <c r="L267" s="3">
        <f>IFERROR(IF(LEN(platemap!AC267)&gt;0,platemap!AC267,""),"")</f>
        <v>1</v>
      </c>
      <c r="M267" s="3" t="str">
        <f>IFERROR(IF(LEN(platemap!AD267)&gt;0,platemap!AD267,""),"")</f>
        <v/>
      </c>
      <c r="N267" s="3" t="str">
        <f>IFERROR(IF(LEN(platemap!Q267)&gt;0,platemap!Q267,""),"")</f>
        <v>QS3.1_20230331</v>
      </c>
      <c r="O267" s="3">
        <f>IFERROR(IF(LEN(platemap!R267)&gt;0,platemap!R267,""),"")</f>
        <v>0</v>
      </c>
      <c r="P267" s="3" t="str">
        <f>IFERROR(IF(LEN(platemap!S267)&gt;0,platemap!S267,""),"")</f>
        <v>Control</v>
      </c>
      <c r="Q267" s="3" t="str">
        <f>IFERROR(IF(LEN(platemap!T267)&gt;0,platemap!T267,""),"")</f>
        <v/>
      </c>
    </row>
    <row r="268" spans="1:17" x14ac:dyDescent="0.2">
      <c r="A268" t="str">
        <f>IFERROR(IF(LEN(platemap!B268)&gt;0,platemap!B268,""),"")</f>
        <v>2023-06-07_151639_2023-06-07_145858_TMrs362331_10ul_badtips_2.xls</v>
      </c>
      <c r="B268" t="str">
        <f>IFERROR(IF(LEN(platemap!C268)&gt;0,platemap!C268,""),"")</f>
        <v>G03</v>
      </c>
      <c r="C268" t="str">
        <f>IFERROR(IF(LEN(platemap!I268)&gt;0,platemap!I268,""),"")</f>
        <v>20230413_0255</v>
      </c>
      <c r="D268" t="str">
        <f>IFERROR(IF(LEN(platemap!J268)&gt;0,platemap!J268,""),"")</f>
        <v>QS3.2</v>
      </c>
      <c r="E268" t="str">
        <f>IFERROR(IF(LEN(platemap!N268)&gt;0,platemap!N268,""),"")</f>
        <v>572772 10 µM (LTX 2000)</v>
      </c>
      <c r="G268" t="str">
        <f>IFERROR(IF(LEN(platemap!D268)&gt;0,platemap!D268,""),"")</f>
        <v>FAM</v>
      </c>
      <c r="H268" t="str">
        <f>IFERROR(IF(LEN(platemap!E268)&gt;0,platemap!E268,""),"")</f>
        <v>VIC</v>
      </c>
      <c r="I268" t="str">
        <f>IFERROR(IF(LEN(platemap!F268)&gt;0,platemap!F268,""),"")</f>
        <v>T_mHTT</v>
      </c>
      <c r="J268" t="str">
        <f>IFERROR(IF(LEN(platemap!G268)&gt;0,platemap!G268,""),"")</f>
        <v>C_wtHTT</v>
      </c>
      <c r="K268" s="3" t="str">
        <f>IFERROR(IF(LEN(platemap!AB268)&gt;0,platemap!AB268,""),"")</f>
        <v>QS3.2_20230331</v>
      </c>
      <c r="L268" s="3" t="str">
        <f>IFERROR(IF(LEN(platemap!AC268)&gt;0,platemap!AC268,""),"")</f>
        <v/>
      </c>
      <c r="M268" s="3" t="str">
        <f>IFERROR(IF(LEN(platemap!AD268)&gt;0,platemap!AD268,""),"")</f>
        <v/>
      </c>
      <c r="N268" s="3" t="str">
        <f>IFERROR(IF(LEN(platemap!Q268)&gt;0,platemap!Q268,""),"")</f>
        <v>QS3.2_20230331</v>
      </c>
      <c r="O268" s="3" t="str">
        <f>IFERROR(IF(LEN(platemap!R268)&gt;0,platemap!R268,""),"")</f>
        <v>10 uM</v>
      </c>
      <c r="P268" s="3" t="str">
        <f>IFERROR(IF(LEN(platemap!S268)&gt;0,platemap!S268,""),"")</f>
        <v>572772</v>
      </c>
      <c r="Q268" s="3">
        <f>IFERROR(IF(LEN(platemap!T268)&gt;0,platemap!T268,""),"")</f>
        <v>2000</v>
      </c>
    </row>
    <row r="269" spans="1:17" x14ac:dyDescent="0.2">
      <c r="A269" t="str">
        <f>IFERROR(IF(LEN(platemap!B269)&gt;0,platemap!B269,""),"")</f>
        <v>2023-06-07_151639_2023-06-07_145858_TMrs362331_10ul_badtips_2.xls</v>
      </c>
      <c r="B269" t="str">
        <f>IFERROR(IF(LEN(platemap!C269)&gt;0,platemap!C269,""),"")</f>
        <v>G04</v>
      </c>
      <c r="C269" t="str">
        <f>IFERROR(IF(LEN(platemap!I269)&gt;0,platemap!I269,""),"")</f>
        <v>20230413_0256</v>
      </c>
      <c r="D269" t="str">
        <f>IFERROR(IF(LEN(platemap!J269)&gt;0,platemap!J269,""),"")</f>
        <v>QS3.2</v>
      </c>
      <c r="E269" t="str">
        <f>IFERROR(IF(LEN(platemap!N269)&gt;0,platemap!N269,""),"")</f>
        <v>589546 10 µM (LTX 2000)</v>
      </c>
      <c r="G269" t="str">
        <f>IFERROR(IF(LEN(platemap!D269)&gt;0,platemap!D269,""),"")</f>
        <v>FAM</v>
      </c>
      <c r="H269" t="str">
        <f>IFERROR(IF(LEN(platemap!E269)&gt;0,platemap!E269,""),"")</f>
        <v>VIC</v>
      </c>
      <c r="I269" t="str">
        <f>IFERROR(IF(LEN(platemap!F269)&gt;0,platemap!F269,""),"")</f>
        <v>T_mHTT</v>
      </c>
      <c r="J269" t="str">
        <f>IFERROR(IF(LEN(platemap!G269)&gt;0,platemap!G269,""),"")</f>
        <v>C_wtHTT</v>
      </c>
      <c r="K269" s="3" t="str">
        <f>IFERROR(IF(LEN(platemap!AB269)&gt;0,platemap!AB269,""),"")</f>
        <v>QS3.2_20230331</v>
      </c>
      <c r="L269" s="3" t="str">
        <f>IFERROR(IF(LEN(platemap!AC269)&gt;0,platemap!AC269,""),"")</f>
        <v/>
      </c>
      <c r="M269" s="3" t="str">
        <f>IFERROR(IF(LEN(platemap!AD269)&gt;0,platemap!AD269,""),"")</f>
        <v/>
      </c>
      <c r="N269" s="3" t="str">
        <f>IFERROR(IF(LEN(platemap!Q269)&gt;0,platemap!Q269,""),"")</f>
        <v>QS3.2_20230331</v>
      </c>
      <c r="O269" s="3" t="str">
        <f>IFERROR(IF(LEN(platemap!R269)&gt;0,platemap!R269,""),"")</f>
        <v>10 uM</v>
      </c>
      <c r="P269" s="3" t="str">
        <f>IFERROR(IF(LEN(platemap!S269)&gt;0,platemap!S269,""),"")</f>
        <v>589546</v>
      </c>
      <c r="Q269" s="3">
        <f>IFERROR(IF(LEN(platemap!T269)&gt;0,platemap!T269,""),"")</f>
        <v>2000</v>
      </c>
    </row>
    <row r="270" spans="1:17" x14ac:dyDescent="0.2">
      <c r="A270" t="str">
        <f>IFERROR(IF(LEN(platemap!B270)&gt;0,platemap!B270,""),"")</f>
        <v>2023-06-07_151639_2023-06-07_145858_TMrs362331_10ul_badtips_2.xls</v>
      </c>
      <c r="B270" t="str">
        <f>IFERROR(IF(LEN(platemap!C270)&gt;0,platemap!C270,""),"")</f>
        <v>G05</v>
      </c>
      <c r="C270" t="str">
        <f>IFERROR(IF(LEN(platemap!I270)&gt;0,platemap!I270,""),"")</f>
        <v>20230413_0257</v>
      </c>
      <c r="D270" t="str">
        <f>IFERROR(IF(LEN(platemap!J270)&gt;0,platemap!J270,""),"")</f>
        <v>QS3.2</v>
      </c>
      <c r="E270" t="str">
        <f>IFERROR(IF(LEN(platemap!N270)&gt;0,platemap!N270,""),"")</f>
        <v>572772 10 µM (LTX 3000)</v>
      </c>
      <c r="G270" t="str">
        <f>IFERROR(IF(LEN(platemap!D270)&gt;0,platemap!D270,""),"")</f>
        <v>FAM</v>
      </c>
      <c r="H270" t="str">
        <f>IFERROR(IF(LEN(platemap!E270)&gt;0,platemap!E270,""),"")</f>
        <v>VIC</v>
      </c>
      <c r="I270" t="str">
        <f>IFERROR(IF(LEN(platemap!F270)&gt;0,platemap!F270,""),"")</f>
        <v>T_mHTT</v>
      </c>
      <c r="J270" t="str">
        <f>IFERROR(IF(LEN(platemap!G270)&gt;0,platemap!G270,""),"")</f>
        <v>C_wtHTT</v>
      </c>
      <c r="K270" s="3" t="str">
        <f>IFERROR(IF(LEN(platemap!AB270)&gt;0,platemap!AB270,""),"")</f>
        <v>QS3.2_20230331</v>
      </c>
      <c r="L270" s="3" t="str">
        <f>IFERROR(IF(LEN(platemap!AC270)&gt;0,platemap!AC270,""),"")</f>
        <v/>
      </c>
      <c r="M270" s="3" t="str">
        <f>IFERROR(IF(LEN(platemap!AD270)&gt;0,platemap!AD270,""),"")</f>
        <v/>
      </c>
      <c r="N270" s="3" t="str">
        <f>IFERROR(IF(LEN(platemap!Q270)&gt;0,platemap!Q270,""),"")</f>
        <v>QS3.2_20230331</v>
      </c>
      <c r="O270" s="3" t="str">
        <f>IFERROR(IF(LEN(platemap!R270)&gt;0,platemap!R270,""),"")</f>
        <v>10 uM</v>
      </c>
      <c r="P270" s="3" t="str">
        <f>IFERROR(IF(LEN(platemap!S270)&gt;0,platemap!S270,""),"")</f>
        <v>572772</v>
      </c>
      <c r="Q270" s="3">
        <f>IFERROR(IF(LEN(platemap!T270)&gt;0,platemap!T270,""),"")</f>
        <v>3000</v>
      </c>
    </row>
    <row r="271" spans="1:17" x14ac:dyDescent="0.2">
      <c r="A271" t="str">
        <f>IFERROR(IF(LEN(platemap!B271)&gt;0,platemap!B271,""),"")</f>
        <v>2023-06-07_151639_2023-06-07_145858_TMrs362331_10ul_badtips_2.xls</v>
      </c>
      <c r="B271" t="str">
        <f>IFERROR(IF(LEN(platemap!C271)&gt;0,platemap!C271,""),"")</f>
        <v>G06</v>
      </c>
      <c r="C271" t="str">
        <f>IFERROR(IF(LEN(platemap!I271)&gt;0,platemap!I271,""),"")</f>
        <v>20230413_0258</v>
      </c>
      <c r="D271" t="str">
        <f>IFERROR(IF(LEN(platemap!J271)&gt;0,platemap!J271,""),"")</f>
        <v>QS3.2</v>
      </c>
      <c r="E271" t="str">
        <f>IFERROR(IF(LEN(platemap!N271)&gt;0,platemap!N271,""),"")</f>
        <v>589546 10 µM (LTX 3000)</v>
      </c>
      <c r="G271" t="str">
        <f>IFERROR(IF(LEN(platemap!D271)&gt;0,platemap!D271,""),"")</f>
        <v>FAM</v>
      </c>
      <c r="H271" t="str">
        <f>IFERROR(IF(LEN(platemap!E271)&gt;0,platemap!E271,""),"")</f>
        <v>VIC</v>
      </c>
      <c r="I271" t="str">
        <f>IFERROR(IF(LEN(platemap!F271)&gt;0,platemap!F271,""),"")</f>
        <v>T_mHTT</v>
      </c>
      <c r="J271" t="str">
        <f>IFERROR(IF(LEN(platemap!G271)&gt;0,platemap!G271,""),"")</f>
        <v>C_wtHTT</v>
      </c>
      <c r="K271" s="3" t="str">
        <f>IFERROR(IF(LEN(platemap!AB271)&gt;0,platemap!AB271,""),"")</f>
        <v>QS3.2_20230331</v>
      </c>
      <c r="L271" s="3" t="str">
        <f>IFERROR(IF(LEN(platemap!AC271)&gt;0,platemap!AC271,""),"")</f>
        <v/>
      </c>
      <c r="M271" s="3" t="str">
        <f>IFERROR(IF(LEN(platemap!AD271)&gt;0,platemap!AD271,""),"")</f>
        <v/>
      </c>
      <c r="N271" s="3" t="str">
        <f>IFERROR(IF(LEN(platemap!Q271)&gt;0,platemap!Q271,""),"")</f>
        <v>QS3.2_20230331</v>
      </c>
      <c r="O271" s="3" t="str">
        <f>IFERROR(IF(LEN(platemap!R271)&gt;0,platemap!R271,""),"")</f>
        <v>10 uM</v>
      </c>
      <c r="P271" s="3" t="str">
        <f>IFERROR(IF(LEN(platemap!S271)&gt;0,platemap!S271,""),"")</f>
        <v>589546</v>
      </c>
      <c r="Q271" s="3">
        <f>IFERROR(IF(LEN(platemap!T271)&gt;0,platemap!T271,""),"")</f>
        <v>3000</v>
      </c>
    </row>
    <row r="272" spans="1:17" x14ac:dyDescent="0.2">
      <c r="A272" t="str">
        <f>IFERROR(IF(LEN(platemap!B272)&gt;0,platemap!B272,""),"")</f>
        <v>2023-06-07_151639_2023-06-07_145858_TMrs362331_10ul_badtips_2.xls</v>
      </c>
      <c r="B272" t="str">
        <f>IFERROR(IF(LEN(platemap!C272)&gt;0,platemap!C272,""),"")</f>
        <v>G07</v>
      </c>
      <c r="C272" t="str">
        <f>IFERROR(IF(LEN(platemap!I272)&gt;0,platemap!I272,""),"")</f>
        <v>20230413_0259</v>
      </c>
      <c r="D272" t="str">
        <f>IFERROR(IF(LEN(platemap!J272)&gt;0,platemap!J272,""),"")</f>
        <v>QS2A</v>
      </c>
      <c r="E272" t="str">
        <f>IFERROR(IF(LEN(platemap!N272)&gt;0,platemap!N272,""),"")</f>
        <v>572772 10 µM (LTX 2000)</v>
      </c>
      <c r="G272" t="str">
        <f>IFERROR(IF(LEN(platemap!D272)&gt;0,platemap!D272,""),"")</f>
        <v>FAM</v>
      </c>
      <c r="H272" t="str">
        <f>IFERROR(IF(LEN(platemap!E272)&gt;0,platemap!E272,""),"")</f>
        <v>VIC</v>
      </c>
      <c r="I272" t="str">
        <f>IFERROR(IF(LEN(platemap!F272)&gt;0,platemap!F272,""),"")</f>
        <v>T_mHTT</v>
      </c>
      <c r="J272" t="str">
        <f>IFERROR(IF(LEN(platemap!G272)&gt;0,platemap!G272,""),"")</f>
        <v>C_wtHTT</v>
      </c>
      <c r="K272" s="3" t="str">
        <f>IFERROR(IF(LEN(platemap!AB272)&gt;0,platemap!AB272,""),"")</f>
        <v>QS2A_20230331</v>
      </c>
      <c r="L272" s="3" t="str">
        <f>IFERROR(IF(LEN(platemap!AC272)&gt;0,platemap!AC272,""),"")</f>
        <v/>
      </c>
      <c r="M272" s="3">
        <f>IFERROR(IF(LEN(platemap!AD272)&gt;0,platemap!AD272,""),"")</f>
        <v>1</v>
      </c>
      <c r="N272" s="3" t="str">
        <f>IFERROR(IF(LEN(platemap!Q272)&gt;0,platemap!Q272,""),"")</f>
        <v>QS2A_20230331</v>
      </c>
      <c r="O272" s="3" t="str">
        <f>IFERROR(IF(LEN(platemap!R272)&gt;0,platemap!R272,""),"")</f>
        <v>10 uM</v>
      </c>
      <c r="P272" s="3" t="str">
        <f>IFERROR(IF(LEN(platemap!S272)&gt;0,platemap!S272,""),"")</f>
        <v>572772</v>
      </c>
      <c r="Q272" s="3">
        <f>IFERROR(IF(LEN(platemap!T272)&gt;0,platemap!T272,""),"")</f>
        <v>2000</v>
      </c>
    </row>
    <row r="273" spans="1:17" x14ac:dyDescent="0.2">
      <c r="A273" t="str">
        <f>IFERROR(IF(LEN(platemap!B273)&gt;0,platemap!B273,""),"")</f>
        <v>2023-06-07_151639_2023-06-07_145858_TMrs362331_10ul_badtips_2.xls</v>
      </c>
      <c r="B273" t="str">
        <f>IFERROR(IF(LEN(platemap!C273)&gt;0,platemap!C273,""),"")</f>
        <v>G08</v>
      </c>
      <c r="C273" t="str">
        <f>IFERROR(IF(LEN(platemap!I273)&gt;0,platemap!I273,""),"")</f>
        <v>20230413_0260</v>
      </c>
      <c r="D273" t="str">
        <f>IFERROR(IF(LEN(platemap!J273)&gt;0,platemap!J273,""),"")</f>
        <v>QS2A</v>
      </c>
      <c r="E273" t="str">
        <f>IFERROR(IF(LEN(platemap!N273)&gt;0,platemap!N273,""),"")</f>
        <v>589546 10 µM (LTX 2000)</v>
      </c>
      <c r="G273" t="str">
        <f>IFERROR(IF(LEN(platemap!D273)&gt;0,platemap!D273,""),"")</f>
        <v>FAM</v>
      </c>
      <c r="H273" t="str">
        <f>IFERROR(IF(LEN(platemap!E273)&gt;0,platemap!E273,""),"")</f>
        <v>VIC</v>
      </c>
      <c r="I273" t="str">
        <f>IFERROR(IF(LEN(platemap!F273)&gt;0,platemap!F273,""),"")</f>
        <v>T_mHTT</v>
      </c>
      <c r="J273" t="str">
        <f>IFERROR(IF(LEN(platemap!G273)&gt;0,platemap!G273,""),"")</f>
        <v>C_wtHTT</v>
      </c>
      <c r="K273" s="3" t="str">
        <f>IFERROR(IF(LEN(platemap!AB273)&gt;0,platemap!AB273,""),"")</f>
        <v>QS2A_20230331</v>
      </c>
      <c r="L273" s="3" t="str">
        <f>IFERROR(IF(LEN(platemap!AC273)&gt;0,platemap!AC273,""),"")</f>
        <v/>
      </c>
      <c r="M273" s="3">
        <f>IFERROR(IF(LEN(platemap!AD273)&gt;0,platemap!AD273,""),"")</f>
        <v>1</v>
      </c>
      <c r="N273" s="3" t="str">
        <f>IFERROR(IF(LEN(platemap!Q273)&gt;0,platemap!Q273,""),"")</f>
        <v>QS2A_20230331</v>
      </c>
      <c r="O273" s="3" t="str">
        <f>IFERROR(IF(LEN(platemap!R273)&gt;0,platemap!R273,""),"")</f>
        <v>10 uM</v>
      </c>
      <c r="P273" s="3" t="str">
        <f>IFERROR(IF(LEN(platemap!S273)&gt;0,platemap!S273,""),"")</f>
        <v>589546</v>
      </c>
      <c r="Q273" s="3">
        <f>IFERROR(IF(LEN(platemap!T273)&gt;0,platemap!T273,""),"")</f>
        <v>2000</v>
      </c>
    </row>
    <row r="274" spans="1:17" x14ac:dyDescent="0.2">
      <c r="A274" t="str">
        <f>IFERROR(IF(LEN(platemap!B274)&gt;0,platemap!B274,""),"")</f>
        <v>2023-06-07_151639_2023-06-07_145858_TMrs362331_10ul_badtips_2.xls</v>
      </c>
      <c r="B274" t="str">
        <f>IFERROR(IF(LEN(platemap!C274)&gt;0,platemap!C274,""),"")</f>
        <v>G09</v>
      </c>
      <c r="C274" t="str">
        <f>IFERROR(IF(LEN(platemap!I274)&gt;0,platemap!I274,""),"")</f>
        <v>20230413_0261</v>
      </c>
      <c r="D274" t="str">
        <f>IFERROR(IF(LEN(platemap!J274)&gt;0,platemap!J274,""),"")</f>
        <v>QS2A</v>
      </c>
      <c r="E274" t="str">
        <f>IFERROR(IF(LEN(platemap!N274)&gt;0,platemap!N274,""),"")</f>
        <v>572772 10 µM (LTX 3000)</v>
      </c>
      <c r="G274" t="str">
        <f>IFERROR(IF(LEN(platemap!D274)&gt;0,platemap!D274,""),"")</f>
        <v>FAM</v>
      </c>
      <c r="H274" t="str">
        <f>IFERROR(IF(LEN(platemap!E274)&gt;0,platemap!E274,""),"")</f>
        <v>VIC</v>
      </c>
      <c r="I274" t="str">
        <f>IFERROR(IF(LEN(platemap!F274)&gt;0,platemap!F274,""),"")</f>
        <v>T_mHTT</v>
      </c>
      <c r="J274" t="str">
        <f>IFERROR(IF(LEN(platemap!G274)&gt;0,platemap!G274,""),"")</f>
        <v>C_wtHTT</v>
      </c>
      <c r="K274" s="3" t="str">
        <f>IFERROR(IF(LEN(platemap!AB274)&gt;0,platemap!AB274,""),"")</f>
        <v>QS2A_20230331</v>
      </c>
      <c r="L274" s="3" t="str">
        <f>IFERROR(IF(LEN(platemap!AC274)&gt;0,platemap!AC274,""),"")</f>
        <v/>
      </c>
      <c r="M274" s="3">
        <f>IFERROR(IF(LEN(platemap!AD274)&gt;0,platemap!AD274,""),"")</f>
        <v>1</v>
      </c>
      <c r="N274" s="3" t="str">
        <f>IFERROR(IF(LEN(platemap!Q274)&gt;0,platemap!Q274,""),"")</f>
        <v>QS2A_20230331</v>
      </c>
      <c r="O274" s="3" t="str">
        <f>IFERROR(IF(LEN(platemap!R274)&gt;0,platemap!R274,""),"")</f>
        <v>10 uM</v>
      </c>
      <c r="P274" s="3" t="str">
        <f>IFERROR(IF(LEN(platemap!S274)&gt;0,platemap!S274,""),"")</f>
        <v>572772</v>
      </c>
      <c r="Q274" s="3">
        <f>IFERROR(IF(LEN(platemap!T274)&gt;0,platemap!T274,""),"")</f>
        <v>3000</v>
      </c>
    </row>
    <row r="275" spans="1:17" x14ac:dyDescent="0.2">
      <c r="A275" t="str">
        <f>IFERROR(IF(LEN(platemap!B275)&gt;0,platemap!B275,""),"")</f>
        <v>2023-06-07_151639_2023-06-07_145858_TMrs362331_10ul_badtips_2.xls</v>
      </c>
      <c r="B275" t="str">
        <f>IFERROR(IF(LEN(platemap!C275)&gt;0,platemap!C275,""),"")</f>
        <v>G10</v>
      </c>
      <c r="C275" t="str">
        <f>IFERROR(IF(LEN(platemap!I275)&gt;0,platemap!I275,""),"")</f>
        <v/>
      </c>
      <c r="D275" t="str">
        <f>IFERROR(IF(LEN(platemap!J275)&gt;0,platemap!J275,""),"")</f>
        <v/>
      </c>
      <c r="E275" t="str">
        <f>IFERROR(IF(LEN(platemap!N275)&gt;0,platemap!N275,""),"")</f>
        <v/>
      </c>
      <c r="G275" t="str">
        <f>IFERROR(IF(LEN(platemap!D275)&gt;0,platemap!D275,""),"")</f>
        <v/>
      </c>
      <c r="H275" t="str">
        <f>IFERROR(IF(LEN(platemap!E275)&gt;0,platemap!E275,""),"")</f>
        <v/>
      </c>
      <c r="I275" t="str">
        <f>IFERROR(IF(LEN(platemap!F275)&gt;0,platemap!F275,""),"")</f>
        <v/>
      </c>
      <c r="J275" t="str">
        <f>IFERROR(IF(LEN(platemap!G275)&gt;0,platemap!G275,""),"")</f>
        <v/>
      </c>
      <c r="K275" s="3" t="str">
        <f>IFERROR(IF(LEN(platemap!AB275)&gt;0,platemap!AB275,""),"")</f>
        <v/>
      </c>
      <c r="L275" s="3" t="str">
        <f>IFERROR(IF(LEN(platemap!AC275)&gt;0,platemap!AC275,""),"")</f>
        <v/>
      </c>
      <c r="M275" s="3" t="str">
        <f>IFERROR(IF(LEN(platemap!AD275)&gt;0,platemap!AD275,""),"")</f>
        <v/>
      </c>
      <c r="N275" s="3" t="str">
        <f>IFERROR(IF(LEN(platemap!Q275)&gt;0,platemap!Q275,""),"")</f>
        <v/>
      </c>
      <c r="O275" s="3" t="str">
        <f>IFERROR(IF(LEN(platemap!R275)&gt;0,platemap!R275,""),"")</f>
        <v/>
      </c>
      <c r="P275" s="3" t="str">
        <f>IFERROR(IF(LEN(platemap!S275)&gt;0,platemap!S275,""),"")</f>
        <v/>
      </c>
      <c r="Q275" s="3" t="str">
        <f>IFERROR(IF(LEN(platemap!T275)&gt;0,platemap!T275,""),"")</f>
        <v/>
      </c>
    </row>
    <row r="276" spans="1:17" x14ac:dyDescent="0.2">
      <c r="A276" t="str">
        <f>IFERROR(IF(LEN(platemap!B276)&gt;0,platemap!B276,""),"")</f>
        <v>2023-06-07_151639_2023-06-07_145858_TMrs362331_10ul_badtips_2.xls</v>
      </c>
      <c r="B276" t="str">
        <f>IFERROR(IF(LEN(platemap!C276)&gt;0,platemap!C276,""),"")</f>
        <v>G11</v>
      </c>
      <c r="C276" t="str">
        <f>IFERROR(IF(LEN(platemap!I276)&gt;0,platemap!I276,""),"")</f>
        <v/>
      </c>
      <c r="D276" t="str">
        <f>IFERROR(IF(LEN(platemap!J276)&gt;0,platemap!J276,""),"")</f>
        <v/>
      </c>
      <c r="E276" t="str">
        <f>IFERROR(IF(LEN(platemap!N276)&gt;0,platemap!N276,""),"")</f>
        <v/>
      </c>
      <c r="G276" t="str">
        <f>IFERROR(IF(LEN(platemap!D276)&gt;0,platemap!D276,""),"")</f>
        <v/>
      </c>
      <c r="H276" t="str">
        <f>IFERROR(IF(LEN(platemap!E276)&gt;0,platemap!E276,""),"")</f>
        <v/>
      </c>
      <c r="I276" t="str">
        <f>IFERROR(IF(LEN(platemap!F276)&gt;0,platemap!F276,""),"")</f>
        <v/>
      </c>
      <c r="J276" t="str">
        <f>IFERROR(IF(LEN(platemap!G276)&gt;0,platemap!G276,""),"")</f>
        <v/>
      </c>
      <c r="K276" s="3" t="str">
        <f>IFERROR(IF(LEN(platemap!AB276)&gt;0,platemap!AB276,""),"")</f>
        <v/>
      </c>
      <c r="L276" s="3" t="str">
        <f>IFERROR(IF(LEN(platemap!AC276)&gt;0,platemap!AC276,""),"")</f>
        <v/>
      </c>
      <c r="M276" s="3" t="str">
        <f>IFERROR(IF(LEN(platemap!AD276)&gt;0,platemap!AD276,""),"")</f>
        <v/>
      </c>
      <c r="N276" s="3" t="str">
        <f>IFERROR(IF(LEN(platemap!Q276)&gt;0,platemap!Q276,""),"")</f>
        <v/>
      </c>
      <c r="O276" s="3" t="str">
        <f>IFERROR(IF(LEN(platemap!R276)&gt;0,platemap!R276,""),"")</f>
        <v/>
      </c>
      <c r="P276" s="3" t="str">
        <f>IFERROR(IF(LEN(platemap!S276)&gt;0,platemap!S276,""),"")</f>
        <v/>
      </c>
      <c r="Q276" s="3" t="str">
        <f>IFERROR(IF(LEN(platemap!T276)&gt;0,platemap!T276,""),"")</f>
        <v/>
      </c>
    </row>
    <row r="277" spans="1:17" x14ac:dyDescent="0.2">
      <c r="A277" t="str">
        <f>IFERROR(IF(LEN(platemap!B277)&gt;0,platemap!B277,""),"")</f>
        <v>2023-06-07_151639_2023-06-07_145858_TMrs362331_10ul_badtips_2.xls</v>
      </c>
      <c r="B277" t="str">
        <f>IFERROR(IF(LEN(platemap!C277)&gt;0,platemap!C277,""),"")</f>
        <v>G12</v>
      </c>
      <c r="C277" t="str">
        <f>IFERROR(IF(LEN(platemap!I277)&gt;0,platemap!I277,""),"")</f>
        <v/>
      </c>
      <c r="D277" t="str">
        <f>IFERROR(IF(LEN(platemap!J277)&gt;0,platemap!J277,""),"")</f>
        <v/>
      </c>
      <c r="E277" t="str">
        <f>IFERROR(IF(LEN(platemap!N277)&gt;0,platemap!N277,""),"")</f>
        <v/>
      </c>
      <c r="G277" t="str">
        <f>IFERROR(IF(LEN(platemap!D277)&gt;0,platemap!D277,""),"")</f>
        <v/>
      </c>
      <c r="H277" t="str">
        <f>IFERROR(IF(LEN(platemap!E277)&gt;0,platemap!E277,""),"")</f>
        <v/>
      </c>
      <c r="I277" t="str">
        <f>IFERROR(IF(LEN(platemap!F277)&gt;0,platemap!F277,""),"")</f>
        <v/>
      </c>
      <c r="J277" t="str">
        <f>IFERROR(IF(LEN(platemap!G277)&gt;0,platemap!G277,""),"")</f>
        <v/>
      </c>
      <c r="K277" s="3" t="str">
        <f>IFERROR(IF(LEN(platemap!AB277)&gt;0,platemap!AB277,""),"")</f>
        <v/>
      </c>
      <c r="L277" s="3" t="str">
        <f>IFERROR(IF(LEN(platemap!AC277)&gt;0,platemap!AC277,""),"")</f>
        <v/>
      </c>
      <c r="M277" s="3" t="str">
        <f>IFERROR(IF(LEN(platemap!AD277)&gt;0,platemap!AD277,""),"")</f>
        <v/>
      </c>
      <c r="N277" s="3" t="str">
        <f>IFERROR(IF(LEN(platemap!Q277)&gt;0,platemap!Q277,""),"")</f>
        <v/>
      </c>
      <c r="O277" s="3" t="str">
        <f>IFERROR(IF(LEN(platemap!R277)&gt;0,platemap!R277,""),"")</f>
        <v/>
      </c>
      <c r="P277" s="3" t="str">
        <f>IFERROR(IF(LEN(platemap!S277)&gt;0,platemap!S277,""),"")</f>
        <v/>
      </c>
      <c r="Q277" s="3" t="str">
        <f>IFERROR(IF(LEN(platemap!T277)&gt;0,platemap!T277,""),"")</f>
        <v/>
      </c>
    </row>
    <row r="278" spans="1:17" x14ac:dyDescent="0.2">
      <c r="A278" t="str">
        <f>IFERROR(IF(LEN(platemap!B278)&gt;0,platemap!B278,""),"")</f>
        <v>2023-06-07_151639_2023-06-07_145858_TMrs362331_10ul_badtips_2.xls</v>
      </c>
      <c r="B278" t="str">
        <f>IFERROR(IF(LEN(platemap!C278)&gt;0,platemap!C278,""),"")</f>
        <v>H01</v>
      </c>
      <c r="C278" t="str">
        <f>IFERROR(IF(LEN(platemap!I278)&gt;0,platemap!I278,""),"")</f>
        <v>20230413_0262</v>
      </c>
      <c r="D278" t="str">
        <f>IFERROR(IF(LEN(platemap!J278)&gt;0,platemap!J278,""),"")</f>
        <v>QS2A</v>
      </c>
      <c r="E278" t="str">
        <f>IFERROR(IF(LEN(platemap!N278)&gt;0,platemap!N278,""),"")</f>
        <v>589546 10 µM (LTX 3000)</v>
      </c>
      <c r="G278" t="str">
        <f>IFERROR(IF(LEN(platemap!D278)&gt;0,platemap!D278,""),"")</f>
        <v>FAM</v>
      </c>
      <c r="H278" t="str">
        <f>IFERROR(IF(LEN(platemap!E278)&gt;0,platemap!E278,""),"")</f>
        <v>VIC</v>
      </c>
      <c r="I278" t="str">
        <f>IFERROR(IF(LEN(platemap!F278)&gt;0,platemap!F278,""),"")</f>
        <v>T_mHTT</v>
      </c>
      <c r="J278" t="str">
        <f>IFERROR(IF(LEN(platemap!G278)&gt;0,platemap!G278,""),"")</f>
        <v>C_wtHTT</v>
      </c>
      <c r="K278" s="3" t="str">
        <f>IFERROR(IF(LEN(platemap!AB278)&gt;0,platemap!AB278,""),"")</f>
        <v>QS2A_20230331</v>
      </c>
      <c r="L278" s="3" t="str">
        <f>IFERROR(IF(LEN(platemap!AC278)&gt;0,platemap!AC278,""),"")</f>
        <v/>
      </c>
      <c r="M278" s="3">
        <f>IFERROR(IF(LEN(platemap!AD278)&gt;0,platemap!AD278,""),"")</f>
        <v>1</v>
      </c>
      <c r="N278" s="3" t="str">
        <f>IFERROR(IF(LEN(platemap!Q278)&gt;0,platemap!Q278,""),"")</f>
        <v>QS2A_20230331</v>
      </c>
      <c r="O278" s="3" t="str">
        <f>IFERROR(IF(LEN(platemap!R278)&gt;0,platemap!R278,""),"")</f>
        <v>10 uM</v>
      </c>
      <c r="P278" s="3" t="str">
        <f>IFERROR(IF(LEN(platemap!S278)&gt;0,platemap!S278,""),"")</f>
        <v>589546</v>
      </c>
      <c r="Q278" s="3">
        <f>IFERROR(IF(LEN(platemap!T278)&gt;0,platemap!T278,""),"")</f>
        <v>3000</v>
      </c>
    </row>
    <row r="279" spans="1:17" x14ac:dyDescent="0.2">
      <c r="A279" t="str">
        <f>IFERROR(IF(LEN(platemap!B279)&gt;0,platemap!B279,""),"")</f>
        <v>2023-06-07_151639_2023-06-07_145858_TMrs362331_10ul_badtips_2.xls</v>
      </c>
      <c r="B279" t="str">
        <f>IFERROR(IF(LEN(platemap!C279)&gt;0,platemap!C279,""),"")</f>
        <v>H02</v>
      </c>
      <c r="C279" t="str">
        <f>IFERROR(IF(LEN(platemap!I279)&gt;0,platemap!I279,""),"")</f>
        <v>20230413_0263</v>
      </c>
      <c r="D279" t="str">
        <f>IFERROR(IF(LEN(platemap!J279)&gt;0,platemap!J279,""),"")</f>
        <v>QS2A</v>
      </c>
      <c r="E279" t="str">
        <f>IFERROR(IF(LEN(platemap!N279)&gt;0,platemap!N279,""),"")</f>
        <v>Control</v>
      </c>
      <c r="G279" t="str">
        <f>IFERROR(IF(LEN(platemap!D279)&gt;0,platemap!D279,""),"")</f>
        <v>FAM</v>
      </c>
      <c r="H279" t="str">
        <f>IFERROR(IF(LEN(platemap!E279)&gt;0,platemap!E279,""),"")</f>
        <v>VIC</v>
      </c>
      <c r="I279" t="str">
        <f>IFERROR(IF(LEN(platemap!F279)&gt;0,platemap!F279,""),"")</f>
        <v>T_mHTT</v>
      </c>
      <c r="J279" t="str">
        <f>IFERROR(IF(LEN(platemap!G279)&gt;0,platemap!G279,""),"")</f>
        <v>C_wtHTT</v>
      </c>
      <c r="K279" s="3" t="str">
        <f>IFERROR(IF(LEN(platemap!AB279)&gt;0,platemap!AB279,""),"")</f>
        <v>QS2A_20230331</v>
      </c>
      <c r="L279" s="3">
        <f>IFERROR(IF(LEN(platemap!AC279)&gt;0,platemap!AC279,""),"")</f>
        <v>1</v>
      </c>
      <c r="M279" s="3">
        <f>IFERROR(IF(LEN(platemap!AD279)&gt;0,platemap!AD279,""),"")</f>
        <v>1</v>
      </c>
      <c r="N279" s="3" t="str">
        <f>IFERROR(IF(LEN(platemap!Q279)&gt;0,platemap!Q279,""),"")</f>
        <v>QS2A_20230331</v>
      </c>
      <c r="O279" s="3">
        <f>IFERROR(IF(LEN(platemap!R279)&gt;0,platemap!R279,""),"")</f>
        <v>0</v>
      </c>
      <c r="P279" s="3" t="str">
        <f>IFERROR(IF(LEN(platemap!S279)&gt;0,platemap!S279,""),"")</f>
        <v>Control</v>
      </c>
      <c r="Q279" s="3" t="str">
        <f>IFERROR(IF(LEN(platemap!T279)&gt;0,platemap!T279,""),"")</f>
        <v/>
      </c>
    </row>
    <row r="280" spans="1:17" x14ac:dyDescent="0.2">
      <c r="A280" t="str">
        <f>IFERROR(IF(LEN(platemap!B280)&gt;0,platemap!B280,""),"")</f>
        <v>2023-06-07_151639_2023-06-07_145858_TMrs362331_10ul_badtips_2.xls</v>
      </c>
      <c r="B280" t="str">
        <f>IFERROR(IF(LEN(platemap!C280)&gt;0,platemap!C280,""),"")</f>
        <v>H03</v>
      </c>
      <c r="C280" t="str">
        <f>IFERROR(IF(LEN(platemap!I280)&gt;0,platemap!I280,""),"")</f>
        <v>20230413_0264</v>
      </c>
      <c r="D280" t="str">
        <f>IFERROR(IF(LEN(platemap!J280)&gt;0,platemap!J280,""),"")</f>
        <v>QS3.3</v>
      </c>
      <c r="E280" t="str">
        <f>IFERROR(IF(LEN(platemap!N280)&gt;0,platemap!N280,""),"")</f>
        <v>572772 10 µM (LTX 2000)</v>
      </c>
      <c r="G280" t="str">
        <f>IFERROR(IF(LEN(platemap!D280)&gt;0,platemap!D280,""),"")</f>
        <v>FAM</v>
      </c>
      <c r="H280" t="str">
        <f>IFERROR(IF(LEN(platemap!E280)&gt;0,platemap!E280,""),"")</f>
        <v>VIC</v>
      </c>
      <c r="I280" t="str">
        <f>IFERROR(IF(LEN(platemap!F280)&gt;0,platemap!F280,""),"")</f>
        <v>T_mHTT</v>
      </c>
      <c r="J280" t="str">
        <f>IFERROR(IF(LEN(platemap!G280)&gt;0,platemap!G280,""),"")</f>
        <v>C_wtHTT</v>
      </c>
      <c r="K280" s="3" t="str">
        <f>IFERROR(IF(LEN(platemap!AB280)&gt;0,platemap!AB280,""),"")</f>
        <v>QS3.3_20230331</v>
      </c>
      <c r="L280" s="3" t="str">
        <f>IFERROR(IF(LEN(platemap!AC280)&gt;0,platemap!AC280,""),"")</f>
        <v/>
      </c>
      <c r="M280" s="3" t="str">
        <f>IFERROR(IF(LEN(platemap!AD280)&gt;0,platemap!AD280,""),"")</f>
        <v/>
      </c>
      <c r="N280" s="3" t="str">
        <f>IFERROR(IF(LEN(platemap!Q280)&gt;0,platemap!Q280,""),"")</f>
        <v>QS3.3_20230331</v>
      </c>
      <c r="O280" s="3" t="str">
        <f>IFERROR(IF(LEN(platemap!R280)&gt;0,platemap!R280,""),"")</f>
        <v>10 uM</v>
      </c>
      <c r="P280" s="3" t="str">
        <f>IFERROR(IF(LEN(platemap!S280)&gt;0,platemap!S280,""),"")</f>
        <v>572772</v>
      </c>
      <c r="Q280" s="3">
        <f>IFERROR(IF(LEN(platemap!T280)&gt;0,platemap!T280,""),"")</f>
        <v>2000</v>
      </c>
    </row>
    <row r="281" spans="1:17" x14ac:dyDescent="0.2">
      <c r="A281" t="str">
        <f>IFERROR(IF(LEN(platemap!B281)&gt;0,platemap!B281,""),"")</f>
        <v>2023-06-07_151639_2023-06-07_145858_TMrs362331_10ul_badtips_2.xls</v>
      </c>
      <c r="B281" t="str">
        <f>IFERROR(IF(LEN(platemap!C281)&gt;0,platemap!C281,""),"")</f>
        <v>H04</v>
      </c>
      <c r="C281" t="str">
        <f>IFERROR(IF(LEN(platemap!I281)&gt;0,platemap!I281,""),"")</f>
        <v>20230413_0265</v>
      </c>
      <c r="D281" t="str">
        <f>IFERROR(IF(LEN(platemap!J281)&gt;0,platemap!J281,""),"")</f>
        <v>QS3.3</v>
      </c>
      <c r="E281" t="str">
        <f>IFERROR(IF(LEN(platemap!N281)&gt;0,platemap!N281,""),"")</f>
        <v>589546 10 µM (LTX 2000)</v>
      </c>
      <c r="G281" t="str">
        <f>IFERROR(IF(LEN(platemap!D281)&gt;0,platemap!D281,""),"")</f>
        <v>FAM</v>
      </c>
      <c r="H281" t="str">
        <f>IFERROR(IF(LEN(platemap!E281)&gt;0,platemap!E281,""),"")</f>
        <v>VIC</v>
      </c>
      <c r="I281" t="str">
        <f>IFERROR(IF(LEN(platemap!F281)&gt;0,platemap!F281,""),"")</f>
        <v>T_mHTT</v>
      </c>
      <c r="J281" t="str">
        <f>IFERROR(IF(LEN(platemap!G281)&gt;0,platemap!G281,""),"")</f>
        <v>C_wtHTT</v>
      </c>
      <c r="K281" s="3" t="str">
        <f>IFERROR(IF(LEN(platemap!AB281)&gt;0,platemap!AB281,""),"")</f>
        <v>QS3.3_20230331</v>
      </c>
      <c r="L281" s="3" t="str">
        <f>IFERROR(IF(LEN(platemap!AC281)&gt;0,platemap!AC281,""),"")</f>
        <v/>
      </c>
      <c r="M281" s="3" t="str">
        <f>IFERROR(IF(LEN(platemap!AD281)&gt;0,platemap!AD281,""),"")</f>
        <v/>
      </c>
      <c r="N281" s="3" t="str">
        <f>IFERROR(IF(LEN(platemap!Q281)&gt;0,platemap!Q281,""),"")</f>
        <v>QS3.3_20230331</v>
      </c>
      <c r="O281" s="3" t="str">
        <f>IFERROR(IF(LEN(platemap!R281)&gt;0,platemap!R281,""),"")</f>
        <v>10 uM</v>
      </c>
      <c r="P281" s="3" t="str">
        <f>IFERROR(IF(LEN(platemap!S281)&gt;0,platemap!S281,""),"")</f>
        <v>589546</v>
      </c>
      <c r="Q281" s="3">
        <f>IFERROR(IF(LEN(platemap!T281)&gt;0,platemap!T281,""),"")</f>
        <v>2000</v>
      </c>
    </row>
    <row r="282" spans="1:17" x14ac:dyDescent="0.2">
      <c r="A282" t="str">
        <f>IFERROR(IF(LEN(platemap!B282)&gt;0,platemap!B282,""),"")</f>
        <v>2023-06-07_151639_2023-06-07_145858_TMrs362331_10ul_badtips_2.xls</v>
      </c>
      <c r="B282" t="str">
        <f>IFERROR(IF(LEN(platemap!C282)&gt;0,platemap!C282,""),"")</f>
        <v>H05</v>
      </c>
      <c r="C282" t="str">
        <f>IFERROR(IF(LEN(platemap!I282)&gt;0,platemap!I282,""),"")</f>
        <v>20230413_0266</v>
      </c>
      <c r="D282" t="str">
        <f>IFERROR(IF(LEN(platemap!J282)&gt;0,platemap!J282,""),"")</f>
        <v>QS3.3</v>
      </c>
      <c r="E282" t="str">
        <f>IFERROR(IF(LEN(platemap!N282)&gt;0,platemap!N282,""),"")</f>
        <v>572772 10 µM (LTX 3000)</v>
      </c>
      <c r="G282" t="str">
        <f>IFERROR(IF(LEN(platemap!D282)&gt;0,platemap!D282,""),"")</f>
        <v>FAM</v>
      </c>
      <c r="H282" t="str">
        <f>IFERROR(IF(LEN(platemap!E282)&gt;0,platemap!E282,""),"")</f>
        <v>VIC</v>
      </c>
      <c r="I282" t="str">
        <f>IFERROR(IF(LEN(platemap!F282)&gt;0,platemap!F282,""),"")</f>
        <v>T_mHTT</v>
      </c>
      <c r="J282" t="str">
        <f>IFERROR(IF(LEN(platemap!G282)&gt;0,platemap!G282,""),"")</f>
        <v>C_wtHTT</v>
      </c>
      <c r="K282" s="3" t="str">
        <f>IFERROR(IF(LEN(platemap!AB282)&gt;0,platemap!AB282,""),"")</f>
        <v>QS3.3_20230331</v>
      </c>
      <c r="L282" s="3" t="str">
        <f>IFERROR(IF(LEN(platemap!AC282)&gt;0,platemap!AC282,""),"")</f>
        <v/>
      </c>
      <c r="M282" s="3" t="str">
        <f>IFERROR(IF(LEN(platemap!AD282)&gt;0,platemap!AD282,""),"")</f>
        <v/>
      </c>
      <c r="N282" s="3" t="str">
        <f>IFERROR(IF(LEN(platemap!Q282)&gt;0,platemap!Q282,""),"")</f>
        <v>QS3.3_20230331</v>
      </c>
      <c r="O282" s="3" t="str">
        <f>IFERROR(IF(LEN(platemap!R282)&gt;0,platemap!R282,""),"")</f>
        <v>10 uM</v>
      </c>
      <c r="P282" s="3" t="str">
        <f>IFERROR(IF(LEN(platemap!S282)&gt;0,platemap!S282,""),"")</f>
        <v>572772</v>
      </c>
      <c r="Q282" s="3">
        <f>IFERROR(IF(LEN(platemap!T282)&gt;0,platemap!T282,""),"")</f>
        <v>3000</v>
      </c>
    </row>
    <row r="283" spans="1:17" x14ac:dyDescent="0.2">
      <c r="A283" t="str">
        <f>IFERROR(IF(LEN(platemap!B283)&gt;0,platemap!B283,""),"")</f>
        <v>2023-06-07_151639_2023-06-07_145858_TMrs362331_10ul_badtips_2.xls</v>
      </c>
      <c r="B283" t="str">
        <f>IFERROR(IF(LEN(platemap!C283)&gt;0,platemap!C283,""),"")</f>
        <v>H06</v>
      </c>
      <c r="C283" t="str">
        <f>IFERROR(IF(LEN(platemap!I283)&gt;0,platemap!I283,""),"")</f>
        <v>20230413_0267</v>
      </c>
      <c r="D283" t="str">
        <f>IFERROR(IF(LEN(platemap!J283)&gt;0,platemap!J283,""),"")</f>
        <v>QS3.3</v>
      </c>
      <c r="E283" t="str">
        <f>IFERROR(IF(LEN(platemap!N283)&gt;0,platemap!N283,""),"")</f>
        <v>589546 10 µM (LTX 3000)</v>
      </c>
      <c r="G283" t="str">
        <f>IFERROR(IF(LEN(platemap!D283)&gt;0,platemap!D283,""),"")</f>
        <v>FAM</v>
      </c>
      <c r="H283" t="str">
        <f>IFERROR(IF(LEN(platemap!E283)&gt;0,platemap!E283,""),"")</f>
        <v>VIC</v>
      </c>
      <c r="I283" t="str">
        <f>IFERROR(IF(LEN(platemap!F283)&gt;0,platemap!F283,""),"")</f>
        <v>T_mHTT</v>
      </c>
      <c r="J283" t="str">
        <f>IFERROR(IF(LEN(platemap!G283)&gt;0,platemap!G283,""),"")</f>
        <v>C_wtHTT</v>
      </c>
      <c r="K283" s="3" t="str">
        <f>IFERROR(IF(LEN(platemap!AB283)&gt;0,platemap!AB283,""),"")</f>
        <v>QS3.3_20230331</v>
      </c>
      <c r="L283" s="3" t="str">
        <f>IFERROR(IF(LEN(platemap!AC283)&gt;0,platemap!AC283,""),"")</f>
        <v/>
      </c>
      <c r="M283" s="3" t="str">
        <f>IFERROR(IF(LEN(platemap!AD283)&gt;0,platemap!AD283,""),"")</f>
        <v/>
      </c>
      <c r="N283" s="3" t="str">
        <f>IFERROR(IF(LEN(platemap!Q283)&gt;0,platemap!Q283,""),"")</f>
        <v>QS3.3_20230331</v>
      </c>
      <c r="O283" s="3" t="str">
        <f>IFERROR(IF(LEN(platemap!R283)&gt;0,platemap!R283,""),"")</f>
        <v>10 uM</v>
      </c>
      <c r="P283" s="3" t="str">
        <f>IFERROR(IF(LEN(platemap!S283)&gt;0,platemap!S283,""),"")</f>
        <v>589546</v>
      </c>
      <c r="Q283" s="3">
        <f>IFERROR(IF(LEN(platemap!T283)&gt;0,platemap!T283,""),"")</f>
        <v>3000</v>
      </c>
    </row>
    <row r="284" spans="1:17" x14ac:dyDescent="0.2">
      <c r="A284" t="str">
        <f>IFERROR(IF(LEN(platemap!B284)&gt;0,platemap!B284,""),"")</f>
        <v>2023-06-07_151639_2023-06-07_145858_TMrs362331_10ul_badtips_2.xls</v>
      </c>
      <c r="B284" t="str">
        <f>IFERROR(IF(LEN(platemap!C284)&gt;0,platemap!C284,""),"")</f>
        <v>H07</v>
      </c>
      <c r="C284" t="str">
        <f>IFERROR(IF(LEN(platemap!I284)&gt;0,platemap!I284,""),"")</f>
        <v>20230413_0268</v>
      </c>
      <c r="D284" t="str">
        <f>IFERROR(IF(LEN(platemap!J284)&gt;0,platemap!J284,""),"")</f>
        <v>QS3.3</v>
      </c>
      <c r="E284" t="str">
        <f>IFERROR(IF(LEN(platemap!N284)&gt;0,platemap!N284,""),"")</f>
        <v>Control</v>
      </c>
      <c r="G284" t="str">
        <f>IFERROR(IF(LEN(platemap!D284)&gt;0,platemap!D284,""),"")</f>
        <v>FAM</v>
      </c>
      <c r="H284" t="str">
        <f>IFERROR(IF(LEN(platemap!E284)&gt;0,platemap!E284,""),"")</f>
        <v>VIC</v>
      </c>
      <c r="I284" t="str">
        <f>IFERROR(IF(LEN(platemap!F284)&gt;0,platemap!F284,""),"")</f>
        <v>T_mHTT</v>
      </c>
      <c r="J284" t="str">
        <f>IFERROR(IF(LEN(platemap!G284)&gt;0,platemap!G284,""),"")</f>
        <v>C_wtHTT</v>
      </c>
      <c r="K284" s="3" t="str">
        <f>IFERROR(IF(LEN(platemap!AB284)&gt;0,platemap!AB284,""),"")</f>
        <v>QS3.3_20230331</v>
      </c>
      <c r="L284" s="3">
        <f>IFERROR(IF(LEN(platemap!AC284)&gt;0,platemap!AC284,""),"")</f>
        <v>1</v>
      </c>
      <c r="M284" s="3" t="str">
        <f>IFERROR(IF(LEN(platemap!AD284)&gt;0,platemap!AD284,""),"")</f>
        <v/>
      </c>
      <c r="N284" s="3" t="str">
        <f>IFERROR(IF(LEN(platemap!Q284)&gt;0,platemap!Q284,""),"")</f>
        <v>QS3.3_20230331</v>
      </c>
      <c r="O284" s="3">
        <f>IFERROR(IF(LEN(platemap!R284)&gt;0,platemap!R284,""),"")</f>
        <v>0</v>
      </c>
      <c r="P284" s="3" t="str">
        <f>IFERROR(IF(LEN(platemap!S284)&gt;0,platemap!S284,""),"")</f>
        <v>Control</v>
      </c>
      <c r="Q284" s="3" t="str">
        <f>IFERROR(IF(LEN(platemap!T284)&gt;0,platemap!T284,""),"")</f>
        <v/>
      </c>
    </row>
    <row r="285" spans="1:17" x14ac:dyDescent="0.2">
      <c r="A285" t="str">
        <f>IFERROR(IF(LEN(platemap!B285)&gt;0,platemap!B285,""),"")</f>
        <v>2023-06-07_151639_2023-06-07_145858_TMrs362331_10ul_badtips_2.xls</v>
      </c>
      <c r="B285" t="str">
        <f>IFERROR(IF(LEN(platemap!C285)&gt;0,platemap!C285,""),"")</f>
        <v>H08</v>
      </c>
      <c r="C285" t="str">
        <f>IFERROR(IF(LEN(platemap!I285)&gt;0,platemap!I285,""),"")</f>
        <v>20230413_0269</v>
      </c>
      <c r="D285" t="str">
        <f>IFERROR(IF(LEN(platemap!J285)&gt;0,platemap!J285,""),"")</f>
        <v>QS4A3</v>
      </c>
      <c r="E285" t="str">
        <f>IFERROR(IF(LEN(platemap!N285)&gt;0,platemap!N285,""),"")</f>
        <v>Control</v>
      </c>
      <c r="G285" t="str">
        <f>IFERROR(IF(LEN(platemap!D285)&gt;0,platemap!D285,""),"")</f>
        <v>FAM</v>
      </c>
      <c r="H285" t="str">
        <f>IFERROR(IF(LEN(platemap!E285)&gt;0,platemap!E285,""),"")</f>
        <v>VIC</v>
      </c>
      <c r="I285" t="str">
        <f>IFERROR(IF(LEN(platemap!F285)&gt;0,platemap!F285,""),"")</f>
        <v>T_mHTT</v>
      </c>
      <c r="J285" t="str">
        <f>IFERROR(IF(LEN(platemap!G285)&gt;0,platemap!G285,""),"")</f>
        <v>C_wtHTT</v>
      </c>
      <c r="K285" s="3" t="str">
        <f>IFERROR(IF(LEN(platemap!AB285)&gt;0,platemap!AB285,""),"")</f>
        <v>QS4A3_20230403</v>
      </c>
      <c r="L285" s="3">
        <f>IFERROR(IF(LEN(platemap!AC285)&gt;0,platemap!AC285,""),"")</f>
        <v>1</v>
      </c>
      <c r="M285" s="3" t="str">
        <f>IFERROR(IF(LEN(platemap!AD285)&gt;0,platemap!AD285,""),"")</f>
        <v/>
      </c>
      <c r="N285" s="3" t="str">
        <f>IFERROR(IF(LEN(platemap!Q285)&gt;0,platemap!Q285,""),"")</f>
        <v>QS4A3_20230403</v>
      </c>
      <c r="O285" s="3">
        <f>IFERROR(IF(LEN(platemap!R285)&gt;0,platemap!R285,""),"")</f>
        <v>0</v>
      </c>
      <c r="P285" s="3" t="str">
        <f>IFERROR(IF(LEN(platemap!S285)&gt;0,platemap!S285,""),"")</f>
        <v>Control</v>
      </c>
      <c r="Q285" s="3" t="str">
        <f>IFERROR(IF(LEN(platemap!T285)&gt;0,platemap!T285,""),"")</f>
        <v/>
      </c>
    </row>
    <row r="286" spans="1:17" x14ac:dyDescent="0.2">
      <c r="A286" t="str">
        <f>IFERROR(IF(LEN(platemap!B286)&gt;0,platemap!B286,""),"")</f>
        <v>2023-06-07_151639_2023-06-07_145858_TMrs362331_10ul_badtips_2.xls</v>
      </c>
      <c r="B286" t="str">
        <f>IFERROR(IF(LEN(platemap!C286)&gt;0,platemap!C286,""),"")</f>
        <v>H09</v>
      </c>
      <c r="C286" t="str">
        <f>IFERROR(IF(LEN(platemap!I286)&gt;0,platemap!I286,""),"")</f>
        <v>20230413_0270</v>
      </c>
      <c r="D286" t="str">
        <f>IFERROR(IF(LEN(platemap!J286)&gt;0,platemap!J286,""),"")</f>
        <v>QS1.23</v>
      </c>
      <c r="E286" t="str">
        <f>IFERROR(IF(LEN(platemap!N286)&gt;0,platemap!N286,""),"")</f>
        <v>Control</v>
      </c>
      <c r="G286" t="str">
        <f>IFERROR(IF(LEN(platemap!D286)&gt;0,platemap!D286,""),"")</f>
        <v>FAM</v>
      </c>
      <c r="H286" t="str">
        <f>IFERROR(IF(LEN(platemap!E286)&gt;0,platemap!E286,""),"")</f>
        <v>VIC</v>
      </c>
      <c r="I286" t="str">
        <f>IFERROR(IF(LEN(platemap!F286)&gt;0,platemap!F286,""),"")</f>
        <v>T_mHTT</v>
      </c>
      <c r="J286" t="str">
        <f>IFERROR(IF(LEN(platemap!G286)&gt;0,platemap!G286,""),"")</f>
        <v>C_wtHTT</v>
      </c>
      <c r="K286" s="3" t="str">
        <f>IFERROR(IF(LEN(platemap!AB286)&gt;0,platemap!AB286,""),"")</f>
        <v>QS1.23_20230403</v>
      </c>
      <c r="L286" s="3">
        <f>IFERROR(IF(LEN(platemap!AC286)&gt;0,platemap!AC286,""),"")</f>
        <v>1</v>
      </c>
      <c r="M286" s="3" t="str">
        <f>IFERROR(IF(LEN(platemap!AD286)&gt;0,platemap!AD286,""),"")</f>
        <v/>
      </c>
      <c r="N286" s="3" t="str">
        <f>IFERROR(IF(LEN(platemap!Q286)&gt;0,platemap!Q286,""),"")</f>
        <v>QS1.23_20230403</v>
      </c>
      <c r="O286" s="3">
        <f>IFERROR(IF(LEN(platemap!R286)&gt;0,platemap!R286,""),"")</f>
        <v>0</v>
      </c>
      <c r="P286" s="3" t="str">
        <f>IFERROR(IF(LEN(platemap!S286)&gt;0,platemap!S286,""),"")</f>
        <v>Control</v>
      </c>
      <c r="Q286" s="3" t="str">
        <f>IFERROR(IF(LEN(platemap!T286)&gt;0,platemap!T286,""),"")</f>
        <v/>
      </c>
    </row>
    <row r="287" spans="1:17" x14ac:dyDescent="0.2">
      <c r="A287" t="str">
        <f>IFERROR(IF(LEN(platemap!B287)&gt;0,platemap!B287,""),"")</f>
        <v>2023-06-07_151639_2023-06-07_145858_TMrs362331_10ul_badtips_2.xls</v>
      </c>
      <c r="B287" t="str">
        <f>IFERROR(IF(LEN(platemap!C287)&gt;0,platemap!C287,""),"")</f>
        <v>H10</v>
      </c>
      <c r="C287" t="str">
        <f>IFERROR(IF(LEN(platemap!I287)&gt;0,platemap!I287,""),"")</f>
        <v>20230413_0271</v>
      </c>
      <c r="D287" t="str">
        <f>IFERROR(IF(LEN(platemap!J287)&gt;0,platemap!J287,""),"")</f>
        <v>QS3.1</v>
      </c>
      <c r="E287" t="str">
        <f>IFERROR(IF(LEN(platemap!N287)&gt;0,platemap!N287,""),"")</f>
        <v>Control</v>
      </c>
      <c r="G287" t="str">
        <f>IFERROR(IF(LEN(platemap!D287)&gt;0,platemap!D287,""),"")</f>
        <v>FAM</v>
      </c>
      <c r="H287" t="str">
        <f>IFERROR(IF(LEN(platemap!E287)&gt;0,platemap!E287,""),"")</f>
        <v>VIC</v>
      </c>
      <c r="I287" t="str">
        <f>IFERROR(IF(LEN(platemap!F287)&gt;0,platemap!F287,""),"")</f>
        <v>T_mHTT</v>
      </c>
      <c r="J287" t="str">
        <f>IFERROR(IF(LEN(platemap!G287)&gt;0,platemap!G287,""),"")</f>
        <v>C_wtHTT</v>
      </c>
      <c r="K287" s="3" t="str">
        <f>IFERROR(IF(LEN(platemap!AB287)&gt;0,platemap!AB287,""),"")</f>
        <v>QS3.1_20230403</v>
      </c>
      <c r="L287" s="3">
        <f>IFERROR(IF(LEN(platemap!AC287)&gt;0,platemap!AC287,""),"")</f>
        <v>1</v>
      </c>
      <c r="M287" s="3" t="str">
        <f>IFERROR(IF(LEN(platemap!AD287)&gt;0,platemap!AD287,""),"")</f>
        <v/>
      </c>
      <c r="N287" s="3" t="str">
        <f>IFERROR(IF(LEN(platemap!Q287)&gt;0,platemap!Q287,""),"")</f>
        <v>QS3.1_20230403</v>
      </c>
      <c r="O287" s="3">
        <f>IFERROR(IF(LEN(platemap!R287)&gt;0,platemap!R287,""),"")</f>
        <v>0</v>
      </c>
      <c r="P287" s="3" t="str">
        <f>IFERROR(IF(LEN(platemap!S287)&gt;0,platemap!S287,""),"")</f>
        <v>Control</v>
      </c>
      <c r="Q287" s="3" t="str">
        <f>IFERROR(IF(LEN(platemap!T287)&gt;0,platemap!T287,""),"")</f>
        <v/>
      </c>
    </row>
    <row r="288" spans="1:17" x14ac:dyDescent="0.2">
      <c r="A288" t="str">
        <f>IFERROR(IF(LEN(platemap!B288)&gt;0,platemap!B288,""),"")</f>
        <v>2023-06-07_151639_2023-06-07_145858_TMrs362331_10ul_badtips_2.xls</v>
      </c>
      <c r="B288" t="str">
        <f>IFERROR(IF(LEN(platemap!C288)&gt;0,platemap!C288,""),"")</f>
        <v>H11</v>
      </c>
      <c r="C288" t="str">
        <f>IFERROR(IF(LEN(platemap!I288)&gt;0,platemap!I288,""),"")</f>
        <v/>
      </c>
      <c r="D288" t="str">
        <f>IFERROR(IF(LEN(platemap!J288)&gt;0,platemap!J288,""),"")</f>
        <v/>
      </c>
      <c r="E288" t="str">
        <f>IFERROR(IF(LEN(platemap!N288)&gt;0,platemap!N288,""),"")</f>
        <v/>
      </c>
      <c r="G288" t="str">
        <f>IFERROR(IF(LEN(platemap!D288)&gt;0,platemap!D288,""),"")</f>
        <v/>
      </c>
      <c r="H288" t="str">
        <f>IFERROR(IF(LEN(platemap!E288)&gt;0,platemap!E288,""),"")</f>
        <v/>
      </c>
      <c r="I288" t="str">
        <f>IFERROR(IF(LEN(platemap!F288)&gt;0,platemap!F288,""),"")</f>
        <v/>
      </c>
      <c r="J288" t="str">
        <f>IFERROR(IF(LEN(platemap!G288)&gt;0,platemap!G288,""),"")</f>
        <v/>
      </c>
      <c r="K288" s="3" t="str">
        <f>IFERROR(IF(LEN(platemap!AB288)&gt;0,platemap!AB288,""),"")</f>
        <v/>
      </c>
      <c r="L288" s="3" t="str">
        <f>IFERROR(IF(LEN(platemap!AC288)&gt;0,platemap!AC288,""),"")</f>
        <v/>
      </c>
      <c r="M288" s="3" t="str">
        <f>IFERROR(IF(LEN(platemap!AD288)&gt;0,platemap!AD288,""),"")</f>
        <v/>
      </c>
      <c r="N288" s="3" t="str">
        <f>IFERROR(IF(LEN(platemap!Q288)&gt;0,platemap!Q288,""),"")</f>
        <v/>
      </c>
      <c r="O288" s="3" t="str">
        <f>IFERROR(IF(LEN(platemap!R288)&gt;0,platemap!R288,""),"")</f>
        <v/>
      </c>
      <c r="P288" s="3" t="str">
        <f>IFERROR(IF(LEN(platemap!S288)&gt;0,platemap!S288,""),"")</f>
        <v/>
      </c>
      <c r="Q288" s="3" t="str">
        <f>IFERROR(IF(LEN(platemap!T288)&gt;0,platemap!T288,""),"")</f>
        <v/>
      </c>
    </row>
    <row r="289" spans="1:17" x14ac:dyDescent="0.2">
      <c r="A289" t="str">
        <f>IFERROR(IF(LEN(platemap!B289)&gt;0,platemap!B289,""),"")</f>
        <v>2023-06-07_151639_2023-06-07_145858_TMrs362331_10ul_badtips_2.xls</v>
      </c>
      <c r="B289" t="str">
        <f>IFERROR(IF(LEN(platemap!C289)&gt;0,platemap!C289,""),"")</f>
        <v>H12</v>
      </c>
      <c r="C289" t="str">
        <f>IFERROR(IF(LEN(platemap!I289)&gt;0,platemap!I289,""),"")</f>
        <v>20230607_0001</v>
      </c>
      <c r="D289">
        <f>IFERROR(IF(LEN(platemap!J289)&gt;0,platemap!J289,""),"")</f>
        <v>43043</v>
      </c>
      <c r="E289" t="str">
        <f>IFERROR(IF(LEN(platemap!N289)&gt;0,platemap!N289,""),"")</f>
        <v/>
      </c>
      <c r="G289" t="str">
        <f>IFERROR(IF(LEN(platemap!D289)&gt;0,platemap!D289,""),"")</f>
        <v>FAM</v>
      </c>
      <c r="H289" t="str">
        <f>IFERROR(IF(LEN(platemap!E289)&gt;0,platemap!E289,""),"")</f>
        <v>VIC</v>
      </c>
      <c r="I289" t="str">
        <f>IFERROR(IF(LEN(platemap!F289)&gt;0,platemap!F289,""),"")</f>
        <v>T_mHTT</v>
      </c>
      <c r="J289" t="str">
        <f>IFERROR(IF(LEN(platemap!G289)&gt;0,platemap!G289,""),"")</f>
        <v>C_wtHTT</v>
      </c>
      <c r="K289" s="3">
        <f>IFERROR(IF(LEN(platemap!AB289)&gt;0,platemap!AB289,""),"")</f>
        <v>43043</v>
      </c>
      <c r="L289" s="3" t="str">
        <f>IFERROR(IF(LEN(platemap!AC289)&gt;0,platemap!AC289,""),"")</f>
        <v/>
      </c>
      <c r="M289" s="3" t="str">
        <f>IFERROR(IF(LEN(platemap!AD289)&gt;0,platemap!AD289,""),"")</f>
        <v/>
      </c>
      <c r="N289" s="3">
        <f>IFERROR(IF(LEN(platemap!Q289)&gt;0,platemap!Q289,""),"")</f>
        <v>43043</v>
      </c>
      <c r="O289" s="3" t="str">
        <f>IFERROR(IF(LEN(platemap!R289)&gt;0,platemap!R289,""),"")</f>
        <v/>
      </c>
      <c r="P289" s="3" t="str">
        <f>IFERROR(IF(LEN(platemap!S289)&gt;0,platemap!S289,""),"")</f>
        <v/>
      </c>
      <c r="Q289" s="3" t="str">
        <f>IFERROR(IF(LEN(platemap!T289)&gt;0,platemap!T289,""),"")</f>
        <v/>
      </c>
    </row>
    <row r="290" spans="1:17" x14ac:dyDescent="0.2">
      <c r="A290" t="str">
        <f>IFERROR(IF(LEN(platemap!B290)&gt;0,platemap!B290,""),"")</f>
        <v/>
      </c>
      <c r="B290" t="str">
        <f>IFERROR(IF(LEN(platemap!C290)&gt;0,platemap!C290,""),"")</f>
        <v/>
      </c>
      <c r="C290" t="str">
        <f>IFERROR(IF(LEN(platemap!I290)&gt;0,platemap!I290,""),"")</f>
        <v/>
      </c>
      <c r="D290" t="str">
        <f>IFERROR(IF(LEN(platemap!J290)&gt;0,platemap!J290,""),"")</f>
        <v/>
      </c>
      <c r="E290" t="str">
        <f>IFERROR(IF(LEN(platemap!N290)&gt;0,platemap!N290,""),"")</f>
        <v/>
      </c>
      <c r="G290" t="str">
        <f>IFERROR(IF(LEN(platemap!D290)&gt;0,platemap!D290,""),"")</f>
        <v/>
      </c>
      <c r="H290" t="str">
        <f>IFERROR(IF(LEN(platemap!E290)&gt;0,platemap!E290,""),"")</f>
        <v/>
      </c>
      <c r="I290" t="str">
        <f>IFERROR(IF(LEN(platemap!F290)&gt;0,platemap!F290,""),"")</f>
        <v/>
      </c>
      <c r="J290" t="str">
        <f>IFERROR(IF(LEN(platemap!G290)&gt;0,platemap!G290,""),"")</f>
        <v/>
      </c>
      <c r="K290" s="3" t="str">
        <f>IFERROR(IF(LEN(platemap!AB290)&gt;0,platemap!AB290,""),"")</f>
        <v/>
      </c>
      <c r="L290" s="3" t="str">
        <f>IFERROR(IF(LEN(platemap!AC290)&gt;0,platemap!AC290,""),"")</f>
        <v/>
      </c>
      <c r="M290" s="3" t="str">
        <f>IFERROR(IF(LEN(platemap!AD290)&gt;0,platemap!AD290,""),"")</f>
        <v/>
      </c>
      <c r="N290" s="3" t="str">
        <f>IFERROR(IF(LEN(platemap!Q290)&gt;0,platemap!Q290,""),"")</f>
        <v/>
      </c>
      <c r="O290" s="3" t="str">
        <f>IFERROR(IF(LEN(platemap!R290)&gt;0,platemap!R290,""),"")</f>
        <v/>
      </c>
      <c r="P290" s="3" t="str">
        <f>IFERROR(IF(LEN(platemap!S290)&gt;0,platemap!S290,""),"")</f>
        <v/>
      </c>
      <c r="Q290" s="3" t="str">
        <f>IFERROR(IF(LEN(platemap!T290)&gt;0,platemap!T290,""),"")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2023-06-11T20:44:02Z</dcterms:modified>
</cp:coreProperties>
</file>