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juarezv\Documents\JSC\JSC-Analytics-v2\Import\Global\Config.Files\02.Variables\01.KPIs\"/>
    </mc:Choice>
  </mc:AlternateContent>
  <xr:revisionPtr revIDLastSave="0" documentId="10_ncr:100000_{DF8B79ED-CEFA-4CFB-A071-96992B6E1585}" xr6:coauthVersionLast="31" xr6:coauthVersionMax="31" xr10:uidLastSave="{00000000-0000-0000-0000-000000000000}"/>
  <bookViews>
    <workbookView xWindow="0" yWindow="0" windowWidth="27495" windowHeight="9870" tabRatio="695" activeTab="1" xr2:uid="{00000000-000D-0000-FFFF-FFFF00000000}"/>
  </bookViews>
  <sheets>
    <sheet name="Labels" sheetId="5" r:id="rId1"/>
    <sheet name="Aux.KPI" sheetId="1" r:id="rId2"/>
    <sheet name="KPIs" sheetId="4" r:id="rId3"/>
    <sheet name="SelfServiceKPI" sheetId="6" r:id="rId4"/>
    <sheet name="SelfServiceDim" sheetId="9" r:id="rId5"/>
  </sheets>
  <definedNames>
    <definedName name="_xlnm._FilterDatabase" localSheetId="1" hidden="1">Aux.KPI!$A$1:$J$147</definedName>
    <definedName name="_xlnm._FilterDatabase" localSheetId="2" hidden="1">KPIs!$A$1:$K$159</definedName>
    <definedName name="_xlnm._FilterDatabase" localSheetId="0" hidden="1">Labels!$A$1:$J$58</definedName>
    <definedName name="_xlnm._FilterDatabase" localSheetId="3" hidden="1">SelfServiceKPI!$A$1:$J$61</definedName>
  </definedNames>
  <calcPr calcId="179017"/>
</workbook>
</file>

<file path=xl/calcChain.xml><?xml version="1.0" encoding="utf-8"?>
<calcChain xmlns="http://schemas.openxmlformats.org/spreadsheetml/2006/main">
  <c r="H147" i="1" l="1"/>
  <c r="F147" i="1"/>
  <c r="H146" i="1" l="1"/>
  <c r="F146" i="1"/>
  <c r="H90" i="1" l="1"/>
  <c r="F90" i="1"/>
  <c r="H42" i="4" l="1"/>
  <c r="F42" i="4"/>
  <c r="F145" i="1" l="1"/>
  <c r="H145" i="1"/>
  <c r="H144" i="1" l="1"/>
  <c r="F144" i="1"/>
  <c r="H143" i="1"/>
  <c r="F143" i="1"/>
  <c r="E14" i="9" l="1"/>
  <c r="H16" i="1" l="1"/>
  <c r="F16" i="1"/>
  <c r="H77" i="4" l="1"/>
  <c r="F77" i="4"/>
  <c r="H23" i="4"/>
  <c r="F23" i="4"/>
  <c r="H58" i="5"/>
  <c r="F58" i="5"/>
  <c r="F6" i="6"/>
  <c r="H139" i="1" l="1"/>
  <c r="F139" i="1"/>
  <c r="H141" i="1"/>
  <c r="F141" i="1"/>
  <c r="H142" i="1"/>
  <c r="F142" i="1"/>
  <c r="H88" i="1"/>
  <c r="F88" i="1"/>
  <c r="H138" i="1"/>
  <c r="F138" i="1"/>
  <c r="F137" i="1"/>
  <c r="H137" i="1" l="1"/>
  <c r="H159" i="4"/>
  <c r="F159" i="4"/>
  <c r="H158" i="4"/>
  <c r="F158" i="4"/>
  <c r="F61" i="6"/>
  <c r="H157" i="4"/>
  <c r="F157" i="4"/>
  <c r="H156" i="4"/>
  <c r="F156" i="4"/>
  <c r="F60" i="6"/>
  <c r="H136" i="1" l="1"/>
  <c r="F136" i="1"/>
  <c r="H151" i="4" l="1"/>
  <c r="F151" i="4"/>
  <c r="H155" i="4"/>
  <c r="F155" i="4"/>
  <c r="H148" i="4" l="1"/>
  <c r="F148" i="4"/>
  <c r="H139" i="4" l="1"/>
  <c r="F139" i="4"/>
  <c r="H138" i="4"/>
  <c r="F138" i="4"/>
  <c r="H140" i="4"/>
  <c r="F140" i="4"/>
  <c r="H135" i="1" l="1"/>
  <c r="F135" i="1"/>
  <c r="H137" i="4" l="1"/>
  <c r="F137" i="4"/>
  <c r="H136" i="4"/>
  <c r="F136" i="4"/>
  <c r="H145" i="4" l="1"/>
  <c r="F145" i="4"/>
  <c r="H153" i="4"/>
  <c r="F153" i="4"/>
  <c r="H154" i="4"/>
  <c r="F154" i="4"/>
  <c r="H134" i="1"/>
  <c r="F134" i="1"/>
  <c r="H133" i="1"/>
  <c r="F133" i="1"/>
  <c r="H152" i="4"/>
  <c r="F152" i="4"/>
  <c r="H142" i="4"/>
  <c r="F142" i="4"/>
  <c r="H132" i="1"/>
  <c r="F132" i="1"/>
  <c r="H141" i="4"/>
  <c r="F141" i="4"/>
  <c r="H131" i="1"/>
  <c r="F131" i="1"/>
  <c r="H130" i="1"/>
  <c r="F130" i="1"/>
  <c r="H129" i="1"/>
  <c r="F129" i="1"/>
  <c r="H144" i="4" l="1"/>
  <c r="F144" i="4"/>
  <c r="H128" i="1"/>
  <c r="F128" i="1"/>
  <c r="H150" i="4"/>
  <c r="F150" i="4"/>
  <c r="H149" i="4"/>
  <c r="F149" i="4"/>
  <c r="H147" i="4"/>
  <c r="F147" i="4"/>
  <c r="H135" i="4"/>
  <c r="F135" i="4"/>
  <c r="H146" i="4"/>
  <c r="F146" i="4"/>
  <c r="H143" i="4"/>
  <c r="F143" i="4"/>
  <c r="H84" i="4" l="1"/>
  <c r="H83" i="4"/>
  <c r="H126" i="4"/>
  <c r="F83" i="4"/>
  <c r="F126" i="4"/>
  <c r="F84" i="4"/>
  <c r="H29" i="4"/>
  <c r="H72" i="4"/>
  <c r="H30" i="4"/>
  <c r="F72" i="4"/>
  <c r="F29" i="4"/>
  <c r="F30" i="4"/>
  <c r="H57" i="5"/>
  <c r="H56" i="5"/>
  <c r="H55" i="5"/>
  <c r="F55" i="5"/>
  <c r="F56" i="5"/>
  <c r="F57" i="5"/>
  <c r="F57" i="6"/>
  <c r="F58" i="6"/>
  <c r="F59" i="6"/>
  <c r="H127" i="1" l="1"/>
  <c r="F127" i="1"/>
  <c r="H126" i="1"/>
  <c r="F126" i="1"/>
  <c r="H125" i="1"/>
  <c r="F125" i="1"/>
  <c r="H124" i="1" l="1"/>
  <c r="F124" i="1"/>
  <c r="H123" i="1"/>
  <c r="F123" i="1"/>
  <c r="H122" i="1"/>
  <c r="F122" i="1"/>
  <c r="H121" i="1"/>
  <c r="F121" i="1"/>
  <c r="H120" i="1" l="1"/>
  <c r="F120" i="1"/>
  <c r="F30" i="1" l="1"/>
  <c r="F29" i="1"/>
  <c r="H30" i="1"/>
  <c r="H29" i="1"/>
  <c r="H113" i="1" l="1"/>
  <c r="F113" i="1"/>
  <c r="H119" i="1" l="1"/>
  <c r="F119" i="1"/>
  <c r="H118" i="1"/>
  <c r="F118" i="1"/>
  <c r="H117" i="1"/>
  <c r="F117" i="1"/>
  <c r="H116" i="1"/>
  <c r="F116" i="1"/>
  <c r="H115" i="1"/>
  <c r="F115" i="1"/>
  <c r="H114" i="1" l="1"/>
  <c r="F114" i="1"/>
  <c r="H112" i="1" l="1"/>
  <c r="F112" i="1"/>
  <c r="F111" i="1" l="1"/>
  <c r="H111" i="1"/>
  <c r="H110" i="1"/>
  <c r="F110" i="1"/>
  <c r="H109" i="1"/>
  <c r="F109" i="1"/>
  <c r="H108" i="1"/>
  <c r="F108" i="1"/>
  <c r="H125" i="4" l="1"/>
  <c r="F125" i="4"/>
  <c r="F52" i="6"/>
  <c r="H71" i="4"/>
  <c r="F71" i="4"/>
  <c r="H107" i="1" l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F47" i="6" l="1"/>
  <c r="F96" i="1" l="1"/>
  <c r="H96" i="1"/>
  <c r="H95" i="1" l="1"/>
  <c r="H94" i="1"/>
  <c r="H93" i="1"/>
  <c r="H92" i="1"/>
  <c r="F95" i="1"/>
  <c r="F94" i="1"/>
  <c r="F93" i="1"/>
  <c r="F92" i="1"/>
  <c r="F91" i="1" l="1"/>
  <c r="H91" i="1"/>
  <c r="H129" i="4" l="1"/>
  <c r="H130" i="4"/>
  <c r="F130" i="4"/>
  <c r="F129" i="4"/>
  <c r="H133" i="4"/>
  <c r="H134" i="4"/>
  <c r="H89" i="1"/>
  <c r="F89" i="1"/>
  <c r="F134" i="4"/>
  <c r="F133" i="4"/>
  <c r="F56" i="6"/>
  <c r="F55" i="6"/>
  <c r="H140" i="1" l="1"/>
  <c r="F140" i="1"/>
  <c r="F87" i="1"/>
  <c r="H87" i="1" l="1"/>
  <c r="F17" i="4" l="1"/>
  <c r="H16" i="4"/>
  <c r="F16" i="4"/>
  <c r="H86" i="1" l="1"/>
  <c r="H85" i="1"/>
  <c r="F86" i="1"/>
  <c r="F85" i="1"/>
  <c r="H84" i="1" l="1"/>
  <c r="F84" i="1"/>
  <c r="H83" i="1"/>
  <c r="F83" i="1"/>
  <c r="H82" i="1"/>
  <c r="F82" i="1"/>
  <c r="H63" i="1" l="1"/>
  <c r="F63" i="1"/>
  <c r="E17" i="9" l="1"/>
  <c r="E16" i="9"/>
  <c r="E15" i="9" l="1"/>
  <c r="H81" i="1" l="1"/>
  <c r="F81" i="1"/>
  <c r="H50" i="5" l="1"/>
  <c r="H51" i="5"/>
  <c r="H52" i="5"/>
  <c r="H53" i="5"/>
  <c r="H54" i="5"/>
  <c r="F54" i="5"/>
  <c r="F53" i="5"/>
  <c r="F52" i="5"/>
  <c r="F51" i="5"/>
  <c r="F50" i="5"/>
  <c r="F44" i="6"/>
  <c r="F7" i="6"/>
  <c r="F9" i="6"/>
  <c r="F10" i="6"/>
  <c r="F11" i="6"/>
  <c r="H28" i="4"/>
  <c r="F28" i="4"/>
  <c r="H27" i="4"/>
  <c r="F27" i="4"/>
  <c r="H26" i="4"/>
  <c r="F26" i="4"/>
  <c r="H24" i="4"/>
  <c r="F24" i="4"/>
  <c r="H63" i="4"/>
  <c r="F63" i="4"/>
  <c r="H78" i="4"/>
  <c r="F78" i="4"/>
  <c r="H117" i="4"/>
  <c r="F117" i="4"/>
  <c r="H128" i="4"/>
  <c r="F128" i="4"/>
  <c r="H80" i="4"/>
  <c r="F80" i="4"/>
  <c r="H127" i="4"/>
  <c r="F127" i="4"/>
  <c r="H80" i="1" l="1"/>
  <c r="F80" i="1"/>
  <c r="H17" i="4" l="1"/>
  <c r="H77" i="1" l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79" i="1"/>
  <c r="F79" i="1"/>
  <c r="H78" i="1"/>
  <c r="F78" i="1"/>
  <c r="E7" i="9" l="1"/>
  <c r="H69" i="1" l="1"/>
  <c r="F69" i="1"/>
  <c r="H68" i="1"/>
  <c r="F68" i="1"/>
  <c r="H67" i="1"/>
  <c r="F67" i="1"/>
  <c r="H66" i="1"/>
  <c r="F66" i="1"/>
  <c r="H19" i="4" l="1"/>
  <c r="H20" i="4"/>
  <c r="H22" i="4"/>
  <c r="H21" i="4"/>
  <c r="H66" i="4"/>
  <c r="H67" i="4"/>
  <c r="H25" i="4"/>
  <c r="H39" i="4"/>
  <c r="H43" i="4"/>
  <c r="H31" i="4"/>
  <c r="H32" i="4"/>
  <c r="H45" i="4"/>
  <c r="H48" i="4"/>
  <c r="H35" i="4"/>
  <c r="H34" i="4"/>
  <c r="H33" i="4"/>
  <c r="H36" i="4"/>
  <c r="H46" i="4"/>
  <c r="H37" i="4"/>
  <c r="H38" i="4"/>
  <c r="H47" i="4"/>
  <c r="H40" i="4"/>
  <c r="H41" i="4"/>
  <c r="H44" i="4"/>
  <c r="H49" i="4"/>
  <c r="H57" i="4"/>
  <c r="H59" i="4"/>
  <c r="H50" i="4"/>
  <c r="H51" i="4"/>
  <c r="H54" i="4"/>
  <c r="H53" i="4"/>
  <c r="H52" i="4"/>
  <c r="H61" i="4"/>
  <c r="H55" i="4"/>
  <c r="H56" i="4"/>
  <c r="H62" i="4"/>
  <c r="H58" i="4"/>
  <c r="H60" i="4"/>
  <c r="H64" i="4"/>
  <c r="H65" i="4"/>
  <c r="H68" i="4"/>
  <c r="H69" i="4"/>
  <c r="H70" i="4"/>
  <c r="H131" i="4"/>
  <c r="H132" i="4"/>
  <c r="F132" i="4"/>
  <c r="F131" i="4"/>
  <c r="F70" i="4"/>
  <c r="F69" i="4"/>
  <c r="F68" i="4"/>
  <c r="F65" i="4"/>
  <c r="F64" i="4"/>
  <c r="F60" i="4"/>
  <c r="F58" i="4"/>
  <c r="F62" i="4"/>
  <c r="F56" i="4"/>
  <c r="F55" i="4"/>
  <c r="F61" i="4"/>
  <c r="F52" i="4"/>
  <c r="F53" i="4"/>
  <c r="F54" i="4"/>
  <c r="F51" i="4"/>
  <c r="F50" i="4"/>
  <c r="F59" i="4"/>
  <c r="F57" i="4"/>
  <c r="F49" i="4"/>
  <c r="F44" i="4"/>
  <c r="F41" i="4"/>
  <c r="F40" i="4"/>
  <c r="F47" i="4"/>
  <c r="F38" i="4"/>
  <c r="F37" i="4"/>
  <c r="F46" i="4"/>
  <c r="F36" i="4"/>
  <c r="F33" i="4"/>
  <c r="F34" i="4"/>
  <c r="F35" i="4"/>
  <c r="F48" i="4"/>
  <c r="F45" i="4"/>
  <c r="F32" i="4"/>
  <c r="F31" i="4"/>
  <c r="F43" i="4"/>
  <c r="F39" i="4"/>
  <c r="F25" i="4"/>
  <c r="F67" i="4"/>
  <c r="F66" i="4"/>
  <c r="F21" i="4"/>
  <c r="F22" i="4"/>
  <c r="F20" i="4"/>
  <c r="F19" i="4"/>
  <c r="F54" i="6" l="1"/>
  <c r="F53" i="6"/>
  <c r="F51" i="6"/>
  <c r="F50" i="6"/>
  <c r="F49" i="6"/>
  <c r="F46" i="6"/>
  <c r="F45" i="6"/>
  <c r="F39" i="6"/>
  <c r="F41" i="6"/>
  <c r="F38" i="6"/>
  <c r="F43" i="6"/>
  <c r="F36" i="6"/>
  <c r="F35" i="6"/>
  <c r="F42" i="6"/>
  <c r="F32" i="6"/>
  <c r="F33" i="6"/>
  <c r="F34" i="6"/>
  <c r="F31" i="6"/>
  <c r="F30" i="6"/>
  <c r="F40" i="6"/>
  <c r="F37" i="6"/>
  <c r="F29" i="6"/>
  <c r="F24" i="6"/>
  <c r="F22" i="6"/>
  <c r="F21" i="6"/>
  <c r="F27" i="6"/>
  <c r="F19" i="6"/>
  <c r="F18" i="6"/>
  <c r="F26" i="6"/>
  <c r="F17" i="6"/>
  <c r="F14" i="6"/>
  <c r="F15" i="6"/>
  <c r="F16" i="6"/>
  <c r="F28" i="6"/>
  <c r="F25" i="6"/>
  <c r="F13" i="6"/>
  <c r="F12" i="6"/>
  <c r="F23" i="6"/>
  <c r="F20" i="6"/>
  <c r="F8" i="6"/>
  <c r="F48" i="6"/>
  <c r="F4" i="6"/>
  <c r="F5" i="6"/>
  <c r="F3" i="6"/>
  <c r="F2" i="6"/>
  <c r="H73" i="4"/>
  <c r="H74" i="4"/>
  <c r="H76" i="4"/>
  <c r="H75" i="4"/>
  <c r="H120" i="4"/>
  <c r="H121" i="4"/>
  <c r="H79" i="4"/>
  <c r="H93" i="4"/>
  <c r="H96" i="4"/>
  <c r="H85" i="4"/>
  <c r="H86" i="4"/>
  <c r="H98" i="4"/>
  <c r="H101" i="4"/>
  <c r="H89" i="4"/>
  <c r="H88" i="4"/>
  <c r="H87" i="4"/>
  <c r="H90" i="4"/>
  <c r="H99" i="4"/>
  <c r="H91" i="4"/>
  <c r="H92" i="4"/>
  <c r="H100" i="4"/>
  <c r="H94" i="4"/>
  <c r="H95" i="4"/>
  <c r="H97" i="4"/>
  <c r="H102" i="4"/>
  <c r="H110" i="4"/>
  <c r="H113" i="4"/>
  <c r="H103" i="4"/>
  <c r="H104" i="4"/>
  <c r="H107" i="4"/>
  <c r="H106" i="4"/>
  <c r="H105" i="4"/>
  <c r="H115" i="4"/>
  <c r="H108" i="4"/>
  <c r="H109" i="4"/>
  <c r="H116" i="4"/>
  <c r="H111" i="4"/>
  <c r="H114" i="4"/>
  <c r="H112" i="4"/>
  <c r="H118" i="4"/>
  <c r="H119" i="4"/>
  <c r="H122" i="4"/>
  <c r="H123" i="4"/>
  <c r="H124" i="4"/>
  <c r="H81" i="4"/>
  <c r="H82" i="4"/>
  <c r="F73" i="4"/>
  <c r="F74" i="4"/>
  <c r="F76" i="4"/>
  <c r="F75" i="4"/>
  <c r="F120" i="4"/>
  <c r="F121" i="4"/>
  <c r="F79" i="4"/>
  <c r="F93" i="4"/>
  <c r="F96" i="4"/>
  <c r="F85" i="4"/>
  <c r="F86" i="4"/>
  <c r="F98" i="4"/>
  <c r="F101" i="4"/>
  <c r="F89" i="4"/>
  <c r="F88" i="4"/>
  <c r="F87" i="4"/>
  <c r="F90" i="4"/>
  <c r="F99" i="4"/>
  <c r="F91" i="4"/>
  <c r="F92" i="4"/>
  <c r="F100" i="4"/>
  <c r="F94" i="4"/>
  <c r="F95" i="4"/>
  <c r="F97" i="4"/>
  <c r="F102" i="4"/>
  <c r="F110" i="4"/>
  <c r="F113" i="4"/>
  <c r="F103" i="4"/>
  <c r="F104" i="4"/>
  <c r="F107" i="4"/>
  <c r="F106" i="4"/>
  <c r="F105" i="4"/>
  <c r="F115" i="4"/>
  <c r="F108" i="4"/>
  <c r="F109" i="4"/>
  <c r="F116" i="4"/>
  <c r="F111" i="4"/>
  <c r="F114" i="4"/>
  <c r="F112" i="4"/>
  <c r="F118" i="4"/>
  <c r="F119" i="4"/>
  <c r="F122" i="4"/>
  <c r="F123" i="4"/>
  <c r="F124" i="4"/>
  <c r="F81" i="4"/>
  <c r="F82" i="4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  <c r="E8" i="9" l="1"/>
  <c r="E5" i="9"/>
  <c r="E4" i="9"/>
  <c r="E3" i="9"/>
  <c r="E2" i="9"/>
  <c r="E13" i="9"/>
  <c r="E12" i="9"/>
  <c r="E11" i="9"/>
  <c r="E10" i="9"/>
  <c r="E9" i="9"/>
  <c r="E6" i="9"/>
  <c r="H65" i="1" l="1"/>
  <c r="F65" i="1"/>
  <c r="H64" i="1" l="1"/>
  <c r="F64" i="1"/>
  <c r="H6" i="4" l="1"/>
  <c r="H7" i="4"/>
  <c r="H8" i="4"/>
  <c r="H9" i="4"/>
  <c r="H10" i="4"/>
  <c r="H11" i="4"/>
  <c r="H12" i="4"/>
  <c r="H13" i="4"/>
  <c r="H14" i="4"/>
  <c r="F62" i="1"/>
  <c r="H62" i="1"/>
  <c r="F61" i="1" l="1"/>
  <c r="H61" i="1"/>
  <c r="F2" i="1"/>
  <c r="H2" i="1"/>
  <c r="F4" i="1"/>
  <c r="H4" i="1"/>
  <c r="F37" i="1"/>
  <c r="F38" i="1"/>
  <c r="F35" i="1"/>
  <c r="F36" i="1"/>
  <c r="F58" i="1"/>
  <c r="F7" i="1"/>
  <c r="F45" i="1"/>
  <c r="F44" i="1"/>
  <c r="F34" i="1"/>
  <c r="F43" i="1"/>
  <c r="F11" i="1"/>
  <c r="F33" i="1"/>
  <c r="F32" i="1"/>
  <c r="F12" i="1"/>
  <c r="F39" i="1"/>
  <c r="F40" i="1"/>
  <c r="F55" i="1"/>
  <c r="F52" i="1"/>
  <c r="F54" i="1"/>
  <c r="F46" i="1"/>
  <c r="F48" i="1"/>
  <c r="F49" i="1"/>
  <c r="F50" i="1"/>
  <c r="F51" i="1"/>
  <c r="F47" i="1"/>
  <c r="F53" i="1"/>
  <c r="F8" i="1"/>
  <c r="F10" i="1"/>
  <c r="F9" i="1"/>
  <c r="F6" i="1"/>
  <c r="F13" i="1"/>
  <c r="F23" i="1"/>
  <c r="F19" i="1"/>
  <c r="F20" i="1"/>
  <c r="F21" i="1"/>
  <c r="F22" i="1"/>
  <c r="F14" i="1"/>
  <c r="F18" i="1"/>
  <c r="F28" i="1"/>
  <c r="F24" i="1"/>
  <c r="F26" i="1"/>
  <c r="F25" i="1"/>
  <c r="F27" i="1"/>
  <c r="F17" i="1"/>
  <c r="F15" i="1"/>
  <c r="F5" i="1"/>
  <c r="F60" i="1"/>
  <c r="F59" i="1"/>
  <c r="F42" i="1"/>
  <c r="F56" i="1"/>
  <c r="F31" i="1"/>
  <c r="F41" i="1"/>
  <c r="F57" i="1"/>
  <c r="F3" i="1"/>
  <c r="H3" i="1" l="1"/>
  <c r="F8" i="4"/>
  <c r="F7" i="4"/>
  <c r="H57" i="1"/>
  <c r="H41" i="1"/>
  <c r="H59" i="1"/>
  <c r="H58" i="1" l="1"/>
  <c r="H31" i="1"/>
  <c r="H15" i="1" l="1"/>
  <c r="H54" i="1" l="1"/>
  <c r="H26" i="1"/>
  <c r="F5" i="4" l="1"/>
  <c r="H5" i="4"/>
  <c r="H56" i="1"/>
  <c r="H46" i="1" l="1"/>
  <c r="H42" i="1"/>
  <c r="H60" i="1"/>
  <c r="H5" i="1"/>
  <c r="H17" i="1"/>
  <c r="H25" i="1"/>
  <c r="H18" i="1"/>
  <c r="H28" i="1"/>
  <c r="H24" i="1"/>
  <c r="H23" i="1" l="1"/>
  <c r="H19" i="1"/>
  <c r="H20" i="1"/>
  <c r="H21" i="1"/>
  <c r="H22" i="1"/>
  <c r="H14" i="1"/>
  <c r="F13" i="4" l="1"/>
  <c r="H13" i="1"/>
  <c r="H6" i="1"/>
  <c r="F10" i="4"/>
  <c r="F18" i="4" l="1"/>
  <c r="H18" i="4"/>
  <c r="F15" i="4" l="1"/>
  <c r="H15" i="4"/>
  <c r="F14" i="4"/>
  <c r="F11" i="4"/>
  <c r="F12" i="4"/>
  <c r="F9" i="4"/>
  <c r="H47" i="1" l="1"/>
  <c r="H53" i="1"/>
  <c r="H48" i="1"/>
  <c r="H10" i="1"/>
  <c r="H9" i="1"/>
  <c r="H8" i="1" l="1"/>
  <c r="H51" i="1"/>
  <c r="H50" i="1"/>
  <c r="F6" i="4"/>
  <c r="H35" i="1" l="1"/>
  <c r="H49" i="1" l="1"/>
  <c r="H52" i="1" l="1"/>
  <c r="F2" i="4" l="1"/>
  <c r="F3" i="4"/>
  <c r="F4" i="4"/>
  <c r="H3" i="4" l="1"/>
  <c r="H4" i="4"/>
  <c r="H2" i="4"/>
  <c r="H43" i="1" l="1"/>
  <c r="H38" i="1"/>
  <c r="H55" i="1" l="1"/>
  <c r="H39" i="1" l="1"/>
  <c r="H40" i="1"/>
  <c r="H12" i="1" l="1"/>
  <c r="H11" i="1" l="1"/>
  <c r="H34" i="1"/>
  <c r="H27" i="1"/>
  <c r="H45" i="1" l="1"/>
  <c r="H44" i="1"/>
  <c r="H7" i="1" l="1"/>
  <c r="H36" i="1" l="1"/>
  <c r="H37" i="1"/>
  <c r="H32" i="1" l="1"/>
  <c r="H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Soler, Rafael [JANBE Non-J&amp;J]</author>
  </authors>
  <commentList>
    <comment ref="G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Soler, Rafael [JANBE Non-J&amp;J]:</t>
        </r>
        <r>
          <rPr>
            <sz val="9"/>
            <color indexed="81"/>
            <rFont val="Tahoma"/>
            <family val="2"/>
          </rPr>
          <t xml:space="preserve">
'C.Date&gt;=Text(Date(MonthStart(AddMonths(Date(today()),-11)),'YYYYMMDD')) and C.Date&lt;=Text(Date(MonthStart(Date(today())),'YYYYMMDD'))</t>
        </r>
      </text>
    </comment>
    <comment ref="G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Soler, Rafael [JANBE Non-J&amp;J]:</t>
        </r>
        <r>
          <rPr>
            <sz val="9"/>
            <color indexed="81"/>
            <rFont val="Tahoma"/>
            <family val="2"/>
          </rPr>
          <t xml:space="preserve">
'C.Date&gt;=Text(Date(MonthStart(AddMonths(Date(today()),-11)),'YYYYMMDD')) and C.Date&lt;=Text(Date(MonthStart(Date(today())),'YYYYMMDD'))</t>
        </r>
      </text>
    </comment>
  </commentList>
</comments>
</file>

<file path=xl/sharedStrings.xml><?xml version="1.0" encoding="utf-8"?>
<sst xmlns="http://schemas.openxmlformats.org/spreadsheetml/2006/main" count="2609" uniqueCount="854">
  <si>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</si>
  <si>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</si>
  <si>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</si>
  <si>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</si>
  <si>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</si>
  <si>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</si>
  <si>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</si>
  <si>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Var Description L5</t>
  </si>
  <si>
    <t>End Var Value</t>
  </si>
  <si>
    <t>Var Comments 2</t>
  </si>
  <si>
    <t>v</t>
  </si>
  <si>
    <t>KPI</t>
  </si>
  <si>
    <t>Aux</t>
  </si>
  <si>
    <t>Max</t>
  </si>
  <si>
    <t>Month</t>
  </si>
  <si>
    <t>=If( Num#(Year(Today())&amp;Num(Month(Today()),00)&amp;'08')&lt;=Num#(Date(Today(),'YYYYMMDD')),Year(Today())&amp;Num(Month(AddMonths(Today(),-1)),00),Year(Today())&amp;Num(Month(AddMonths(Today(),-2)),00))</t>
  </si>
  <si>
    <t>PROD</t>
  </si>
  <si>
    <t>Label</t>
  </si>
  <si>
    <t>Brand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</si>
  <si>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</si>
  <si>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</si>
  <si>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</si>
  <si>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</si>
  <si>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</si>
  <si>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</si>
  <si>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</si>
  <si>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</si>
  <si>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</si>
  <si>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</si>
  <si>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</si>
  <si>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</si>
  <si>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Target</t>
  </si>
  <si>
    <t>INV</t>
  </si>
  <si>
    <t>Divider</t>
  </si>
  <si>
    <t>/1000000</t>
  </si>
  <si>
    <t>Expr</t>
  </si>
  <si>
    <t>Eval</t>
  </si>
  <si>
    <t>string</t>
  </si>
  <si>
    <t>Cdate_aux</t>
  </si>
  <si>
    <t>=Text(C.Date_aux)</t>
  </si>
  <si>
    <t>C.Date&gt;=Text(Date(AddMonths(Date(Date#($(v.Aux.PROD.Cdate_aux.string),'YYYYMMDD'),'DD/MM/YYYY'),-12),'YYYYMMDD'))</t>
  </si>
  <si>
    <t>C.Date&lt;=$(v.Aux.PROD.Cdate_aux.string)</t>
  </si>
  <si>
    <t>Range</t>
  </si>
  <si>
    <t>MinDate</t>
  </si>
  <si>
    <t>MaxDate</t>
  </si>
  <si>
    <t>METRIC</t>
  </si>
  <si>
    <t>Gauge</t>
  </si>
  <si>
    <t>Unfulfill.Conditions</t>
  </si>
  <si>
    <t>SelectedHideMetric</t>
  </si>
  <si>
    <t>GetSelectedCount(METRIC)=1 and GetSelectedCount(YearMonth)=1 and $(v.Aux.PROD.Range.MinDate) and $(v.Aux.PROD.Range.MaxDate) and GetSelectedCount(%Year_aux)=1  and GetSelectedCount(%Month_aux)=1</t>
  </si>
  <si>
    <t>Calculation.Condition</t>
  </si>
  <si>
    <t>ShowCondition</t>
  </si>
  <si>
    <t>Null</t>
  </si>
  <si>
    <t>NA</t>
  </si>
  <si>
    <t>-</t>
  </si>
  <si>
    <t>Purge</t>
  </si>
  <si>
    <t>if(not len(Replace($1,'sum','len'))=0, $($1))</t>
  </si>
  <si>
    <t>SetAnalysis</t>
  </si>
  <si>
    <t>Charts</t>
  </si>
  <si>
    <t>C.Date={"&gt;$(=Date(AddMonths(Date(Date#(C.Date_aux,'YYYYMMDD'),'DD/MM/YYYY'),-12),'YYYYMMDD'))&lt;=$(=C.Date_aux)"}</t>
  </si>
  <si>
    <t>Expr.aux</t>
  </si>
  <si>
    <t>PivotTable</t>
  </si>
  <si>
    <t>Please, select a Year and a Month in the Data View</t>
  </si>
  <si>
    <t>Aggr</t>
  </si>
  <si>
    <t>Home</t>
  </si>
  <si>
    <t>SG12</t>
  </si>
  <si>
    <t>Launch</t>
  </si>
  <si>
    <t>AGGR(Pick(Only({$&lt;TAB=,YearMonth=, METRIC=-{$(v.Aux.PROD.METRIC.SelectedHideMetric)}&gt;}[KPI ID]), $(v.Aux.PROD.ConcatEvaluation(v.Aux.PROD.Month.Eval,1))),[KPI ID],YearMonth)</t>
  </si>
  <si>
    <t>AGGR(Pick(Only({$&lt;TAB={2},YearMonth=, METRIC=-{$(v.Aux.PROD.METRIC.SelectedHideMetric)}&gt;+&lt;TAB={3},YearMonth=, METRIC=-{$(v.Aux.PROD.METRIC.SelectedHideMetric)}&gt;}[KPI ID]), $(v.Aux.PROD.ConcatEvaluation(v.Aux.PROD.Month.Eval,1))),[KPI ID],YearMonth)</t>
  </si>
  <si>
    <t>AGGR(Pick(Only({$&lt;TAB={1}, [StageGate]= ,METRIC=-{$(v.Aux.PROD.METRIC.SelectedHideMetric)}&gt;+&lt;TAB={3}, [StageGate]= ,METRIC=-{$(v.Aux.PROD.METRIC.SelectedHideMetric)}&gt;}[KPI ID]), $(v.Aux.PROD.ConcatEvaluation(='1',4))),[KPI ID],[StageGate])</t>
  </si>
  <si>
    <t>Scroll</t>
  </si>
  <si>
    <t>ShownMetrics</t>
  </si>
  <si>
    <t>number of metrics appearing in the overview table and the targets table</t>
  </si>
  <si>
    <t>HideMetricFilter</t>
  </si>
  <si>
    <t>variable to take into account the metrics hidden by the HIDE filter and the scroll bar workaround: this variable counts the number of selected metrics in the HIDE filter that are inside the range of the shown metrics by the scrollbar workaround</t>
  </si>
  <si>
    <t>Only({1} TOTAL &lt;YearMonth&gt; C.Date)&gt;Text(Date(AddMonths(Date(Date#($(v.Aux.PROD.Cdate_aux.string),'YYYYMMDD'),'DD/MM/YYYY'),-12),'YYYYMMDD')) and Only({1} TOTAL &lt;YearMonth&gt; C.Date)&lt;=$(v.Aux.PROD.Cdate_aux.string)</t>
  </si>
  <si>
    <t>Eval.aux</t>
  </si>
  <si>
    <t>not ( IsNull(Only({1} C.Date)) or IsNull(Only({1}StageGateId)) )</t>
  </si>
  <si>
    <t>='"'&amp;GetFieldSelections([Hide Metric],'","',50)&amp;'"'</t>
  </si>
  <si>
    <t>Overview</t>
  </si>
  <si>
    <t>Status</t>
  </si>
  <si>
    <t>MetricID</t>
  </si>
  <si>
    <t>Only(TOTAL &lt;Metric&gt; {1} MetricID)</t>
  </si>
  <si>
    <t>Position</t>
  </si>
  <si>
    <t>Filter</t>
  </si>
  <si>
    <t>Metric</t>
  </si>
  <si>
    <t>YearMonth</t>
  </si>
  <si>
    <t>StageGate</t>
  </si>
  <si>
    <t>=%scroll</t>
  </si>
  <si>
    <t>HideMetricFilter.aux</t>
  </si>
  <si>
    <t>=if(GetFieldSelections([Hide Metric])&gt;0,
  if(not len(Concat({$&lt;[%MetricID]={"&lt;=$(v.Aux.PROD.Scroll.ShownMetrics)"}&gt;}[%MetricID]))=0,
SubStringCount(Concat({$&lt;[%MetricID]={"&lt;=$(v.Aux.PROD.Scroll.ShownMetrics)"}&gt;}[%MetricID],'|'),'|')+1,
   0),
 0)</t>
  </si>
  <si>
    <t>=if(GetSelectedCount(YearMonth)=0,1,0)</t>
  </si>
  <si>
    <t>=if(GetSelectedCount(StageGate)=0,1,0)</t>
  </si>
  <si>
    <t>SliderValues</t>
  </si>
  <si>
    <t>aggr(only({1&lt;%scroll={"&gt;=$(=v.Aux.PROD.Scroll.ShownMetrics+v.Aux.PROD.Scroll.HideMetricFilter.aux)"}-{$(=if(GetSelectedCount([Hide Metric])=0,'""', '"'&amp;Concat({$}[%MetricID], '","')&amp;'"'))}&gt;}%scroll), %scroll)</t>
  </si>
  <si>
    <t>FirsValue</t>
  </si>
  <si>
    <t>=min({1}$(v.Aux.PROD.Scroll.SliderValues))</t>
  </si>
  <si>
    <t>=if(GetFieldSelections([Hide Metric])&gt;0,
  if(not len(Concat({$&lt;[%MetricID]={"&lt;=v.Aux.PROD.Scroll.Position&gt;$(=v.Aux.PROD.Scroll.Position-v.Aux.PROD.Scroll.ShownMetrics)"}&gt;}[%MetricID]))=0,
SubStringCount(Concat({$&lt;[%MetricID]={"&lt;=v.Aux.PROD.Scroll.Position&gt;$(=v.Aux.PROD.Scroll.Position-v.Aux.PROD.Scroll.ShownMetrics)"}&gt;}[%MetricID],'|'),'|')+1,
   0),
 0)</t>
  </si>
  <si>
    <t>Format</t>
  </si>
  <si>
    <t>=If(GetSelectedCount(Metric)=0,1,0)</t>
  </si>
  <si>
    <t>Num(Only({$&lt;$(=$(v.Aux.PROD.SetAnalysis.Charts($1)))&gt;} Actual), '$ #,###.00 MM')</t>
  </si>
  <si>
    <t>Num(Only({$&lt;$(=$(v.Aux.PROD.SetAnalysis.Charts($1)))&gt;} Actual), '#,###.0 %')</t>
  </si>
  <si>
    <t>Actual.DollarsMM</t>
  </si>
  <si>
    <t>Actual.Percentage</t>
  </si>
  <si>
    <t>Actual.String</t>
  </si>
  <si>
    <t>Target.String</t>
  </si>
  <si>
    <t>Target.Percentage</t>
  </si>
  <si>
    <t>Evolution</t>
  </si>
  <si>
    <t>TotalStatus</t>
  </si>
  <si>
    <t>Actual.Dollars</t>
  </si>
  <si>
    <t>Num(Only({$&lt;$(=$(v.Aux.PROD.SetAnalysis.Charts($1)))&gt;} Actual), '$ #,###,###.0')</t>
  </si>
  <si>
    <t>Selected</t>
  </si>
  <si>
    <t>(GetSelectedCount(YearMonth)=1 or GetSelectedCount(StageGate)=1) and GetFieldSelections(Metric) = $1</t>
  </si>
  <si>
    <t>GaugeChart</t>
  </si>
  <si>
    <t>Title</t>
  </si>
  <si>
    <t>Actual.Deviation</t>
  </si>
  <si>
    <t>WindowTitle</t>
  </si>
  <si>
    <t>Min</t>
  </si>
  <si>
    <t>LowerBound1</t>
  </si>
  <si>
    <t>LowerBound2</t>
  </si>
  <si>
    <t>LowerBound3</t>
  </si>
  <si>
    <t>GaugeChart.Max</t>
  </si>
  <si>
    <t>Color.Segments</t>
  </si>
  <si>
    <t>Pick($1, 
if(GaugeChart.Reverse=1, RGB(255,0,0), RGB(0,255,0)), 
Yellow(), 
if(GaugeChart.Reverse=1, RGB(0,255,0), RGB(255,0,0)) )</t>
  </si>
  <si>
    <t>if(IsNull(Only({$&lt;PerType={0}, Metric=&gt;} Target)), v.Aux.PROD.Null.NA , Num(Only({$&lt;PerType={0}, Metric=&gt;} Target), '#,###.0 %'))</t>
  </si>
  <si>
    <t>Green</t>
  </si>
  <si>
    <t>Yellow</t>
  </si>
  <si>
    <t>Red</t>
  </si>
  <si>
    <t>ErrorMessage</t>
  </si>
  <si>
    <t>BarChart</t>
  </si>
  <si>
    <t>Product Evolution Total</t>
  </si>
  <si>
    <t>StraightTable</t>
  </si>
  <si>
    <t>Product Evolution By Metric</t>
  </si>
  <si>
    <t>Pick($1, 'Tab={1}', 'Tab={2}' )</t>
  </si>
  <si>
    <t>Tab</t>
  </si>
  <si>
    <t>Hover</t>
  </si>
  <si>
    <t>Description</t>
  </si>
  <si>
    <t>if(not IsNull(only({1&lt;$(=$(v.Aux.PROD.SetAnalysis.Tab($1)))&gt;}Metric)), only({1&lt;$(=$(v.Aux.PROD.SetAnalysis.Tab($1)))&gt;}Metric)&amp;chr(13)&amp;only({1&lt;$(=$(v.Aux.PROD.SetAnalysis.Tab($1)))&gt;}Description))</t>
  </si>
  <si>
    <t>GaugeChart.Min</t>
  </si>
  <si>
    <t>Only({$} GaugeChart.Type)=$1</t>
  </si>
  <si>
    <t>Num(Only({$&lt;$(=$(v.Aux.PROD.SetAnalysis.Charts($1)))&gt;} Deviation), '#,###.0 %')</t>
  </si>
  <si>
    <t>TrafficLight</t>
  </si>
  <si>
    <t>Only({$&lt;PerType={0}&gt;} Status)</t>
  </si>
  <si>
    <t>aggr(only({1&lt;$(=$(v.Aux.PROD.Scroll.Tab)), %scroll={"&gt;=$(=$(v.Aux.PROD.Scroll.ShownMetrics)+$(v.Aux.PROD.Scroll.HideMetricFilter.aux))"}-{$(=if(GetSelectedCount([HIDE METRIC])=0,'""', '"'&amp;Concat({$}[%KPI ID], '","')&amp;'"'))}&gt;}%scroll), %scroll)</t>
  </si>
  <si>
    <t>Comments</t>
  </si>
  <si>
    <t>Only({$&lt;PerType={0}&gt;} Comment)</t>
  </si>
  <si>
    <t>Aggr(Only({1&lt;%Tab={$1}&gt;}[Hide Metric]),[Hide Metric])</t>
  </si>
  <si>
    <t>HideMetric</t>
  </si>
  <si>
    <t>not Only({$&lt;PerType={0}&gt;} Status)=1 and ((GetSelectedCount(YearMonth)=1 or GetSelectedCount(StageGate)=1 )  and GetSelectedCount(Metric)=1)</t>
  </si>
  <si>
    <t>Only({1} TOTAL &lt;StageGate&gt; StageGateId)&gt;=18 and Only({1} TOTAL &lt;StageGate&gt; StageGateId)&lt;=22</t>
  </si>
  <si>
    <t>MissingData</t>
  </si>
  <si>
    <t>Active</t>
  </si>
  <si>
    <t>=if(Subfield(GetActiveSheetId(),'\',-1)='SG12',  1, 0)</t>
  </si>
  <si>
    <t xml:space="preserve">if(v.Aux.PROD.SG12.Active, GetSelectedCount(StageGate)=1,GetSelectedCount(YearMonth)=1 and $(v.Aux.PROD.Range.MinDate) and $(v.Aux.PROD.Range.MaxDate))
</t>
  </si>
  <si>
    <t>if(v.Aux.PROD.SG12.Active, Only({$&lt;PerType={0}&gt;}StageGate), If($(v.Aux.PROD.Range.MinDate) and $(v.Aux.PROD.Range.MaxDate),Month &amp; ' ' &amp; Year))</t>
  </si>
  <si>
    <t xml:space="preserve">if(v.Aux.PROD.SG12.Active,
 GetSelectedCount(StageGate)&lt;&gt;1 or GetSelectedCount(Metric) &lt;&gt; 1,
 GetSelectedCount(YearMonth)&lt;&gt;1 or GetSelectedCount(Metric) &lt;&gt; 1 or not  $(v.Aux.PROD.Range.MinDate) or not $(v.Aux.PROD.Range.MaxDate))
</t>
  </si>
  <si>
    <t>if(v.Aux.PROD.SG12.Active, 'Metric by StageGate', 'Metric by Date')</t>
  </si>
  <si>
    <t>TotalStatus.SG12</t>
  </si>
  <si>
    <t>If(v.Aux.PROD.SG12.Active, '%scroll.Tab={1}')</t>
  </si>
  <si>
    <t>=if(GetSelectedCount(Brand)=1,1,0)</t>
  </si>
  <si>
    <t>=if(v.Aux.PROD.SG12.Active, 'Please, select a Metric and a StageGate', 'Please, select a Metric and a MonthYear')</t>
  </si>
  <si>
    <t>App</t>
  </si>
  <si>
    <t>SecondScreen</t>
  </si>
  <si>
    <t>FirstScreen</t>
  </si>
  <si>
    <t>ENLARGE</t>
  </si>
  <si>
    <t>=GetSelectedCount(Brand)&lt;&gt;1</t>
  </si>
  <si>
    <t>=GetSelectedCount(Brand)=1 and GetSelectedCount(%Dummy_ok_button) = 0</t>
  </si>
  <si>
    <t>=if(v.Aux.PROD.SG12.Active, 'Please, select StageGate', 'Please, select a MonthYear')</t>
  </si>
  <si>
    <t>if($1=1, 
not IsNull(Only(TOTAL &lt;StageGate&gt; {1} StageGate)),
not IsNull(Only(TOTAL &lt;YearMonth&gt; {1} YearMonth)) )</t>
  </si>
  <si>
    <t>Hide</t>
  </si>
  <si>
    <t>Year</t>
  </si>
  <si>
    <t>=$(=$(=Only(Year)))</t>
  </si>
  <si>
    <t>If(GaugeChart.Reverse,  Only({$&lt;PerType={0}, YearMonth=,Year={$(v.Aux.PROD.Selected.Year)}&gt;} Tolerance), Only({$&lt;PerType={0}, YearMonth=,Year={$(v.Aux.PROD.Selected.Year)}&gt;} Target))</t>
  </si>
  <si>
    <t>If(GaugeChart.Reverse, Only({$&lt;PerType={0}, YearMonth=,Year={$(v.Aux.PROD.Selected.Year)}&gt;} Target), Only({$&lt;PerType={0}, YearMonth=,Year={$(v.Aux.PROD.Selected.Year)}&gt;} Tolerance))</t>
  </si>
  <si>
    <t>DP</t>
  </si>
  <si>
    <t>DS</t>
  </si>
  <si>
    <t>KPI_SUBPARENT</t>
  </si>
  <si>
    <t>[Year]</t>
  </si>
  <si>
    <t>Date</t>
  </si>
  <si>
    <t>[Month]</t>
  </si>
  <si>
    <t>[YearMonth]</t>
  </si>
  <si>
    <t>[Quarter]</t>
  </si>
  <si>
    <t>Quarter</t>
  </si>
  <si>
    <t>[Brand]</t>
  </si>
  <si>
    <t>[Comment]</t>
  </si>
  <si>
    <t>[Green]</t>
  </si>
  <si>
    <t>[Yellow]</t>
  </si>
  <si>
    <t>[Red]</t>
  </si>
  <si>
    <t>[Target]</t>
  </si>
  <si>
    <t>Targets</t>
  </si>
  <si>
    <t>Product</t>
  </si>
  <si>
    <t>Comment</t>
  </si>
  <si>
    <t>SelfService</t>
  </si>
  <si>
    <t>ActualInv</t>
  </si>
  <si>
    <t>ACTUAL INV.</t>
  </si>
  <si>
    <t>API</t>
  </si>
  <si>
    <t>API Stability/Large Molecule Actual Stability</t>
  </si>
  <si>
    <t>Cogs</t>
  </si>
  <si>
    <t>COGs</t>
  </si>
  <si>
    <t>BIAS12</t>
  </si>
  <si>
    <t>DEMAND (BIAS-12)</t>
  </si>
  <si>
    <t>MAPE2</t>
  </si>
  <si>
    <t>DEMAND (MAPE-2)</t>
  </si>
  <si>
    <t>MAPE3</t>
  </si>
  <si>
    <t>DEMAND (MAPE-3)</t>
  </si>
  <si>
    <t>Destructions</t>
  </si>
  <si>
    <t>DESTRUCTIONS</t>
  </si>
  <si>
    <t>DP.Precision</t>
  </si>
  <si>
    <t>DP %Precision/Tolerance</t>
  </si>
  <si>
    <t>DP.Rep</t>
  </si>
  <si>
    <t>DP %Reproducibility &amp; Repeatability</t>
  </si>
  <si>
    <t>DP.Bound</t>
  </si>
  <si>
    <t>DP Boundary Batches Across Unit Operations</t>
  </si>
  <si>
    <t>DP.Clinical</t>
  </si>
  <si>
    <t>DP Clinical Relevance and Process Feasible Specifications</t>
  </si>
  <si>
    <t>DP.Robustness</t>
  </si>
  <si>
    <t>DP Formulation Robustness Demonstrated</t>
  </si>
  <si>
    <t>DP.Understanding</t>
  </si>
  <si>
    <t>DP Formulation Understanding</t>
  </si>
  <si>
    <t>DP.Fut.Release</t>
  </si>
  <si>
    <t>DP Future Performance Prediction at Release</t>
  </si>
  <si>
    <t>DP.Fut.EndShelfLife</t>
  </si>
  <si>
    <t>DP Future Performance Prediction at the end of shelf life</t>
  </si>
  <si>
    <t>DP.Fut.Critic.Mat.Attr</t>
  </si>
  <si>
    <t>DP Future Performance Prediction Critical Material Attributes</t>
  </si>
  <si>
    <t>DP.InUse.Robustness</t>
  </si>
  <si>
    <t>DP In Use Robustness</t>
  </si>
  <si>
    <t>DP.SpecialCauses</t>
  </si>
  <si>
    <t>DP Investigate and eliminate special causes</t>
  </si>
  <si>
    <t>DP.Knowledge</t>
  </si>
  <si>
    <t>DP Knowledge &amp; Understanding</t>
  </si>
  <si>
    <t>DP.Manufct</t>
  </si>
  <si>
    <t>DP Manufacturability (yield)</t>
  </si>
  <si>
    <t>DP.Systems</t>
  </si>
  <si>
    <t>DP Measurement Systems</t>
  </si>
  <si>
    <t>DP.Process.Robustness</t>
  </si>
  <si>
    <t>DP Process Robustness Demonstrated</t>
  </si>
  <si>
    <t>DP.Process.Understanding</t>
  </si>
  <si>
    <t>DP Process Understanding</t>
  </si>
  <si>
    <t>DP.Robust.Design</t>
  </si>
  <si>
    <t>DP Robust Design</t>
  </si>
  <si>
    <t>DrugProduct</t>
  </si>
  <si>
    <t>Drug Product Actual Stability</t>
  </si>
  <si>
    <t>DS.Precision</t>
  </si>
  <si>
    <t>DS %Precision/Tolerance</t>
  </si>
  <si>
    <t>DS.Rep</t>
  </si>
  <si>
    <t>DS %Reproducibility &amp; Repeatability</t>
  </si>
  <si>
    <t>DS.Bound</t>
  </si>
  <si>
    <t>DS Boundary Batches Across Unit Operations</t>
  </si>
  <si>
    <t>DS.Clinical</t>
  </si>
  <si>
    <t>DS Clinical Relevance and Process Feasible Specifications</t>
  </si>
  <si>
    <t>DS.Fut.Release</t>
  </si>
  <si>
    <t>DS Future Performance Prediction at Release</t>
  </si>
  <si>
    <t>DS.Fut.EndShelfLife</t>
  </si>
  <si>
    <t>DS Future Performance Prediction at the end of shelf life</t>
  </si>
  <si>
    <t>DS.Fut.Critic.Mat.Attr</t>
  </si>
  <si>
    <t>DS Future Performance Prediction Critical Material Attributes</t>
  </si>
  <si>
    <t>DS.SpecialCauses</t>
  </si>
  <si>
    <t>DS Investigate and eliminate special causes</t>
  </si>
  <si>
    <t>DS.Knowledge</t>
  </si>
  <si>
    <t>DS Knowledge &amp; Understanding</t>
  </si>
  <si>
    <t>DS.Manufct</t>
  </si>
  <si>
    <t>DS Manufacturability (yield)</t>
  </si>
  <si>
    <t>DS.Systems</t>
  </si>
  <si>
    <t>DS Measurement Systems</t>
  </si>
  <si>
    <t>DS.Process.Robustness</t>
  </si>
  <si>
    <t>DS Process Robustness Demonstrated</t>
  </si>
  <si>
    <t>DS.Robust.Design</t>
  </si>
  <si>
    <t>DS Robust Design</t>
  </si>
  <si>
    <t>DS.Process.Understanding</t>
  </si>
  <si>
    <t>DS Synthesis Process Understanding</t>
  </si>
  <si>
    <t>IPPQS</t>
  </si>
  <si>
    <t>IPPQS_PPQS</t>
  </si>
  <si>
    <t>LIFR</t>
  </si>
  <si>
    <t>Maturity</t>
  </si>
  <si>
    <t>Maturity of Control Strategy</t>
  </si>
  <si>
    <t>OnTimeDelivery</t>
  </si>
  <si>
    <t>On Time Delivery - for new/unique materials/suppliers</t>
  </si>
  <si>
    <t>OnTimeLaunch</t>
  </si>
  <si>
    <t>On Time Launch</t>
  </si>
  <si>
    <t>StockOut</t>
  </si>
  <si>
    <t>STOCK OUT</t>
  </si>
  <si>
    <t>SupplierControl</t>
  </si>
  <si>
    <t>Supplier Control Strategy for Critical Materials</t>
  </si>
  <si>
    <t>v.Label.PROD.SelfService.ActualInv</t>
  </si>
  <si>
    <t>Value</t>
  </si>
  <si>
    <t>v.KPI.PROD.SelfService.ActualInv</t>
  </si>
  <si>
    <t>v.Label.PROD.SelfService.API</t>
  </si>
  <si>
    <t>Reliability</t>
  </si>
  <si>
    <t>v.KPI.PROD.SelfService.API</t>
  </si>
  <si>
    <t>v.Label.PROD.SelfService.Cogs</t>
  </si>
  <si>
    <t>v.KPI.PROD.SelfService.Cogs</t>
  </si>
  <si>
    <t>v.Label.PROD.SelfService.BIAS12</t>
  </si>
  <si>
    <t>Agility</t>
  </si>
  <si>
    <t>v.KPI.PROD.SelfService.BIAS12</t>
  </si>
  <si>
    <t>v.Label.PROD.SelfService.MAPE2</t>
  </si>
  <si>
    <t>v.KPI.PROD.SelfService.MAPE2</t>
  </si>
  <si>
    <t>v.Label.PROD.SelfService.MAPE3</t>
  </si>
  <si>
    <t>v.KPI.PROD.SelfService.MAPE3</t>
  </si>
  <si>
    <t>v.Label.PROD.SelfService.Destructions</t>
  </si>
  <si>
    <t>v.KPI.PROD.SelfService.Destructions</t>
  </si>
  <si>
    <t>v.Label.PROD.SelfService.DP.Precision</t>
  </si>
  <si>
    <t>Developmental Reliability</t>
  </si>
  <si>
    <t>v.KPI.PROD.SelfService.DP.Precision</t>
  </si>
  <si>
    <t>v.Label.PROD.SelfService.DP.Rep</t>
  </si>
  <si>
    <t>v.KPI.PROD.SelfService.DP.Rep</t>
  </si>
  <si>
    <t>v.Label.PROD.SelfService.DP.Bound</t>
  </si>
  <si>
    <t>v.KPI.PROD.SelfService.DP.Bound</t>
  </si>
  <si>
    <t>v.Label.PROD.SelfService.DP.Clinical</t>
  </si>
  <si>
    <t>v.KPI.PROD.SelfService.DP.Clinical</t>
  </si>
  <si>
    <t>v.Label.PROD.SelfService.DP.Robustness</t>
  </si>
  <si>
    <t>v.KPI.PROD.SelfService.DP.Robustness</t>
  </si>
  <si>
    <t>v.Label.PROD.SelfService.DP.Understanding</t>
  </si>
  <si>
    <t>v.KPI.PROD.SelfService.DP.Understanding</t>
  </si>
  <si>
    <t>v.Label.PROD.SelfService.DP.Fut.Release</t>
  </si>
  <si>
    <t>v.KPI.PROD.SelfService.DP.Fut.Release</t>
  </si>
  <si>
    <t>v.Label.PROD.SelfService.DP.Fut.EndShelfLife</t>
  </si>
  <si>
    <t>v.KPI.PROD.SelfService.DP.Fut.EndShelfLife</t>
  </si>
  <si>
    <t>v.Label.PROD.SelfService.DP.Fut.Critic.Mat.Attr</t>
  </si>
  <si>
    <t>v.KPI.PROD.SelfService.DP.Fut.Critic.Mat.Attr</t>
  </si>
  <si>
    <t>v.Label.PROD.SelfService.DP.InUse.Robustness</t>
  </si>
  <si>
    <t>v.KPI.PROD.SelfService.DP.InUse.Robustness</t>
  </si>
  <si>
    <t>v.Label.PROD.SelfService.DP.SpecialCauses</t>
  </si>
  <si>
    <t>v.KPI.PROD.SelfService.DP.SpecialCauses</t>
  </si>
  <si>
    <t>v.Label.PROD.SelfService.DP.Knowledge</t>
  </si>
  <si>
    <t>v.KPI.PROD.SelfService.DP.Knowledge</t>
  </si>
  <si>
    <t>v.Label.PROD.SelfService.DP.Manufct</t>
  </si>
  <si>
    <t>v.KPI.PROD.SelfService.DP.Manufct</t>
  </si>
  <si>
    <t>v.Label.PROD.SelfService.DP.Systems</t>
  </si>
  <si>
    <t>v.KPI.PROD.SelfService.DP.Systems</t>
  </si>
  <si>
    <t>v.Label.PROD.SelfService.DP.Process.Robustness</t>
  </si>
  <si>
    <t>v.KPI.PROD.SelfService.DP.Process.Robustness</t>
  </si>
  <si>
    <t>v.Label.PROD.SelfService.DP.Process.Understanding</t>
  </si>
  <si>
    <t>v.KPI.PROD.SelfService.DP.Process.Understanding</t>
  </si>
  <si>
    <t>v.Label.PROD.SelfService.DP.Robust.Design</t>
  </si>
  <si>
    <t>v.KPI.PROD.SelfService.DP.Robust.Design</t>
  </si>
  <si>
    <t>v.Label.PROD.SelfService.DrugProduct</t>
  </si>
  <si>
    <t>v.KPI.PROD.SelfService.DrugProduct</t>
  </si>
  <si>
    <t>v.Label.PROD.SelfService.DS.Precision</t>
  </si>
  <si>
    <t>v.KPI.PROD.SelfService.DS.Precision</t>
  </si>
  <si>
    <t>v.Label.PROD.SelfService.DS.Rep</t>
  </si>
  <si>
    <t>v.KPI.PROD.SelfService.DS.Rep</t>
  </si>
  <si>
    <t>v.Label.PROD.SelfService.DS.Bound</t>
  </si>
  <si>
    <t>v.KPI.PROD.SelfService.DS.Bound</t>
  </si>
  <si>
    <t>v.Label.PROD.SelfService.DS.Clinical</t>
  </si>
  <si>
    <t>v.KPI.PROD.SelfService.DS.Clinical</t>
  </si>
  <si>
    <t>v.Label.PROD.SelfService.DS.Fut.Release</t>
  </si>
  <si>
    <t>v.KPI.PROD.SelfService.DS.Fut.Release</t>
  </si>
  <si>
    <t>v.Label.PROD.SelfService.DS.Fut.EndShelfLife</t>
  </si>
  <si>
    <t>v.KPI.PROD.SelfService.DS.Fut.EndShelfLife</t>
  </si>
  <si>
    <t>v.Label.PROD.SelfService.DS.Fut.Critic.Mat.Attr</t>
  </si>
  <si>
    <t>v.KPI.PROD.SelfService.DS.Fut.Critic.Mat.Attr</t>
  </si>
  <si>
    <t>v.Label.PROD.SelfService.DS.SpecialCauses</t>
  </si>
  <si>
    <t>v.KPI.PROD.SelfService.DS.SpecialCauses</t>
  </si>
  <si>
    <t>v.Label.PROD.SelfService.DS.Knowledge</t>
  </si>
  <si>
    <t>v.KPI.PROD.SelfService.DS.Knowledge</t>
  </si>
  <si>
    <t>v.Label.PROD.SelfService.DS.Manufct</t>
  </si>
  <si>
    <t>v.KPI.PROD.SelfService.DS.Manufct</t>
  </si>
  <si>
    <t>v.Label.PROD.SelfService.DS.Systems</t>
  </si>
  <si>
    <t>v.KPI.PROD.SelfService.DS.Systems</t>
  </si>
  <si>
    <t>v.Label.PROD.SelfService.DS.Process.Robustness</t>
  </si>
  <si>
    <t>v.KPI.PROD.SelfService.DS.Process.Robustness</t>
  </si>
  <si>
    <t>v.Label.PROD.SelfService.DS.Robust.Design</t>
  </si>
  <si>
    <t>v.KPI.PROD.SelfService.DS.Robust.Design</t>
  </si>
  <si>
    <t>v.Label.PROD.SelfService.DS.Process.Understanding</t>
  </si>
  <si>
    <t>v.KPI.PROD.SelfService.DS.Process.Understanding</t>
  </si>
  <si>
    <t>v.Label.PROD.SelfService.IPPQS</t>
  </si>
  <si>
    <t>v.KPI.PROD.SelfService.IPPQS</t>
  </si>
  <si>
    <t>v.Label.PROD.SelfService.LIFR</t>
  </si>
  <si>
    <t>v.KPI.PROD.SelfService.LIFR</t>
  </si>
  <si>
    <t>v.Label.PROD.SelfService.OnTimeDelivery</t>
  </si>
  <si>
    <t>Responsiveness</t>
  </si>
  <si>
    <t>v.KPI.PROD.SelfService.OnTimeDelivery</t>
  </si>
  <si>
    <t>v.Label.PROD.SelfService.OnTimeLaunch</t>
  </si>
  <si>
    <t>v.KPI.PROD.SelfService.OnTimeLaunch</t>
  </si>
  <si>
    <t>v.Label.PROD.SelfService.StockOut</t>
  </si>
  <si>
    <t>v.KPI.PROD.SelfService.StockOut</t>
  </si>
  <si>
    <t>max({$&lt;MetricID={38},Metric=,PerType={0}&gt;} Status)</t>
  </si>
  <si>
    <t>max({$&lt;MetricID={39},Metric=,PerType={0}&gt;} Status)</t>
  </si>
  <si>
    <t>max({$&lt;MetricID={45},Metric=,PerType={0}&gt;} Status)</t>
  </si>
  <si>
    <t>max({$&lt;MetricID={46},Metric=,PerType={0}&gt;} Status)</t>
  </si>
  <si>
    <t>SelfService.Status</t>
  </si>
  <si>
    <t>avg({$&lt;MetricID={45},Metric=,PerType={0}&gt;} Actual)</t>
  </si>
  <si>
    <t>STATUS</t>
  </si>
  <si>
    <t>v.KPI.PROD.SelfService.Status.ActualInv</t>
  </si>
  <si>
    <t>v.KPI.PROD.SelfService.Status.API</t>
  </si>
  <si>
    <t>v.KPI.PROD.SelfService.Status.Cogs</t>
  </si>
  <si>
    <t>v.KPI.PROD.SelfService.Status.BIAS12</t>
  </si>
  <si>
    <t>v.KPI.PROD.SelfService.Status.MAPE2</t>
  </si>
  <si>
    <t>v.KPI.PROD.SelfService.Status.MAPE3</t>
  </si>
  <si>
    <t>v.KPI.PROD.SelfService.Status.Destructions</t>
  </si>
  <si>
    <t>v.KPI.PROD.SelfService.Status.DP.Precision</t>
  </si>
  <si>
    <t>v.KPI.PROD.SelfService.Status.DP.Rep</t>
  </si>
  <si>
    <t>v.KPI.PROD.SelfService.Status.DP.Bound</t>
  </si>
  <si>
    <t>v.KPI.PROD.SelfService.Status.DP.Clinical</t>
  </si>
  <si>
    <t>v.KPI.PROD.SelfService.Status.DP.Robustness</t>
  </si>
  <si>
    <t>v.KPI.PROD.SelfService.Status.DP.Understanding</t>
  </si>
  <si>
    <t>v.KPI.PROD.SelfService.Status.DP.Fut.Release</t>
  </si>
  <si>
    <t>v.KPI.PROD.SelfService.Status.DP.Fut.EndShelfLife</t>
  </si>
  <si>
    <t>v.KPI.PROD.SelfService.Status.DP.Fut.Critic.Mat.Attr</t>
  </si>
  <si>
    <t>v.KPI.PROD.SelfService.Status.DP.InUse.Robustness</t>
  </si>
  <si>
    <t>v.KPI.PROD.SelfService.Status.DP.SpecialCauses</t>
  </si>
  <si>
    <t>v.KPI.PROD.SelfService.Status.DP.Knowledge</t>
  </si>
  <si>
    <t>v.KPI.PROD.SelfService.Status.DP.Manufct</t>
  </si>
  <si>
    <t>v.KPI.PROD.SelfService.Status.DP.Systems</t>
  </si>
  <si>
    <t>v.KPI.PROD.SelfService.Status.DP.Process.Robustness</t>
  </si>
  <si>
    <t>v.KPI.PROD.SelfService.Status.DP.Process.Understanding</t>
  </si>
  <si>
    <t>v.KPI.PROD.SelfService.Status.DP.Robust.Design</t>
  </si>
  <si>
    <t>v.KPI.PROD.SelfService.Status.DrugProduct</t>
  </si>
  <si>
    <t>v.KPI.PROD.SelfService.Status.DS.Precision</t>
  </si>
  <si>
    <t>v.KPI.PROD.SelfService.Status.DS.Rep</t>
  </si>
  <si>
    <t>v.KPI.PROD.SelfService.Status.DS.Bound</t>
  </si>
  <si>
    <t>v.KPI.PROD.SelfService.Status.DS.Clinical</t>
  </si>
  <si>
    <t>v.KPI.PROD.SelfService.Status.DS.Fut.Release</t>
  </si>
  <si>
    <t>v.KPI.PROD.SelfService.Status.DS.Fut.EndShelfLife</t>
  </si>
  <si>
    <t>v.KPI.PROD.SelfService.Status.DS.Fut.Critic.Mat.Attr</t>
  </si>
  <si>
    <t>v.KPI.PROD.SelfService.Status.DS.SpecialCauses</t>
  </si>
  <si>
    <t>v.KPI.PROD.SelfService.Status.DS.Knowledge</t>
  </si>
  <si>
    <t>v.KPI.PROD.SelfService.Status.DS.Manufct</t>
  </si>
  <si>
    <t>v.KPI.PROD.SelfService.Status.DS.Systems</t>
  </si>
  <si>
    <t>v.KPI.PROD.SelfService.Status.DS.Process.Robustness</t>
  </si>
  <si>
    <t>v.KPI.PROD.SelfService.Status.DS.Robust.Design</t>
  </si>
  <si>
    <t>v.KPI.PROD.SelfService.Status.DS.Process.Understanding</t>
  </si>
  <si>
    <t>v.KPI.PROD.SelfService.Status.IPPQS</t>
  </si>
  <si>
    <t>v.KPI.PROD.SelfService.Status.LIFR</t>
  </si>
  <si>
    <t>v.KPI.PROD.SelfService.Status.OnTimeDelivery</t>
  </si>
  <si>
    <t>v.KPI.PROD.SelfService.Status.OnTimeLaunch</t>
  </si>
  <si>
    <t>v.KPI.PROD.SelfService.Status.StockOut</t>
  </si>
  <si>
    <t>Area</t>
  </si>
  <si>
    <t>#,##0.##</t>
  </si>
  <si>
    <t>#,##0.##%</t>
  </si>
  <si>
    <t>Only({$&lt;$(=$(v.Aux.PROD.SetAnalysis.Charts($1)))&gt;} Actual)</t>
  </si>
  <si>
    <t>max({$&lt;MetricID={52},Metric=,PerType={0}&gt;} Status)</t>
  </si>
  <si>
    <t>max({$&lt;MetricID={50},Metric=,PerType={0}&gt;} Status)</t>
  </si>
  <si>
    <t>max({$&lt;MetricID={51},Metric=,PerType={0}&gt;} Status)</t>
  </si>
  <si>
    <t>max({$&lt;MetricID={48},Metric=,PerType={0}&gt;} Status)</t>
  </si>
  <si>
    <t>avg({$&lt;MetricID={48},Metric=,PerType={0}&gt;} Actual)</t>
  </si>
  <si>
    <t>INVENTORY ($) MM</t>
  </si>
  <si>
    <t>[Discontinued Brand]</t>
  </si>
  <si>
    <t>Discontinued Brand</t>
  </si>
  <si>
    <t>LineChart</t>
  </si>
  <si>
    <t>Reliability.Comment</t>
  </si>
  <si>
    <t>Agility.Comment</t>
  </si>
  <si>
    <t>Value.Comment</t>
  </si>
  <si>
    <t>Responsiveness.Comment</t>
  </si>
  <si>
    <t>Reliability.Comment.View</t>
  </si>
  <si>
    <t>Agility.Comment.View</t>
  </si>
  <si>
    <t>Value.Comment.View</t>
  </si>
  <si>
    <t>Responsiveness.Comment.View</t>
  </si>
  <si>
    <t>Actual</t>
  </si>
  <si>
    <t>only({$&lt;YearMonth=, PerType={0},$(v.Aux.PROD.Month.Expr)&gt;}Actual)</t>
  </si>
  <si>
    <t>FocusArea</t>
  </si>
  <si>
    <t>Display</t>
  </si>
  <si>
    <t>0</t>
  </si>
  <si>
    <t>Escalation</t>
  </si>
  <si>
    <t>Complaints</t>
  </si>
  <si>
    <t>max({$&lt;MetricID={36},Metric=,PerType={0}&gt;} Status)</t>
  </si>
  <si>
    <t>DOSAPI</t>
  </si>
  <si>
    <t>DOSBULK</t>
  </si>
  <si>
    <t>DOSFG</t>
  </si>
  <si>
    <t>v.KPI.PROD.SelfService.Status.Escalation</t>
  </si>
  <si>
    <t>v.KPI.PROD.SelfService.Status.Complaints</t>
  </si>
  <si>
    <t>v.KPI.PROD.SelfService.Status.DOSAPI</t>
  </si>
  <si>
    <t>v.KPI.PROD.SelfService.Status.DOSBULK</t>
  </si>
  <si>
    <t>v.KPI.PROD.SelfService.Status.DOSFG</t>
  </si>
  <si>
    <t>v.KPI.PROD.SelfService.Escalation</t>
  </si>
  <si>
    <t>v.KPI.PROD.SelfService.Complaints</t>
  </si>
  <si>
    <t>v.KPI.PROD.SelfService.DOSAPI</t>
  </si>
  <si>
    <t>v.KPI.PROD.SelfService.DOSBULK</t>
  </si>
  <si>
    <t>v.KPI.PROD.SelfService.DOSFG</t>
  </si>
  <si>
    <t>DOS API</t>
  </si>
  <si>
    <t>DOS BULK</t>
  </si>
  <si>
    <t>DOS FG</t>
  </si>
  <si>
    <t>JJOS</t>
  </si>
  <si>
    <t>Escalations</t>
  </si>
  <si>
    <t>v.Label.PROD.SelfService.Escalations</t>
  </si>
  <si>
    <t>v.Label.PROD.SelfService.Complaints</t>
  </si>
  <si>
    <t>v.Label.PROD.SelfService.DOSAPI</t>
  </si>
  <si>
    <t>v.Label.PROD.SelfService.DOSBULK</t>
  </si>
  <si>
    <t>v.Label.PROD.SelfService.DOSFG</t>
  </si>
  <si>
    <t>YearMonthNum</t>
  </si>
  <si>
    <t>=$(=$(=Only(YearMonthNum)))</t>
  </si>
  <si>
    <t>[Therapeutic Area]</t>
  </si>
  <si>
    <t>Therapeutic Area</t>
  </si>
  <si>
    <t>[One.Pager]</t>
  </si>
  <si>
    <t>One Pager</t>
  </si>
  <si>
    <t>[Platform]</t>
  </si>
  <si>
    <t>Platform</t>
  </si>
  <si>
    <t>YearAux</t>
  </si>
  <si>
    <t>=$(=$(=Only(%Year_aux)))</t>
  </si>
  <si>
    <t>Dos.Max</t>
  </si>
  <si>
    <t>Dos.Green</t>
  </si>
  <si>
    <t>Dos.Red</t>
  </si>
  <si>
    <t>Security</t>
  </si>
  <si>
    <t>VSL</t>
  </si>
  <si>
    <t>Target.SG12</t>
  </si>
  <si>
    <t>if(MetricID=36, 1, 0)</t>
  </si>
  <si>
    <t>=max(%HIDE_SYS_SEC_VSL)</t>
  </si>
  <si>
    <t>=max(%HIDE_SYS_SEC_COMMENTS)</t>
  </si>
  <si>
    <t>max({$&lt;MetricID={37},Metric=,PerType={0}&gt;} Status)</t>
  </si>
  <si>
    <t>max({$&lt;MetricID={49},Metric=,PerType={0}&gt;} Status)</t>
  </si>
  <si>
    <t>max({$&lt;MetricID={47},Metric=,PerType={0}&gt;} Status)</t>
  </si>
  <si>
    <t>avg({$&lt;MetricID={37},Metric=,PerType={0}&gt;} Actual)</t>
  </si>
  <si>
    <t>avg({$&lt;MetricID={49},Metric=,PerType={0}&gt;} Actual)</t>
  </si>
  <si>
    <t>avg({$&lt;MetricID={47},Metric=,PerType={0}&gt;} Actual)</t>
  </si>
  <si>
    <t>if($(v.Aux.PROD.Month.Eval), sum({$&lt;PerType={0}, YearMonth=, Status={$1}, $(=$(v.Aux.PROD.SetAnalysis.Tab($2))), Metric=-{$(v.Aux.PROD.METRIC.SelectedHideMetric)}&gt;} flag_fact) )</t>
  </si>
  <si>
    <t>GaugeChartSG12</t>
  </si>
  <si>
    <t>ComplaintChart</t>
  </si>
  <si>
    <t>If(GaugeChart.Reverse, Only({$&lt;PerType={0}, YearMonth=&gt;} Target), Only({$&lt;PerType={0}, YearMonth=&gt;} Tolerance))</t>
  </si>
  <si>
    <t>v.Label.PROD.SelfService.VCRM</t>
  </si>
  <si>
    <t>v.Label.PROD.SelfService.VCRMHighest</t>
  </si>
  <si>
    <t>VCRM</t>
  </si>
  <si>
    <t>VCRM HIGHEST</t>
  </si>
  <si>
    <t>v.KPI.PROD.SelfService.VCRM</t>
  </si>
  <si>
    <t>v.KPI.PROD.SelfService.VCRMHIGHEST</t>
  </si>
  <si>
    <t>VCRMHIGHEST</t>
  </si>
  <si>
    <t>Sort</t>
  </si>
  <si>
    <t>avg({$&lt;MetricID={43},Metric=,PerType={0}&gt;} Actual)</t>
  </si>
  <si>
    <t>max({$&lt;MetricID={43},Metric=,PerType={0}&gt;} Status)</t>
  </si>
  <si>
    <t>max({$&lt;MetricID={53},Metric=,PerType={0}&gt;} Status)</t>
  </si>
  <si>
    <t>SortLaunch</t>
  </si>
  <si>
    <t>GreenMax</t>
  </si>
  <si>
    <t>RedMax</t>
  </si>
  <si>
    <t>GreenMin</t>
  </si>
  <si>
    <t>RedMin</t>
  </si>
  <si>
    <t>if(only({&lt;YearMonth=,$(v.Aux.PROD.Month.Expr)&gt;}MetricID)&lt;&gt;39,-$(v.Aux.PROD.LineChart.Red),
 Num(Only({$&lt; YearMonth=, PerType={0},$(v.Aux.PROD.Month.Expr)&gt;}Actual_Target)*(1-$(v.Aux.PROD.LineChart.Red)),'$ #,###.00 MM'))</t>
  </si>
  <si>
    <t>if(only({&lt;YearMonth=,$(v.Aux.PROD.Month.Expr)&gt;}MetricID)&lt;&gt;39,-$(v.Aux.PROD.LineChart.Green),
Num(Only({$&lt;YearMonth=, PerType={0},$(v.Aux.PROD.Month.Expr)&gt;}Actual_Target)*(1-$(v.Aux.PROD.LineChart.Green)),'$ #,###.00 MM'))</t>
  </si>
  <si>
    <t>if(only({&lt;YearMonth=,$(v.Aux.PROD.Month.Expr)&gt;}MetricID)&lt;&gt;39 and only({&lt;YearMonth=,$(v.Aux.PROD.Month.Expr)&gt;}MetricID)&lt;&gt;38,$(v.Aux.PROD.LineChart.Green),
 if(only({&lt;YearMonth=,$(v.Aux.PROD.Month.Expr)&gt;}MetricID)=39,Num(Only({$&lt;YearMonth=, PerType={0},$(v.Aux.PROD.Month.Expr)&gt;}Actual_Target)*(1+$(v.Aux.PROD.LineChart.Green)),'$ #,###.00 MM'),
  Num(Only({$&lt;YearMonth=, PerType={0},$(v.Aux.PROD.Month.Expr)&gt;}Actual_Target),'$ #,###.00')))</t>
  </si>
  <si>
    <t>if(only({&lt;YearMonth=,$(v.Aux.PROD.Month.Expr)&gt;}MetricID)&lt;&gt;39 and only({&lt;YearMonth=,$(v.Aux.PROD.Month.Expr)&gt;}MetricID)&lt;&gt;38,$(v.Aux.PROD.LineChart.Red),
 if(only({&lt;YearMonth=,$(v.Aux.PROD.Month.Expr)&gt;}MetricID)=39,Num(Only({$&lt;YearMonth=, PerType={0},$(v.Aux.PROD.Month.Expr)&gt;}Actual_Target)*(1+$(v.Aux.PROD.LineChart.Red)),'$ #,###.00 MM'),
  Num(Only({$&lt;YearMonth=, PerType={0},$(v.Aux.PROD.Month.Expr)&gt;}Actual_Tolerance),'$ #,###.00')))</t>
  </si>
  <si>
    <t>if(wildmatch(only({&lt;YearMonth=,$(v.Aux.PROD.Month.Expr)&gt;}Target.Format),'*String*'),Alt(Only({$&lt;PerType={0}, YearMonth=,$(v.Aux.PROD.Month.Expr)&gt;}Green), Only({$&lt;PerType={0}, YearMonth=,$(v.Aux.PROD.Month.Expr)&gt;} Target)),
Num(Only({$&lt;PerType={0}, YearMonth=,$(v.Aux.PROD.Month.Expr)&gt;} Target), '#,###.0%'))</t>
  </si>
  <si>
    <t xml:space="preserve">if(wildmatch(only({&lt;YearMonth=,$(v.Aux.PROD.Month.Expr)&gt;}Target.Format),'*String*'),Alt(Only({$&lt;PerType={0}, YearMonth=,$(v.Aux.PROD.Month.Expr)&gt;}Red), Num(Only({$&lt;PerType={0}, YearMonth=,$(v.Aux.PROD.Month.Expr)&gt;} Tolerance), '#,###.0 ')), Num(Only({$&lt;PerType={0}, YearMonth=,$(v.Aux.PROD.Month.Expr)&gt;} Tolerance), '#,###.0%'))
</t>
  </si>
  <si>
    <t>Only({1&lt;Brand=$::Brand, FocusArea={'Reliability'}&gt;}FocusComment)</t>
  </si>
  <si>
    <t>Only({1&lt;Brand=$::Brand, FocusArea={'Agility'}&gt;}FocusComment)</t>
  </si>
  <si>
    <t>Only({1&lt;Brand=$::Brand, FocusArea={'Value'}&gt;}FocusComment)</t>
  </si>
  <si>
    <t>Only({1&lt;Brand=$::Brand, FocusArea={'Responsiveness'}&gt;}FocusComment)</t>
  </si>
  <si>
    <t>Header</t>
  </si>
  <si>
    <t>Info.Box</t>
  </si>
  <si>
    <t>Home.Tab</t>
  </si>
  <si>
    <t>Commercial.Brand</t>
  </si>
  <si>
    <t>Development.Brand</t>
  </si>
  <si>
    <t xml:space="preserve">If([%HIDE_COMMERCIAL_BRAND]=1,[Brand])  </t>
  </si>
  <si>
    <t>If([%HIDE_DEVELOPMENT_BRAND]=1,[Brand])</t>
  </si>
  <si>
    <t>Discontinued</t>
  </si>
  <si>
    <t>SG12.Tab</t>
  </si>
  <si>
    <t>Launch.JJOS.Tab</t>
  </si>
  <si>
    <t>Trigger</t>
  </si>
  <si>
    <t>Sheet</t>
  </si>
  <si>
    <t>if(wildmatch(getactivesheetid(),'*HOME*'),if([%HIDE_COMMERCIAL_BRAND]=1,'LAUNCH',
 if([%HIDE_DEVELOPMENT_BRAND]=1,'SG12')))</t>
  </si>
  <si>
    <t>if(MetricID=54, 1, 0)</t>
  </si>
  <si>
    <t>PPQSChart</t>
  </si>
  <si>
    <t>[StageGate]</t>
  </si>
  <si>
    <t>STOCK OUTS</t>
  </si>
  <si>
    <t>#,##0</t>
  </si>
  <si>
    <t>If([%HIDE_DEVELOPMENT_BRAND]=1 and [%HIDE_DEVELOPMENT_DISCONTINUED_BRAND_FLAG] &lt;&gt; 1, [Brand])</t>
  </si>
  <si>
    <t>If([%HIDE_COMMERCIAL_BRAND]=1 and [%HIDE_COMMERCIAL_DISCONTINUED_BRAND_FLAG] &lt;&gt; 1,[Brand])</t>
  </si>
  <si>
    <t>SelectedDev</t>
  </si>
  <si>
    <t>CommercialBrand</t>
  </si>
  <si>
    <t>=if(Max(%HIDE_COMMERCIAL_BRAND) =1, $(v.Aux.PROD.Selected.Brand))</t>
  </si>
  <si>
    <t>SelectedCom</t>
  </si>
  <si>
    <t>DevelopmentBrand</t>
  </si>
  <si>
    <t>=if(Max(%HIDE_DEVELOPMENT_BRAND) =1, $(v.Aux.PROD.Selected.Brand))</t>
  </si>
  <si>
    <t>String</t>
  </si>
  <si>
    <t>sum({$&lt;MetricID={38},Metric=,PerType={0}&gt;} Actual)</t>
  </si>
  <si>
    <t>sum({$&lt;MetricID={50},Metric=,PerType={0}&gt;} Actual)</t>
  </si>
  <si>
    <t>sum({$&lt;MetricID={51},Metric=,PerType={0}&gt;} Actual)</t>
  </si>
  <si>
    <t>sum({$&lt;MetricID={52},Metric=,PerType={0}&gt;} Actual)</t>
  </si>
  <si>
    <t>max({$&lt;MetricID={53},Metric=,PerType={0}&gt;} Actual)</t>
  </si>
  <si>
    <t>PPQS</t>
  </si>
  <si>
    <t>v.Label.PROD.SelfService.PPQS</t>
  </si>
  <si>
    <t>v.KPI.PROD.SelfService.PPQS</t>
  </si>
  <si>
    <t>v.KPI.PROD.SelfService.Status.PPQS</t>
  </si>
  <si>
    <t>max({$&lt;MetricID={54},Metric=,PerType={0}&gt;} Status)</t>
  </si>
  <si>
    <t>Pick( Max( {$&lt;MetricID={54},Metric=,PerType={0}&gt;} Status ), Null(), 'Green', 'Yellow', 'Red')</t>
  </si>
  <si>
    <t>=if(wildmatch(getactivesheetid(),'*HOME*'),if(GetSelectedCount([%HIDE_COMMERCIAL_BRAND])=1,'LAUNCH', if(GetSelectedCount([%HIDE_DEVELOPMENT_BRAND])=1,'SG12')))</t>
  </si>
  <si>
    <t>=Brand</t>
  </si>
  <si>
    <t>=If(GetSelectedCount(Metric) =1, v.Aux.PROD.FocusArea.Display =1, 1)</t>
  </si>
  <si>
    <t>=If(v.Aux.PROD.Filter.Metric=1, 
 if(not isNull(Only({$1} Metric)), Only({$1} Metric),
 if(not isNull(Only({$2} Metric)), Only({$2} Metric),
 if(not isNull(Only({$3} Metric)), Only({$3} Metric)))),
  Only({$} Metric))</t>
  </si>
  <si>
    <t>Focus.Area</t>
  </si>
  <si>
    <t>sum({$&lt;MetricID={36},Metric=,PerType={0}&gt;} Actual)</t>
  </si>
  <si>
    <t>if([%HIDE_COMMERCIAL_DISCONTINUED_BRAND_FLAG]=1 and [%HIDE_COMMERCIAL_BRAND] = 1,[Brand])</t>
  </si>
  <si>
    <t>if([%HIDE_DEVELOPMENT_DISCONTINUED_BRAND_FLAG]=1 and [%HIDE_DEVELOPMENT_BRAND] = 1,[Brand])</t>
  </si>
  <si>
    <t>Discontinued.Brand</t>
  </si>
  <si>
    <t>=$(v.Aux.PROD.Discontinued.Commercial.Brand)</t>
  </si>
  <si>
    <t xml:space="preserve">'≤'&amp;Num(Only({&lt;PerType = {0}&gt;}Target),'#,###.0')
</t>
  </si>
  <si>
    <t>'&gt;'&amp;Num(Only({&lt;PerType = {0}&gt;}Target),'#,###.0')</t>
  </si>
  <si>
    <t>Dos.LowerBound1</t>
  </si>
  <si>
    <t>Only({&lt;PerType = {0}&gt;}Target)</t>
  </si>
  <si>
    <t>Only({&lt;PerType = {0}&gt;}Target) + Fabs(Only({&lt;PerType={0}&gt;} Target)-Only({&lt;PerType={0}&gt;} Actual))</t>
  </si>
  <si>
    <t>=Only({1&lt;Brand=$::Brand, FocusArea={'Reliability'}&gt;}FocusStatus)</t>
  </si>
  <si>
    <t>=Only({1&lt;Brand=$::Brand, FocusArea={'Agility'}&gt;}FocusStatus)</t>
  </si>
  <si>
    <t>=Only({1&lt;Brand=$::Brand, FocusArea={'Value'}&gt;}FocusStatus)</t>
  </si>
  <si>
    <t>=Only({1&lt;Brand=$::Brand, FocusArea={'Responsiveness'}&gt;}FocusStatus)</t>
  </si>
  <si>
    <t>One.Pager.Report</t>
  </si>
  <si>
    <t>if(Only(TOTAL &lt;Metric&gt; {1} One.Pager)='Reliability',
 if(v.Aux.PROD.Area.Reliability=1,RGB(0,240,16),
  if(v.Aux.PROD.Area.Reliability=2,RGB(255,255,0),
   if(v.Aux.PROD.Area.Reliability=3,RGB(255,0,0)))),
  if(Only({1} One.Pager)='Value',
 if(v.Aux.PROD.Area.Value=1,RGB(0,240,16),
  if(v.Aux.PROD.Area.Value=2,RGB(255,255,0),
   if(v.Aux.PROD.Area.Value=3,RGB(255,0,0)))),
  if(Only({1} One.Pager)='Agility',
 if(v.Aux.PROD.Area.Agility=1,RGB(0,240,16),
  if(v.Aux.PROD.Area.Agility=2,RGB(255,255,0),
   if(v.Aux.PROD.Area.Agility=3,RGB(255,0,0)))),
  if(Only({1} One.Pager)='Responsiveness',
 if(v.Aux.PROD.Area.Responsiveness=1,RGB(0,240,16),
  if(v.Aux.PROD.Area.Responsiveness=2,RGB(255,255,0),
   if(v.Aux.PROD.Area.Responsiveness=3,RGB(255,0,0))))))))</t>
  </si>
  <si>
    <t>Focus.Area.Category</t>
  </si>
  <si>
    <t>if($(v.Aux.PROD.Area.Reliability)=1,RGB(0,240,16),
if($(v.Aux.PROD.Area.Reliability)=2,RGB(255,255,0),
if($(v.Aux.PROD.Area.Reliability)=3,RGB(255,0,0),)))</t>
  </si>
  <si>
    <t>if($(v.Aux.PROD.Area.Agility)=1,RGB(0,240,16),
if($(v.Aux.PROD.Area.Agility)=2,RGB(255,255,0),
if($(v.Aux.PROD.Area.Agility)=3,RGB(255,0,0),)))</t>
  </si>
  <si>
    <t>if($(v.Aux.PROD.Area.Value)=1,RGB(0,240,16),
if($(v.Aux.PROD.Area.Value)=2,RGB(255,255,0),
if($(v.Aux.PROD.Area.Value)=3,RGB(255,0,0),)))</t>
  </si>
  <si>
    <t>if($(v.Aux.PROD.Area.Responsiveness)=1,RGB(0,240,16),
if($(v.Aux.PROD.Area.Responsiveness)=2,RGB(255,255,0),
if($(v.Aux.PROD.Area.Responsiveness)=3,RGB(255,0,0),)))</t>
  </si>
  <si>
    <t>Development.Trigger</t>
  </si>
  <si>
    <t>=$(v.Aux.PROD.Discontinued.Development.Brand)</t>
  </si>
  <si>
    <t>if (isnull(max({$&lt;MetricID={44},Metric=,PerType={0}&gt;} Status)) or max({$&lt;MetricID={44},Metric=,PerType={0}&gt;} Status)=1,
if(Num(date#(Min(TOTAL&lt;YearMonth&gt;{&lt;PerType={0},Metric=&gt;}C.Date), 'YYYYMMDD')) &lt; Num(MonthStart(Today())),2,1),max({$&lt;MetricID={44},Metric=,PerType={0}&gt;} Status))</t>
  </si>
  <si>
    <t>if (isnull(max({$&lt;MetricID={35},Metric=,PerType={0}&gt;} Status)) or max({$&lt;MetricID={35},Metric=,PerType={0}&gt;} Status)=1,
if(Num(date#(Min(TOTAL&lt;YearMonth&gt;{&lt;PerType={0},Metric=&gt;}C.Date), 'YYYYMMDD')) &lt; Num(MonthStart(Today())),2,1),max({$&lt;MetricID={35},Metric=,PerType={0}&gt;} Status))</t>
  </si>
  <si>
    <t>if(Num(date#(Min(TOTAL&lt;YearMonth&gt;{&lt;PerType={0},Metric=&gt;}C.Date), 'YYYYMMDD')) &lt; Num(MonthStart(Today())),sum({$&lt;MetricID={44},Metric=,PerType={0}&gt;} Actual),null())</t>
  </si>
  <si>
    <t>if(Num(date#(Min(TOTAL&lt;YearMonth&gt;{&lt;PerType={0},Metric=&gt;}C.Date), 'YYYYMMDD')) &lt; Num(MonthStart(Today())),sum({$&lt;MetricID={35},Metric=,PerType={0}&gt;} Actual),null())</t>
  </si>
  <si>
    <t>SG12LightChart</t>
  </si>
  <si>
    <t>Report</t>
  </si>
  <si>
    <t>TimeDOS</t>
  </si>
  <si>
    <t>=Date(max(Date),'YYYYMMDD')</t>
  </si>
  <si>
    <t>VSM.REPORT</t>
  </si>
  <si>
    <t>FA.Reliability</t>
  </si>
  <si>
    <t>FA.Agility</t>
  </si>
  <si>
    <t>FA.Value</t>
  </si>
  <si>
    <t>FA.Responsiveness</t>
  </si>
  <si>
    <t>= If(GetSelectedCount(Brand) = 1 and v.Aux.PROD.Area.Reliability=1,'Green',
if(GetSelectedCount(Brand) = 1 and $(v.Aux.PROD.Area.Reliability)=2,'Yellow',
if(GetSelectedCount(Brand) = 1 and $(v.Aux.PROD.Area.Reliability)=3,'Red')))</t>
  </si>
  <si>
    <t>= If(GetSelectedCount(Brand) = 1 and v.Aux.PROD.Area.Agility=1,'Green',
if(GetSelectedCount(Brand) = 1 and $(v.Aux.PROD.Area.Agility)=2,'Yellow',
if(GetSelectedCount(Brand) = 1 and $(v.Aux.PROD.Area.Agility)=3,'Red')))</t>
  </si>
  <si>
    <t>= If(GetSelectedCount(Brand) = 1 and v.Aux.PROD.Area.Value=1,'Green',
if(GetSelectedCount(Brand) = 1 and $(v.Aux.PROD.Area.Value)=2,'Yellow',
if(GetSelectedCount(Brand) = 1 and $(v.Aux.PROD.Area.Value)=3,'Red')))</t>
  </si>
  <si>
    <t>= If(GetSelectedCount(Brand) = 1 and v.Aux.PROD.Area.Responsiveness=1,'Green',
if(GetSelectedCount(Brand) = 1 and $(v.Aux.PROD.Area.Responsiveness)=2,'Yellow',
if(GetSelectedCount(Brand) = 1 and $(v.Aux.PROD.Area.Responsiveness)=3,'Red')))</t>
  </si>
  <si>
    <t>Sharepoint.link</t>
  </si>
  <si>
    <t>Com.Dev.Brand</t>
  </si>
  <si>
    <t>Com.Brand</t>
  </si>
  <si>
    <t>Dev.Brand</t>
  </si>
  <si>
    <t>='http://jscanalytics.jnj.com/QvAJAXZfc/opendoc.htm?document=Global%2FProduct%20Lifecycle%20Dashboard.qvw&amp;host=QVS%40AWSPRD&amp;select=BRND,('&amp;$(v.Aux.PROD.Home.Tab.Commercial.Brand)&amp;')'&amp;'Sheet=LAUNCH'</t>
  </si>
  <si>
    <t>='http://jscanalytics.jnj.com/QvAJAXZfc/opendoc.htm?document=Global%2FProduct%20Lifecycle%20Dashboard.qvw&amp;host=QVS%40AWSPRD&amp;select=BRND,('&amp;$(v.Aux.PROD.Home.Tab.Development.Brand)&amp;')'&amp;'Sheet=SG12'</t>
  </si>
  <si>
    <t>DOS MIN</t>
  </si>
  <si>
    <t>DOS MAX</t>
  </si>
  <si>
    <t>RSL</t>
  </si>
  <si>
    <t>v.Label.PROD.SelfService.DOSMin</t>
  </si>
  <si>
    <t>v.Label.PROD.SelfService.DOSMax</t>
  </si>
  <si>
    <t>v.Label.PROD.SelfService.RSL</t>
  </si>
  <si>
    <t>v.KPI.PROD.SelfService.DOSMin</t>
  </si>
  <si>
    <t>v.KPI.PROD.SelfService.DOSMax</t>
  </si>
  <si>
    <t>v.KPI.PROD.SelfService.RSL</t>
  </si>
  <si>
    <t>DOSMin</t>
  </si>
  <si>
    <t>DOSMax</t>
  </si>
  <si>
    <t>v.KPI.PROD.SelfService.Status.DOSMin</t>
  </si>
  <si>
    <t>v.KPI.PROD.SelfService.Status.DOSMax</t>
  </si>
  <si>
    <t>v.KPI.PROD.SelfService.Status.RSL</t>
  </si>
  <si>
    <t>NTS</t>
  </si>
  <si>
    <t>VSM.Financial.OP</t>
  </si>
  <si>
    <t>NTS.Previous.Year</t>
  </si>
  <si>
    <t>COGS.MPC</t>
  </si>
  <si>
    <t>Royalties</t>
  </si>
  <si>
    <t>Units</t>
  </si>
  <si>
    <t>Units.Previous.Year</t>
  </si>
  <si>
    <t>Max.Year</t>
  </si>
  <si>
    <t>NTS.By.Region</t>
  </si>
  <si>
    <t>Current.Year.Month</t>
  </si>
  <si>
    <t>=Date(Date#(Year(Today())&amp;Month(Today()),'YYYYMMM'),'YYYYMM')</t>
  </si>
  <si>
    <t>=Only({1&lt;PerType = {0},YearMonthNum = {$(v.Aux.PROD.Date.Current.Year.Month)}&gt;}YearQuarter - 1)</t>
  </si>
  <si>
    <t>Not.Formatted.Last.Quarter</t>
  </si>
  <si>
    <t>Formatted.Last.Quarter</t>
  </si>
  <si>
    <t>='Q'&amp;Right(v.Aux.PROD.Date.Not.Formatted.Last.Quarter,1)&amp;chr(39)&amp;Right(Left(v.Aux.PROD.Date.Not.Formatted.Last.Quarter,4),2)</t>
  </si>
  <si>
    <t>Inventory.Last.Quarter</t>
  </si>
  <si>
    <t>Current.Year</t>
  </si>
  <si>
    <t>=Year(Today())</t>
  </si>
  <si>
    <t>Inventory.Target</t>
  </si>
  <si>
    <t>Sum({1&lt;Brand=$::Brand, Metric =, YearMonth=,[VSM.Growth Calendar Difference] = {0},VSM.Year=&gt;}[NTS ($M)])</t>
  </si>
  <si>
    <t>Sum({1&lt;Brand=$::Brand, Metric =,YearMonth=,[VSM.Growth Calendar Difference] = {1},VSM.Year=&gt;}[NTS ($M)])</t>
  </si>
  <si>
    <t>Sum({1&lt;Brand=$::Brand, Metric =,YearMonth=, [VSM.Growth Calendar Difference] = {0},VSM.Year=&gt;}[MCP ($M)])</t>
  </si>
  <si>
    <t>Sum({1&lt;Brand=$::Brand, Metric =, YearMonth=,[VSM.Growth Calendar Difference] = {0},VSM.Year=&gt;}[Royalties ($M)])</t>
  </si>
  <si>
    <t>Num(Sum({1&lt;Brand=$::Brand,YearMonth=, MetricID = {39}, PerType = {0} ,YearQuarter = {$(v.Aux.PROD.Date.Formatted.Last.Quarter)}&gt;}Actual), '$ #,###.00 MM')</t>
  </si>
  <si>
    <t>=MAX({1}VSM.Year)</t>
  </si>
  <si>
    <t>VSM.OP</t>
  </si>
  <si>
    <t>Demand.Current.Year</t>
  </si>
  <si>
    <t>Num(Sum({1&lt;Brand=$::Brand, VSM.Year = {$(v.Aux.PROD.Date.Current.Year)}&gt;}Units),'#,###.')</t>
  </si>
  <si>
    <t>Previous.Year</t>
  </si>
  <si>
    <t>Next.Year</t>
  </si>
  <si>
    <t>=YEAR(TODAY()) +1</t>
  </si>
  <si>
    <t>=Year(Today()) -1</t>
  </si>
  <si>
    <t>Demand.Previous.Year</t>
  </si>
  <si>
    <t>Demand.Next.Year</t>
  </si>
  <si>
    <t>Num(Sum({1&lt;Brand=$::Brand, VSM.Year = {$(v.Aux.PROD.Date.Previous.Year)}&gt;}Units),'#,###.')</t>
  </si>
  <si>
    <t>Num(Sum({1&lt;Brand=$::Brand, VSM.Year = {$(v.Aux.PROD.Date.Next.Year)}&gt;}Units),'#,###.')</t>
  </si>
  <si>
    <t>Sum({1&lt;Brand=$::Brand, Metric =,YearMonth=, [VSM.Growth Calendar Difference] = {0},VSM.Region -= {'Not assigned'} ,VSM.Year={'$(v.Aux.PROD.VSM.REPORT.Max.Year)'}&gt;}[NTS ($M)])</t>
  </si>
  <si>
    <t>NTS.Latest.Year</t>
  </si>
  <si>
    <t>Sum({1&lt;Brand=$::Brand, Metric =,YearMonth=, [VSM.Growth Calendar Difference] = {0},VSM.Year={'$(v.Aux.PROD.VSM.REPORT.Max.Year)'}&gt;}[NTS ($M)])</t>
  </si>
  <si>
    <t>Destructions.Current.Year</t>
  </si>
  <si>
    <t>Destructions.Previous.Year</t>
  </si>
  <si>
    <t>sum({$&lt;MetricID={57},Metric=,PerType={0}&gt;}[Counter Positive RSL])/sum({$&lt;MetricID={57},Metric=,PerType={0}&gt;}[Counter Total RSL])</t>
  </si>
  <si>
    <t>sum({$&lt;MetricID={56},Metric=,PerType={0}&gt;} [DOS Min Total])/sum({$&lt;MetricID={56},Metric=,PerType={0}&gt;} [DOS Total])</t>
  </si>
  <si>
    <t>sum({$&lt;MetricID={55},Metric=,PerType={0}&gt;}[DOS Max Total])/sum({$&lt;MetricID={55},Metric=,PerType={0}&gt;}[DOS Total])</t>
  </si>
  <si>
    <t>Threshold</t>
  </si>
  <si>
    <t>if(not isnull(sum({$&lt;MetricID={55},Metric=,PerType={0}&gt;}[DOS Max Total])/sum({$&lt;MetricID={55},Metric=,PerType={0}&gt;}[DOS Total])),
if(sum({$&lt;MetricID={55},Metric=,PerType={0}&gt;}[DOS Max Total])/sum({$&lt;MetricID={55},Metric=,PerType={0}&gt;}[DOS Total])&gt;Only({$&lt;PerType={0}, MetricID={55},Metric=&gt;} Target),4,2),1)</t>
  </si>
  <si>
    <t>if(not isnull(sum({$&lt;MetricID={56},Metric=,PerType={0}&gt;}[DOS Min Total])/sum({$&lt;MetricID={56},Metric=,PerType={0}&gt;}[DOS Total])),
if(sum({$&lt;MetricID={56},Metric=,PerType={0}&gt;}[DOS Min Total])/sum({$&lt;MetricID={56},Metric=,PerType={0}&gt;}[DOS Total])&gt;Only({$&lt;PerType={0}, MetricID={56},Metric=&gt;} Target),4,2),1)</t>
  </si>
  <si>
    <t>Expenses.Previous.Year</t>
  </si>
  <si>
    <t>Expenses.Current.Year</t>
  </si>
  <si>
    <t>Expenses.Next.Year</t>
  </si>
  <si>
    <t>(Sum({1&lt;Brand=$::Brand, [VSM.Instantis.Project ID]=$::[VSM.Instantis.Project ID], [VSM.Instantis.Project Name]=$::[VSM.Instantis.Project Name]&gt;}[VSM.Instantis.LE CAPEX PY]) 
+ Sum({1&lt;Brand=$::Brand, [VSM.Instantis.Project ID]=$::[VSM.Instantis.Project ID], [VSM.Instantis.Project Name]=$::[VSM.Instantis.Project Name]&gt;}[VSM.Instantis.Expenses PY]))/1000000</t>
  </si>
  <si>
    <t>(Sum({1&lt;Brand=$::Brand, [VSM.Instantis.Project ID]=$::[VSM.Instantis.Project ID], [VSM.Instantis.Project Name]=$::[VSM.Instantis.Project Name]&gt;}[VSM.Instantis.LE CAPEX CY]) 
+ Sum({1&lt;Brand=$::Brand, [VSM.Instantis.Project ID]=$::[VSM.Instantis.Project ID], [VSM.Instantis.Project Name]=$::[VSM.Instantis.Project Name]&gt;}[VSM.Instantis.Expenses CY]))/1000000</t>
  </si>
  <si>
    <t>(Sum({1&lt;Brand=$::Brand, [VSM.Instantis.Project ID]=$::[VSM.Instantis.Project ID], [VSM.Instantis.Project Name]=$::[VSM.Instantis.Project Name]&gt;}[VSM.Instantis.LE CAPEX NY]) 
+ Sum({1&lt;Brand=$::Brand, [VSM.Instantis.Project ID]=$::[VSM.Instantis.Project ID], [VSM.Instantis.Project Name]=$::[VSM.Instantis.Project Name]&gt;}[VSM.Instantis.Expenses NY]))/1000000</t>
  </si>
  <si>
    <t>Total.Expenses.Next.Year</t>
  </si>
  <si>
    <t>Num((Sum({1}[VSM.Instantis.LE CAPEX NY]) 
+ Sum({1}[VSM.Instantis.Expenses NY]))/1000000,'$ #,###.00 MM')</t>
  </si>
  <si>
    <t>Num((Sum({1&lt;Brand=$::Brand, PerType={0},Year = {$(v.Aux.PROD.Date.Current.Year)}&gt;}VSM.Destructions)/1000000),'$ #,###.000')</t>
  </si>
  <si>
    <t>Num((Sum({1&lt;Brand=$::Brand, PerType={0},Year = {$(v.Aux.PROD.Date.Previous.Year)}&gt;}VSM.Destructions)/1000000),'$ #,###.000')</t>
  </si>
  <si>
    <t>Total.Expenses</t>
  </si>
  <si>
    <t>Sum({1&lt;Brand=$::Brand, [VSM.Instantis.Project ID]=$::[VSM.Instantis.Project ID], [VSM.Instantis.Project Name]=$::[VSM.Instantis.Project Name]&gt;}[VSM.Instantis.LE CAPEX Total]) + Sum({1&lt;Brand=$::Brand, [VSM.Instantis.Project ID]=$::[VSM.Instantis.Project ID], [VSM.Instantis.Project Name]=$::[VSM.Instantis.Project Name]&gt;}[VSM.Instantis.Expenses Total])</t>
  </si>
  <si>
    <t>Actual.CY</t>
  </si>
  <si>
    <t>Sum({1&lt;Brand=$::Brand, [VSM.Instantis.Project ID]=$::[VSM.Instantis.Project ID], [VSM.Instantis.Project Name]=$::[VSM.Instantis.Project Name]&gt;}[VSM.Instantis.Actual CY])</t>
  </si>
  <si>
    <t>(Sum({1&lt;Brand=$::Brand, Metric =,YearMonth=,[VSM.Growth Calendar Difference] = {0},VSM.Year=&gt;}Units)/1000)</t>
  </si>
  <si>
    <t>Max.CY.YearMonth</t>
  </si>
  <si>
    <t>=Max({&lt;Year = {$(v.Aux.PROD.Date.Current.Year)}&gt;} YearMonthNum)</t>
  </si>
  <si>
    <t>Num(Sum({1&lt;Brand=$::Brand,YearMonth=, MetricID = {39}, PerType = {0}, YearMonthNum = {$(v.Aux.Date.Max.CY.YearMonth.Threshold)}&gt;}Actual_Target), '$ #,###.00 MM')</t>
  </si>
  <si>
    <t>(Sum({1&lt;Brand=$::Brand, Metric =,YearMonth=, [VSM.Growth Calendar Difference] = {1},VSM.Year=&gt;}Units)/1000)</t>
  </si>
  <si>
    <t>if(isnull(sum({$&lt;MetricID={57},Metric=,PerType={0}&gt;}[Counter Positive RSL])/sum({$&lt;MetricID={57},Metric=,PerType={0}&gt;}[Counter Total RSL])) or isnull(Only({$&lt;PerType={0}, MetricID={57},Metric=&gt;} Target)),1,if(sum({$&lt;MetricID={57},Metric=,PerType={0}&gt;}[Counter Positive RSL])/sum({$&lt;MetricID={57},Metric=,PerType={0}&gt;}[Counter Total RSL])&gt;=Only({$&lt;PerType={0}, MetricID={57},Metric=&gt;} Target),2,4))</t>
  </si>
  <si>
    <t>='Refresh Date/Time: '&amp;ReloadTime()&amp;'
Brand Name: '&amp;Upper(Brand)&amp;'
Therapeutic Area: '&amp;Upper([Therapeutic Area])&amp;'
'&amp;If (GetActiveSheetId() &lt;&gt; 'Document\SG12','Platform: '&amp;Upper(Platform)&amp;'
Lifecycle Stage: 
LM/SM: ')</t>
  </si>
  <si>
    <t>v.Label.PROD.SelfService.DP.Maturity</t>
  </si>
  <si>
    <t>v.Label.PROD.SelfService.DS.Maturity</t>
  </si>
  <si>
    <t>DP Maturity of Control Strategy</t>
  </si>
  <si>
    <t>DS Maturity of Control Strategy</t>
  </si>
  <si>
    <t>v.KPI.PROD.SelfService.DP.Maturity</t>
  </si>
  <si>
    <t>v.KPI.PROD.SelfService.Status.DP.Maturity</t>
  </si>
  <si>
    <t>v.KPI.PROD.SelfService.DS.Maturity</t>
  </si>
  <si>
    <t>v.KPI.PROD.SelfService.Status.DS.Maturity</t>
  </si>
  <si>
    <t>DP.Maturity</t>
  </si>
  <si>
    <t>DS.Maturity</t>
  </si>
  <si>
    <t>v.Label.PROD.SelfService.DS.SupplierControl</t>
  </si>
  <si>
    <t>v.Label.PROD.SelfService.DP.SupplierControl</t>
  </si>
  <si>
    <t>DP Supplier Control Strategy for Critical Materials</t>
  </si>
  <si>
    <t>v.KPI.PROD.SelfService.DP.SupplierControl</t>
  </si>
  <si>
    <t>v.KPI.PROD.SelfService.Status.DP.SupplierControl</t>
  </si>
  <si>
    <t>DS Supplier Control Strategy for Critical Materials</t>
  </si>
  <si>
    <t>v.KPI.PROD.SelfService.DS.SupplierControl</t>
  </si>
  <si>
    <t>v.KPI.PROD.SelfService.Status.DS.SupplierControl</t>
  </si>
  <si>
    <t>DP.SupplierControl</t>
  </si>
  <si>
    <t>DS.SupplierControl</t>
  </si>
  <si>
    <t>Seleted</t>
  </si>
  <si>
    <t>=GetFieldSelections(Metric)</t>
  </si>
  <si>
    <t>Selected.Metric</t>
  </si>
  <si>
    <t>=Max({1&lt;PerType = {0} ,Metric = {$(v.Aux.PROD.Seleted.Metric)}&gt;}Year)</t>
  </si>
  <si>
    <t>If(GaugeChart.Reverse, if(GaugeChart.Type=1, Alt(Only({$&lt;PerType={0}, YearMonth=&gt;} Green), '≤'&amp;Num(Only({$&lt;PerType={0}, YearMonth=&gt;} Tolerance), '#,###.0 %'))),
if(GaugeChart.Type=1, Alt(Only({$&lt;PerType={0}, YearMonth=&gt;}Red), '&gt;'&amp;Num(Only({$&lt;PerType={0}, YearMonth=&gt;} Tolerance), '#,###.0 %')), Only({$&lt;PerType={0}, YearMonth=&gt;}Red)) )</t>
  </si>
  <si>
    <t>If(GaugeChart.Reverse,  Only({$&lt;PerType={0}, YearMonth=&gt;} Tolerance), Only({$&lt;PerType={0}, YearMonth=&gt;} Target))</t>
  </si>
  <si>
    <t>Only({1}[Metric Sort])</t>
  </si>
  <si>
    <t>Only({1}VSL)</t>
  </si>
  <si>
    <t>v.KPI.PROD.SelfService.Status.VCRM</t>
  </si>
  <si>
    <t>v.KPI.PROD.SelfService.Status.VCRMHIGHEST</t>
  </si>
  <si>
    <t>COGS</t>
  </si>
  <si>
    <t>v.Label.PROD.SelfService.COGsSG12</t>
  </si>
  <si>
    <t>v.KPI.PROD.SelfService.COGsSG12</t>
  </si>
  <si>
    <t>v.KPI.PROD.SelfService.Status.COGsSG12</t>
  </si>
  <si>
    <t>COGsSG12</t>
  </si>
  <si>
    <t>Pick(if((Only(TOTAL &lt;Metric&gt; {1} Metric)='STOCK OUTS' or Only(TOTAL &lt;Metric&gt; {1} Metric)='ESCALATIONS') and IsNull(Only({$&lt;PerType={0}, Metric=, YearMonth=, StageGate=, [SG12 New Metric]=&gt;}Status)),
  if( Num(date#(Min(TOTAL&lt;YearMonth&gt;{&lt;PerType={0},Metric=,YearMonth=,Brand=, [SG12 New Metric]=&gt;}C.Date), 'YYYYMMDD')) &lt; Num(MonthStart(Today())),2,1),
  if(IsNull(Only({$&lt;PerType={0}, Metric=, YearMonth=, StageGate=, [SG12 New Metric]=&gt;}Status)) and $(v.Aux.PROD.Overview.MissingData($1)),
      1, 
      Only({$&lt;PerType={0}, Metric=, YearMonth=, StageGate=, [SG12 New Metric]=&gt;}Status))),
    'qmem://SYS_IMAGE_PATH_ID/vG.Layout.Image.greydot',
    'qmem://SYS_IMAGE_PATH_ID/vG.Layout.Image.circle',
    'qmem://SYS_IMAGE_PATH_ID/vG.Layout.Image.yellowlight',
    'qmem://SYS_IMAGE_PATH_ID/vG.Layout.Image.redlight')</t>
  </si>
  <si>
    <t>if($(v.Aux.PROD.StageGate.Eval), sum({$&lt;PerType={0}, StageGate=, [SG12 New Metric]=,YearMonth=, Status={$1}, $(=$(v.Aux.PROD.SetAnalysis.Tab($2))), Metric=-{$(v.Aux.PROD.METRIC.SelectedHideMetric)}&gt;} flag_fact) )</t>
  </si>
  <si>
    <t>More.Specific.Comments</t>
  </si>
  <si>
    <t>Only({$&lt;PerType={0}&gt;} [More Specific])</t>
  </si>
  <si>
    <t>if(not (Metric='COGs' or Metric='STOCK OUTS'), if(GaugeChart.Type=1, Alt(Only({$&lt;PerType={0},[SG12 New Metric]=&gt;} Yellow), Num(Only({$&lt;PerType={0}&gt;} Target), '#,###.0 %')&amp;' - '&amp;Num(Only({$&lt;PerType={0}&gt;} Tolerance), '#,###.0 %')), Only({$&lt;PerType={0},[SG12 New Metric]=&gt;} Green) ), 'N/A')</t>
  </si>
  <si>
    <t>if(not (Metric='COGs' or Metric='STOCK OUTS'), if(GaugeChart.Type=1, Alt(Only({$&lt;PerType={0},[SG12 New Metric]=&gt;} Yellow), Num(Only({$&lt;PerType={0}&gt;} Tolerance), '#,###.0 %')&amp;' - '&amp;Num(Only({$&lt;PerType={0}&gt;} Tolerance), '#,###.0 %')), Only({$&lt;PerType={0},[SG12 New Metric]=&gt;} Red) ), 'N/A')</t>
  </si>
  <si>
    <t>if(not (Metric='COGs' or Metric='STOCK OUTS' or Metric='DOS MIN' or Metric='DOS MAX'), 
if(GaugeChart.Type=1, Alt(Only({$&lt;PerType={0},[SG12 New Metric]=&gt;} Yellow), Num(Only({$&lt;PerType={0}&gt;} Target), '#,###.0 %')&amp;' - '&amp;Num(Only({$&lt;PerType={0}&gt;} Tolerance), '#,###.0 %')), Only({$&lt;PerType={0},[SG12 New Metric]=&gt;} Yellow) ), 'N/A')</t>
  </si>
  <si>
    <t>Development</t>
  </si>
  <si>
    <t>if(IsNull(Only({1&lt;PerType={0}, Year=P({$&lt;PerType={0}&gt;} Year)&gt;} Green)), v.Aux.PROD.Null.NA , Only({1&lt;PerType={0}, Year=P({$&lt;PerType={0}&gt;} Year)&gt;} Green))</t>
  </si>
  <si>
    <t>Pick($1,
'Metric=, YearMonth=, PerType={0}, $(v.Aux.PROD.Month.Expr)',
'Metric=, PerType={0},[SG12 New Metric]=',
'PerType={0}', 
'Metric=, StageGate=',
'Metric=, YearMonth=, Year=$::Year, Brand=',
'YearMonth=, PerType={0}, $(v.Aux.PROD.Month.Expr)',
'Metric=, YearMonth=,Year=, PerType={0}, $(v.Aux.PROD.Month.Expr)')</t>
  </si>
  <si>
    <t xml:space="preserve">If(GaugeChart.Reverse, if(GaugeChart.Type=1, Alt(Only({$&lt;PerType={0}, YearMonth=&gt;}Red), '≥'&amp;Num(Only({$&lt;PerType={0}, YearMonth=&gt;} Target), '#,###.0 %'))),
if(GaugeChart.Type=1, Alt(Only({$&lt;PerType={0}, YearMonth=&gt;} Green), '≤'&amp;Num(Only({$&lt;PerType={0}, YearMonth=&gt;} Target), '#,###.0 %')), Only({$&lt;PerType={0}, YearMonth=&gt;} Green)) )
</t>
  </si>
  <si>
    <t>Only({1&lt;%HIDE_COMMERCIAL_BRAND={1}&gt;}Brand)</t>
  </si>
  <si>
    <t>Only({1&lt;%HIDE_DEVELOPMENT_BRAND={1}&gt;}Brand)</t>
  </si>
  <si>
    <t>Custom Metric</t>
  </si>
  <si>
    <t>SG12.Report</t>
  </si>
  <si>
    <t>Metric.Specification</t>
  </si>
  <si>
    <t>Only({1}[%Metric Sort])</t>
  </si>
  <si>
    <t>SortHidden</t>
  </si>
  <si>
    <t xml:space="preserve">If (Only({1}Metric) = 'COGS (≤SG12)',
If(len(trim(only({&lt;[SG12 New Metric]=, Metric=,PerType={0}&gt;}Target))&gt;0),
   If(Wildmatch(FirstSortedValue({&lt;[SG12 New Metric]=, Metric=,PerType={0}&gt;}Target, -StageGateId),'&gt;=','&lt;'),
    Num(FirstSortedValue({&lt;[SG12 New Metric]=, Metric=,PerType={0}&gt;}Target, -StageGateId ),'##.0%'),
    '≤'&amp;Num(FirstSortedValue({&lt;[SG12 New Metric]=, Metric=,PerType={0}&gt;}Target, -StageGateId),'##.0%'))),
   if(Only({1&lt;[SG12 New Metric]=, Metric=,PerType={0}&gt;} Green)&lt;&gt;Null() and Only({1&lt;[SG12 New Metric]=, Metric=,PerType={0}&gt;} Green)&lt;&gt;'-',Only({1&lt;[SG12 New Metric]=, Metric=,PerType={0}&gt;} Green)))
</t>
  </si>
  <si>
    <t>COGS (≤SG12)</t>
  </si>
  <si>
    <t>GetFieldSelections(Metric) &amp; If (Len([SG12 New Metric]) &gt;0, ' - ' &amp;[SG12 New Metric]) &amp; ' - ' &amp; Month &amp; ' ' &amp; Year</t>
  </si>
  <si>
    <t>DS Small/DS Large Molecule Actual Stability</t>
  </si>
  <si>
    <t>[All Metrics]</t>
  </si>
  <si>
    <t>ZeroValues</t>
  </si>
  <si>
    <t>Show</t>
  </si>
  <si>
    <t>FirstSortedValue({$&lt;MetricID={42},Metric=,PerType={0}&gt;} Actual, len([All Metrics]))</t>
  </si>
  <si>
    <t>FirstSortedValue({$&lt;MetricID={18},Metric=,PerType={0}&gt;} Actual, len([All Metrics]))</t>
  </si>
  <si>
    <t>FirstSortedValue({$&lt;MetricID={16},Metric=,PerType={0}&gt;} Actual,len([All Metrics]))</t>
  </si>
  <si>
    <t>FirstSortedValue({$&lt;MetricID={26},Metric=,PerType={0}&gt;} Actual,len([All Metrics]))</t>
  </si>
  <si>
    <t>FirstSortedValue({$&lt;MetricID={24},Metric=,PerType={0}&gt;} Actual,len([All Metrics]))</t>
  </si>
  <si>
    <t>FirstSortedValue({$&lt;MetricID={22},Metric=,PerType={0}&gt;} Actual,len([All Metrics]))</t>
  </si>
  <si>
    <t>FirstSortedValue({$&lt;MetricID={29},Metric=,PerType={0}&gt;} Actual,len([All Metrics]))</t>
  </si>
  <si>
    <t>FirstSortedValue({$&lt;MetricID={7},Metric=,PerType={0}&gt;} Actual,len([All Metrics]))</t>
  </si>
  <si>
    <t>FirstSortedValue({$&lt;MetricID={32},Metric=,PerType={0}&gt;} Actual,len([All Metrics]))</t>
  </si>
  <si>
    <t>FirstSortedValue({$&lt;MetricID={5},Metric=,PerType={0}&gt;} Actual,len([All Metrics]))</t>
  </si>
  <si>
    <t>FirstSortedValue({$&lt;MetricID={20},Metric=,PerType={0}&gt;} Actual,len([All Metrics]))</t>
  </si>
  <si>
    <t>FirstSortedValue({$&lt;MetricID={11},Metric=,PerType={0}&gt;} Actual,len([All Metrics]))</t>
  </si>
  <si>
    <t>FirstSortedValue({$&lt;MetricID={9},Metric=,PerType={0}&gt;} Actual,len([All Metrics]))</t>
  </si>
  <si>
    <t>FirstSortedValue({$&lt;MetricID={3},Metric=,PerType={0}&gt;} Actual,len([All Metrics]))</t>
  </si>
  <si>
    <t>FirstSortedValue({$&lt;MetricID={14},Metric=,PerType={0}&gt;} Actual,len([All Metrics]))</t>
  </si>
  <si>
    <t>FirstSortedValue({$&lt;MetricID={28},Metric=,PerType={0}&gt;} Actual,len([All Metrics]))</t>
  </si>
  <si>
    <t>FirstSortedValue({$&lt;MetricID={12},Metric=,PerType={0}&gt;} Actual,len([All Metrics]))</t>
  </si>
  <si>
    <t>FirstSortedValue({$&lt;MetricID={1},Metric=,PerType={0}&gt;} Actual,len([All Metrics]))</t>
  </si>
  <si>
    <t>FirstSortedValue({$&lt;MetricID={10},Metric=,PerType={0}&gt;} Actual,len([All Metrics]))</t>
  </si>
  <si>
    <t>FirstSortedValue({$&lt;MetricID={41},Metric=,PerType={0}&gt;} Actual,len([All Metrics]))</t>
  </si>
  <si>
    <t>FirstSortedValue({$&lt;MetricID={19},Metric=,PerType={0}&gt;} Actual,len([All Metrics]))</t>
  </si>
  <si>
    <t>FirstSortedValue({$&lt;MetricID={17},Metric=,PerType={0}&gt;} Actual,len([All Metrics]))</t>
  </si>
  <si>
    <t>FirstSortedValue({$&lt;MetricID={27},Metric=,PerType={0}&gt;} Actual,len([All Metrics]))</t>
  </si>
  <si>
    <t>FirstSortedValue({$&lt;MetricID={25},Metric=,PerType={0}&gt;} Actual,len([All Metrics]))</t>
  </si>
  <si>
    <t>FirstSortedValue({$&lt;MetricID={23},Metric=,PerType={0}&gt;} Actual,len([All Metrics]))</t>
  </si>
  <si>
    <t>FirstSortedValue({$&lt;MetricID={8},Metric=,PerType={0}&gt;} Actual,len([All Metrics]))</t>
  </si>
  <si>
    <t>FirstSortedValue({$&lt;MetricID={33},Metric=,PerType={0}&gt;} Actual,len([All Metrics]))</t>
  </si>
  <si>
    <t>FirstSortedValue({$&lt;MetricID={6},Metric=,PerType={0}&gt;} Actual,len([All Metrics]))</t>
  </si>
  <si>
    <t>FirstSortedValue({$&lt;MetricID={21},Metric=,PerType={0}&gt;} Actual,len([All Metrics]))</t>
  </si>
  <si>
    <t>FirstSortedValue({$&lt;MetricID={60},Metric=,PerType={0}&gt;} Actual,len([All Metrics]))</t>
  </si>
  <si>
    <t>FirstSortedValue({$&lt;MetricID={4},Metric=,PerType={0}&gt;} Actual,len([All Metrics]))</t>
  </si>
  <si>
    <t>FirstSortedValue({$&lt;MetricID={15},Metric=,PerType={0}&gt;} Actual,len([All Metrics]))</t>
  </si>
  <si>
    <t>FirstSortedValue({$&lt;MetricID={13},Metric=,PerType={0}&gt;} Actual,len([All Metrics]))</t>
  </si>
  <si>
    <t>FirstSortedValue({$&lt;MetricID={2},Metric=,PerType={0}&gt;} Actual,len([All Metrics]))</t>
  </si>
  <si>
    <t>FirstSortedValue({$&lt;MetricID={34},Metric=,PerType={0}&gt;} Actual,len([All Metrics]))</t>
  </si>
  <si>
    <t>FirstSortedValue({$&lt;MetricID={30},Metric=,PerType={0}&gt;} Actual,len([All Metrics]))</t>
  </si>
  <si>
    <t>FirstSortedValue({$&lt;MetricID={40},Metric=,PerType={0}&gt;} Actual,len([All Metrics]))</t>
  </si>
  <si>
    <t>FirstSortedValue({$&lt;MetricID={42},Metric=,PerType={0}&gt;} Status, len([All Metrics]))</t>
  </si>
  <si>
    <t>FirstSortedValue({$&lt;MetricID={18},Metric=,PerType={0}&gt;} Status, len([All Metrics]))</t>
  </si>
  <si>
    <t>FirstSortedValue({$&lt;MetricID={16},Metric=,PerType={0}&gt;} Status, len([All Metrics]))</t>
  </si>
  <si>
    <t>FirstSortedValue({$&lt;MetricID={26},Metric=,PerType={0}&gt;} Status, len([All Metrics]))</t>
  </si>
  <si>
    <t>FirstSortedValue({$&lt;MetricID={24},Metric=,PerType={0}&gt;} Status, len([All Metrics]))</t>
  </si>
  <si>
    <t>FirstSortedValue({$&lt;MetricID={22},Metric=,PerType={0}&gt;} Status, len([All Metrics]))</t>
  </si>
  <si>
    <t>FirstSortedValue({$&lt;MetricID={29},Metric=,PerType={0}&gt;} Status, len([All Metrics]))</t>
  </si>
  <si>
    <t>FirstSortedValue({$&lt;MetricID={7},Metric=,PerType={0}&gt;} Status, len([All Metrics]))</t>
  </si>
  <si>
    <t>FirstSortedValue({$&lt;MetricID={32},Metric=,PerType={0}&gt;} Status, len([All Metrics]))</t>
  </si>
  <si>
    <t>FirstSortedValue({$&lt;MetricID={5},Metric=,PerType={0}&gt;} Status, len([All Metrics]))</t>
  </si>
  <si>
    <t>FirstSortedValue({$&lt;MetricID={20},Metric=,PerType={0}&gt;} Status, len([All Metrics]))</t>
  </si>
  <si>
    <t>FirstSortedValue({$&lt;MetricID={11},Metric=,PerType={0}&gt;} Status, len([All Metrics]))</t>
  </si>
  <si>
    <t>FirstSortedValue({$&lt;MetricID={3},Metric=,PerType={0}&gt;} Status, len([All Metrics]))</t>
  </si>
  <si>
    <t>FirstSortedValue({$&lt;MetricID={14},Metric=,PerType={0}&gt;} Status, len([All Metrics]))</t>
  </si>
  <si>
    <t>FirstSortedValue({$&lt;MetricID={28},Metric=,PerType={0}&gt;} Status, len([All Metrics]))</t>
  </si>
  <si>
    <t>FirstSortedValue({$&lt;MetricID={12},Metric=,PerType={0}&gt;} Status, len([All Metrics]))</t>
  </si>
  <si>
    <t>FirstSortedValue({$&lt;MetricID={1},Metric=,PerType={0}&gt;} Status, len([All Metrics]))</t>
  </si>
  <si>
    <t>FirstSortedValue({$&lt;MetricID={10},Metric=,PerType={0}&gt;} Status, len([All Metrics]))</t>
  </si>
  <si>
    <t>FirstSortedValue({$&lt;MetricID={41},Metric=,PerType={0}&gt;} Status, len([All Metrics]))</t>
  </si>
  <si>
    <t>FirstSortedValue({$&lt;MetricID={19},Metric=,PerType={0}&gt;} Status, len([All Metrics]))</t>
  </si>
  <si>
    <t>FirstSortedValue({$&lt;MetricID={17},Metric=,PerType={0}&gt;} Status, len([All Metrics]))</t>
  </si>
  <si>
    <t>FirstSortedValue({$&lt;MetricID={27},Metric=,PerType={0}&gt;} Status, len([All Metrics]))</t>
  </si>
  <si>
    <t>FirstSortedValue({$&lt;MetricID={25},Metric=,PerType={0}&gt;} Status, len([All Metrics]))</t>
  </si>
  <si>
    <t>FirstSortedValue({$&lt;MetricID={23},Metric=,PerType={0}&gt;} Status, len([All Metrics]))</t>
  </si>
  <si>
    <t>FirstSortedValue({$&lt;MetricID={8},Metric=,PerType={0}&gt;} Status, len([All Metrics]))</t>
  </si>
  <si>
    <t>FirstSortedValue({$&lt;MetricID={33},Metric=,PerType={0}&gt;} Status, len([All Metrics]))</t>
  </si>
  <si>
    <t>FirstSortedValue({$&lt;MetricID={6},Metric=,PerType={0}&gt;} Status, len([All Metrics]))</t>
  </si>
  <si>
    <t>FirstSortedValue({$&lt;MetricID={21},Metric=,PerType={0}&gt;} Status, len([All Metrics]))</t>
  </si>
  <si>
    <t>FirstSortedValue({$&lt;MetricID={9},Metric=,PerType={0}&gt;} Status, len([All Metrics]))</t>
  </si>
  <si>
    <t>FirstSortedValue({$&lt;MetricID={4},Metric=,PerType={0}&gt;} Status, len([All Metrics]))</t>
  </si>
  <si>
    <t>FirstSortedValue({$&lt;MetricID={15},Metric=,PerType={0}&gt;} Status, len([All Metrics]))</t>
  </si>
  <si>
    <t>FirstSortedValue({$&lt;MetricID={13},Metric=,PerType={0}&gt;} Status, len([All Metrics]))</t>
  </si>
  <si>
    <t>FirstSortedValue({$&lt;MetricID={2},Metric=,PerType={0}&gt;} Status, len([All Metrics]))</t>
  </si>
  <si>
    <t>FirstSortedValue({$&lt;MetricID={34},Metric=,PerType={0}&gt;} Status, len([All Metrics]))</t>
  </si>
  <si>
    <t>FirstSortedValue({$&lt;MetricID={30},Metric=,PerType={0}&gt;} Status, len([All Metrics]))</t>
  </si>
  <si>
    <t>FirstSortedValue({$&lt;MetricID={40},Metric=,PerType={0}&gt;} Status, len([All Metrics]))</t>
  </si>
  <si>
    <t>FirstSortedValue({$&lt;MetricID={31},Metric=,PerType={0}&gt;} Status, len([All Metrics]))</t>
  </si>
  <si>
    <t>FirstSortedValue({$&lt;MetricID={31},Metric=,PerType={0}&gt;} Actual, len([All Metrics]))</t>
  </si>
  <si>
    <t>FirstSortedValue({$&lt;MetricID={59},Metric=,PerType={0}&gt;} Actual, len([All Metrics]))</t>
  </si>
  <si>
    <t>FirstSortedValue({$&lt;MetricID={59},Metric=,PerType={0}&gt;} Status, len([All Metrics]))</t>
  </si>
  <si>
    <t>FirstSortedValue({$&lt;MetricID={58},Metric=,PerType={0}&gt;} Status, len([All Metrics]))</t>
  </si>
  <si>
    <t>FirstSortedValue({$&lt;MetricID={58},Metric=,PerType={0}&gt;} Actual, len([All Metrics]))</t>
  </si>
  <si>
    <t xml:space="preserve">FirstSortedValue({$&lt;MetricID={60},Metric=,PerType={0}&gt;} Status, len([All Metrics]))
</t>
  </si>
  <si>
    <t>PopulatedMetrics</t>
  </si>
  <si>
    <t>if(not IsNull(Only(TOTAL &lt;Metric&gt; {1&lt;Tab={1}&gt;} Metric)),
// scroll workaround
//if( $(v.Aux.PROD.Scroll.MetricID) &gt; only(TOTAL {1}v.Aux.PROD.Scroll.Position-v.Aux.PROD.Scroll.ShownMetrics-v.Aux.PROD.Scroll.HideMetricFilter) 
// and $(v.Aux.PROD.Scroll.MetricID) &lt;= v.Aux.PROD.Scroll.Position ,
 // hide metric filter
 if(not IsNull(only(TOTAL &lt;Metric&gt; {1&lt;Metric-={$(v.Aux.PROD.METRIC.SelectedHideMetric)}&gt;} Metric)),
  // actual expression
if(isnull($(v.KPI.PROD.Format.Target.SG12)),null(),if(WildMatch(text($(v.KPI.PROD.Format.Target.SG12)),'*Green*'),' '&amp;text($(v.KPI.PROD.Format.Target.SG12)),' Green: '&amp;text($(v.KPI.PROD.Format.Target.SG12))))
  )
 )
&amp;chr(13)&amp;
if(Only({1&lt;Metric=,[SG12 New Metric]=,PerType={0}&gt;} Yellow)&lt;&gt;Null() and Only({1&lt;Metric=,[SG12 New Metric]=,PerType={0}&gt;} Yellow)&lt;&gt;'-',
if(isnull(Only({1&lt; Metric=,[SG12 New Metric]=,PerType={0}&gt;} Yellow)),null(), if(WildMatch(Only({1&lt; Metric=,[SG12 New Metric]=,PerType={0}&gt;} Yellow),'*Yellow*'),' '&amp;Only({1&lt; Metric=,[SG12 New Metric]=,PerType={0}&gt;} Yellow),' Yellow: '&amp;Only({1&lt; Metric=,[SG12 New Metric]=,PerType={0}&gt;} Yellow))))
&amp;chr(13)&amp;
if(Only({1&lt;Metric=,[SG12 New Metric]=,PerType={0}&gt;} Red)&lt;&gt;Null() and Only({1&lt;Metric=,[SG12 New Metric]=,PerType={0}&gt;} Red)&lt;&gt;'-',
 if(isnull(Only({1&lt; Metric=,[SG12 New Metric]=,PerType={0}&gt;} Red)),null(),if(WildMatch(Only({1&lt; Metric=,[SG12 New Metric]=,PerType={0}&gt;} Red),'*Red*'),' '&amp;Only({1&lt; Metric=,[SG12 New Metric]=,PerType={0}&gt;} Red),' Red: '&amp;Only({1&lt; Metric=,[SG12 New Metric]=,PerType={0}&gt;} Red))))</t>
  </si>
  <si>
    <t xml:space="preserve">If(GaugeChart.Reverse, if(GaugeChart.Type=1, Alt(Only({$&lt;PerType={0}, YearMonth=,Year={$(v.Aux.PROD.Selected.Year)}&gt;}Red), Green.Sign&amp;Num(Only({$&lt;PerType={0}, YearMonth=,Year={$(v.Aux.PROD.Selected.Year)}&gt;} Target), '#,###.0 %'))),
if(GaugeChart.Type=1, Alt(Only({$&lt;PerType={0}, YearMonth=,Year={$(v.Aux.PROD.Selected.Year)}&gt;} Green), Green.Sign&amp;Num(Only({$&lt;PerType={0}, YearMonth=,Year={$(v.Aux.PROD.Selected.Year)}&gt;} Target), '#,###.0 %')), Only({$&lt;PerType={0}, YearMonth=,Year={$(v.Aux.PROD.Selected.Year)}&gt;} Green)) )
</t>
  </si>
  <si>
    <t>If(GaugeChart.Reverse, if(GaugeChart.Type=1, Alt(Only({$&lt;PerType={0}, YearMonth=,Year={$(v.Aux.PROD.Selected.Year)}&gt;} Green), Red.Sign&amp;Num(Only({$&lt;PerType={0}, YearMonth=,Year={$(v.Aux.PROD.Selected.Year)}&gt;} Tolerance), '#,###.0 %'))),
if(GaugeChart.Type=1, Alt(Only({$&lt;PerType={0}, YearMonth=,Year={$(v.Aux.PROD.Selected.Year)}&gt;}Red),Red.Sign&amp;Num(Only({$&lt;PerType={0}, YearMonth=,Year={$(v.Aux.PROD.Selected.Year)}&gt;} Tolerance), '#,###.0 %')), Only({$&lt;PerType={0}, YearMonth=,Year={$(v.Aux.PROD.Selected.Year)}&gt;}Red)) )</t>
  </si>
  <si>
    <t>If (Only({1}Metric) &lt;&gt; 'DOS BULK' and Only({1}Metric) &lt;&gt; 'DOS API' and Only({1}Metric) &lt;&gt; 'DOS FG' and Only({1}Metric) &lt;&gt; 'COMPLAINTS (PPM)' ,
 if(Only({1&lt;Metric=,PerType={0},Year={$(v.Aux.PROD.Selected.Year)}&gt;} Green)&lt;&gt;Null() and Only({1&lt;Metric=,PerType={0}, Year={$(v.Aux.PROD.Selected.Year)}&gt;} Green)&lt;&gt;'-',Only({1&lt; Metric=,PerType={0},Year={$(v.Aux.PROD.Selected.Year)}&gt;} Green), 
  if(Only({1&lt; Metric=, PerType={0}&gt;} Target) &lt;&gt; NULL(), Num(Only({1&lt;Year= {$(v.Aux.PROD.Selected.Year)},Metric=, PerType={0}&gt;} Target), '#,###.0 %'),
   if(Only({1&lt; Metric=, PerType={0}&gt;} Target) &lt;&gt; '-', Num(Only({1&lt;Year= {$(v.Aux.PROD.Selected.Year)},Metric=, PerType={0}&gt;} Target), '#,###.0 %')  ))),
If (Only({1}Metric) = 'DOS BULK' or Only({1}Metric) = 'DOS API' or Only({1}Metric) = 'DOS FG',  
 if(Only({1&lt; Metric=, PerType={0}&gt;} Target) &lt;&gt; NULL(),Num(Only({1&lt;Brand=$::Brand, YearMonthNum= {$(v.Aux.PROD.Selected.YearMonthNum)},Metric=, PerType={0}&gt;} Target), '#,###.0'),
  if(Only({1&lt; Metric=, PerType={0}&gt;} Target) &lt;&gt; '-', Num(Only({1&lt;Brand=$::Brand, YearMonthNum= {$(v.Aux.PROD.Selected.YearMonthNum)},Metric=, PerType={0}&gt;} Target), '#,###.0'))),
If(Only({1}Metric) = 'COMPLAINTS (PPM)', 
 if(not isnull(Only({&lt;YearMonthNum= {$(v.Aux.PROD.Selected.YearMonthNum)},Metric=, PerType={0}&gt;} Target.Max)) and not isnull(Only({&lt; YearMonthNum= {$(v.Aux.PROD.Selected.YearMonthNum)},Metric=, PerType={0}&gt;} Tolerance.Max)),Only({&lt;YearMonthNum= {$(v.Aux.PROD.Selected.YearMonthNum)},Metric=, PerType={0}&gt;} Target.Max)&amp;' to '&amp;Only({&lt; YearMonthNum= {$(v.Aux.PROD.Selected.YearMonthNum)},Metric=, PerType={0}&gt;} Tolerance.Max),'-'))   
  ))</t>
  </si>
  <si>
    <t>avg({$&lt;MetricID={46},Metric=,PerType={0}&gt;} Deviation)</t>
  </si>
  <si>
    <t>sum({$&lt;MetricID={39},Metric=,PerType={0}, MonthNum={'03','06','09','12'}&gt;} Actual)</t>
  </si>
  <si>
    <t>=Only(TOTAL&lt;[Metric], [SG12 New Metric], [All Metrics Key]&gt; {&lt;StageGate=,Metric=,[SG12 New Metric]=&gt;}[Show Metric Flag])=1  or Len(only(TOTAL &lt;[Metric], [SG12 New Metric]&gt; {1} [SG12 New Metric]))=0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</si>
</sst>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3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4" borderId="0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0" borderId="3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quotePrefix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5" borderId="0" xfId="0" applyFill="1"/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ABE9BC"/>
      <color rgb="FF8898B6"/>
      <color rgb="FFFFBFC9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31" workbookViewId="0">
      <selection activeCell="G20" sqref="G20"/>
    </sheetView>
  </sheetViews>
  <sheetFormatPr baseColWidth="10" defaultColWidth="9.140625" defaultRowHeight="15" x14ac:dyDescent="0.25"/>
  <cols>
    <col min="1" max="1" width="5.85546875" customWidth="1"/>
    <col min="2" max="2" width="12.85546875" customWidth="1"/>
    <col min="3" max="3" width="12.42578125" customWidth="1"/>
    <col min="4" max="4" width="11.140625" customWidth="1"/>
    <col min="5" max="5" width="25.28515625" customWidth="1"/>
    <col min="6" max="7" width="36" customWidth="1"/>
    <col min="8" max="8" width="51.7109375" customWidth="1"/>
    <col min="10" max="10" width="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8</v>
      </c>
      <c r="H1" s="1" t="s">
        <v>4</v>
      </c>
      <c r="I1" s="1" t="s">
        <v>5</v>
      </c>
      <c r="J1" s="1" t="s">
        <v>16</v>
      </c>
    </row>
    <row r="2" spans="1:10" x14ac:dyDescent="0.25">
      <c r="A2" s="3" t="s">
        <v>10</v>
      </c>
      <c r="B2" s="4" t="s">
        <v>17</v>
      </c>
      <c r="C2" s="2" t="s">
        <v>16</v>
      </c>
      <c r="D2" s="2" t="s">
        <v>113</v>
      </c>
      <c r="E2" s="2" t="s">
        <v>114</v>
      </c>
      <c r="F2" s="5" t="str">
        <f t="shared" ref="F2:F58" si="0">CONCATENATE(A2,".",B2,".",C2,".",D2,".",E2)</f>
        <v>v.Label.PROD.GaugeChart.Title</v>
      </c>
      <c r="G2" s="6" t="s">
        <v>761</v>
      </c>
      <c r="H2" s="6" t="str">
        <f>"'"&amp;SUBSTITUTE(SUBSTITUTE(G2,"'","'&amp;chr(39)&amp;'"),"$","'&amp;chr(36)&amp;'")&amp;"'"</f>
        <v>'GetFieldSelections(Metric) &amp; If (Len([SG12 New Metric]) &gt;0, '&amp;chr(39)&amp;' - '&amp;chr(39)&amp;' &amp;[SG12 New Metric]) &amp; '&amp;chr(39)&amp;' - '&amp;chr(39)&amp;' &amp; Month &amp; '&amp;chr(39)&amp;' '&amp;chr(39)&amp;' &amp; Year'</v>
      </c>
      <c r="I2" s="2"/>
      <c r="J2" s="2">
        <v>1</v>
      </c>
    </row>
    <row r="3" spans="1:10" x14ac:dyDescent="0.25">
      <c r="A3" s="3" t="s">
        <v>10</v>
      </c>
      <c r="B3" s="4" t="s">
        <v>17</v>
      </c>
      <c r="C3" s="2" t="s">
        <v>16</v>
      </c>
      <c r="D3" s="2" t="s">
        <v>113</v>
      </c>
      <c r="E3" s="2" t="s">
        <v>116</v>
      </c>
      <c r="F3" s="5" t="str">
        <f t="shared" si="0"/>
        <v>v.Label.PROD.GaugeChart.WindowTitle</v>
      </c>
      <c r="G3" s="6" t="s">
        <v>156</v>
      </c>
      <c r="H3" s="6" t="str">
        <f>"'"&amp;SUBSTITUTE(SUBSTITUTE(G3,"'","'&amp;chr(39)&amp;'"),"$","'&amp;chr(36)&amp;'")&amp;"'"</f>
        <v>'if(v.Aux.PROD.SG12.Active, '&amp;chr(39)&amp;'Metric by StageGate'&amp;chr(39)&amp;', '&amp;chr(39)&amp;'Metric by Date'&amp;chr(39)&amp;')'</v>
      </c>
      <c r="I3" s="2"/>
      <c r="J3" s="2">
        <v>1</v>
      </c>
    </row>
    <row r="4" spans="1:10" x14ac:dyDescent="0.25">
      <c r="A4" t="s">
        <v>10</v>
      </c>
      <c r="B4" t="s">
        <v>17</v>
      </c>
      <c r="C4" s="11" t="s">
        <v>16</v>
      </c>
      <c r="D4" s="11" t="s">
        <v>192</v>
      </c>
      <c r="E4" t="s">
        <v>193</v>
      </c>
      <c r="F4" s="5" t="str">
        <f t="shared" si="0"/>
        <v>v.Label.PROD.SelfService.ActualInv</v>
      </c>
      <c r="G4" s="6" t="s">
        <v>194</v>
      </c>
      <c r="H4" s="6" t="str">
        <f t="shared" ref="H4:H58" si="1">"'"&amp;SUBSTITUTE(SUBSTITUTE(G4,"'","'&amp;chr(39)&amp;'"),"$","'&amp;chr(36)&amp;'")&amp;"'"</f>
        <v>'ACTUAL INV.'</v>
      </c>
      <c r="J4" s="2">
        <v>1</v>
      </c>
    </row>
    <row r="5" spans="1:10" x14ac:dyDescent="0.25">
      <c r="A5" t="s">
        <v>10</v>
      </c>
      <c r="B5" t="s">
        <v>17</v>
      </c>
      <c r="C5" s="11" t="s">
        <v>16</v>
      </c>
      <c r="D5" s="11" t="s">
        <v>192</v>
      </c>
      <c r="E5" s="11" t="s">
        <v>195</v>
      </c>
      <c r="F5" s="5" t="str">
        <f t="shared" si="0"/>
        <v>v.Label.PROD.SelfService.API</v>
      </c>
      <c r="G5" s="6" t="s">
        <v>196</v>
      </c>
      <c r="H5" s="6" t="str">
        <f t="shared" si="1"/>
        <v>'API Stability/Large Molecule Actual Stability'</v>
      </c>
      <c r="J5" s="2">
        <v>1</v>
      </c>
    </row>
    <row r="6" spans="1:10" x14ac:dyDescent="0.25">
      <c r="A6" t="s">
        <v>10</v>
      </c>
      <c r="B6" t="s">
        <v>17</v>
      </c>
      <c r="C6" s="11" t="s">
        <v>16</v>
      </c>
      <c r="D6" s="11" t="s">
        <v>192</v>
      </c>
      <c r="E6" s="11" t="s">
        <v>197</v>
      </c>
      <c r="F6" s="5" t="str">
        <f t="shared" si="0"/>
        <v>v.Label.PROD.SelfService.Cogs</v>
      </c>
      <c r="G6" s="6" t="s">
        <v>198</v>
      </c>
      <c r="H6" s="6" t="str">
        <f t="shared" si="1"/>
        <v>'COGs'</v>
      </c>
      <c r="J6" s="2">
        <v>1</v>
      </c>
    </row>
    <row r="7" spans="1:10" x14ac:dyDescent="0.25">
      <c r="A7" t="s">
        <v>10</v>
      </c>
      <c r="B7" t="s">
        <v>17</v>
      </c>
      <c r="C7" s="11" t="s">
        <v>16</v>
      </c>
      <c r="D7" s="11" t="s">
        <v>192</v>
      </c>
      <c r="E7" s="11" t="s">
        <v>199</v>
      </c>
      <c r="F7" s="5" t="str">
        <f t="shared" si="0"/>
        <v>v.Label.PROD.SelfService.BIAS12</v>
      </c>
      <c r="G7" s="6" t="s">
        <v>200</v>
      </c>
      <c r="H7" s="6" t="str">
        <f t="shared" si="1"/>
        <v>'DEMAND (BIAS-12)'</v>
      </c>
      <c r="J7" s="2">
        <v>1</v>
      </c>
    </row>
    <row r="8" spans="1:10" x14ac:dyDescent="0.25">
      <c r="A8" t="s">
        <v>10</v>
      </c>
      <c r="B8" t="s">
        <v>17</v>
      </c>
      <c r="C8" s="11" t="s">
        <v>16</v>
      </c>
      <c r="D8" s="11" t="s">
        <v>192</v>
      </c>
      <c r="E8" s="11" t="s">
        <v>201</v>
      </c>
      <c r="F8" s="5" t="str">
        <f t="shared" si="0"/>
        <v>v.Label.PROD.SelfService.MAPE2</v>
      </c>
      <c r="G8" s="6" t="s">
        <v>202</v>
      </c>
      <c r="H8" s="6" t="str">
        <f t="shared" si="1"/>
        <v>'DEMAND (MAPE-2)'</v>
      </c>
      <c r="J8" s="2">
        <v>1</v>
      </c>
    </row>
    <row r="9" spans="1:10" x14ac:dyDescent="0.25">
      <c r="A9" t="s">
        <v>10</v>
      </c>
      <c r="B9" t="s">
        <v>17</v>
      </c>
      <c r="C9" s="11" t="s">
        <v>16</v>
      </c>
      <c r="D9" s="11" t="s">
        <v>192</v>
      </c>
      <c r="E9" s="11" t="s">
        <v>203</v>
      </c>
      <c r="F9" s="5" t="str">
        <f t="shared" si="0"/>
        <v>v.Label.PROD.SelfService.MAPE3</v>
      </c>
      <c r="G9" s="6" t="s">
        <v>204</v>
      </c>
      <c r="H9" s="6" t="str">
        <f t="shared" si="1"/>
        <v>'DEMAND (MAPE-3)'</v>
      </c>
      <c r="J9" s="2">
        <v>1</v>
      </c>
    </row>
    <row r="10" spans="1:10" x14ac:dyDescent="0.25">
      <c r="A10" t="s">
        <v>10</v>
      </c>
      <c r="B10" t="s">
        <v>17</v>
      </c>
      <c r="C10" s="11" t="s">
        <v>16</v>
      </c>
      <c r="D10" s="11" t="s">
        <v>192</v>
      </c>
      <c r="E10" s="11" t="s">
        <v>205</v>
      </c>
      <c r="F10" s="5" t="str">
        <f t="shared" si="0"/>
        <v>v.Label.PROD.SelfService.Destructions</v>
      </c>
      <c r="G10" s="6" t="s">
        <v>206</v>
      </c>
      <c r="H10" s="6" t="str">
        <f t="shared" si="1"/>
        <v>'DESTRUCTIONS'</v>
      </c>
      <c r="J10" s="2">
        <v>1</v>
      </c>
    </row>
    <row r="11" spans="1:10" x14ac:dyDescent="0.25">
      <c r="A11" t="s">
        <v>10</v>
      </c>
      <c r="B11" t="s">
        <v>17</v>
      </c>
      <c r="C11" s="11" t="s">
        <v>16</v>
      </c>
      <c r="D11" s="11" t="s">
        <v>192</v>
      </c>
      <c r="E11" s="11" t="s">
        <v>207</v>
      </c>
      <c r="F11" s="5" t="str">
        <f t="shared" si="0"/>
        <v>v.Label.PROD.SelfService.DP.Precision</v>
      </c>
      <c r="G11" s="6" t="s">
        <v>208</v>
      </c>
      <c r="H11" s="6" t="str">
        <f t="shared" si="1"/>
        <v>'DP %Precision/Tolerance'</v>
      </c>
      <c r="J11" s="2">
        <v>1</v>
      </c>
    </row>
    <row r="12" spans="1:10" x14ac:dyDescent="0.25">
      <c r="A12" t="s">
        <v>10</v>
      </c>
      <c r="B12" t="s">
        <v>17</v>
      </c>
      <c r="C12" s="11" t="s">
        <v>16</v>
      </c>
      <c r="D12" s="11" t="s">
        <v>192</v>
      </c>
      <c r="E12" s="11" t="s">
        <v>209</v>
      </c>
      <c r="F12" s="5" t="str">
        <f t="shared" si="0"/>
        <v>v.Label.PROD.SelfService.DP.Rep</v>
      </c>
      <c r="G12" s="6" t="s">
        <v>210</v>
      </c>
      <c r="H12" s="6" t="str">
        <f t="shared" si="1"/>
        <v>'DP %Reproducibility &amp; Repeatability'</v>
      </c>
      <c r="J12" s="2">
        <v>1</v>
      </c>
    </row>
    <row r="13" spans="1:10" x14ac:dyDescent="0.25">
      <c r="A13" t="s">
        <v>10</v>
      </c>
      <c r="B13" t="s">
        <v>17</v>
      </c>
      <c r="C13" s="11" t="s">
        <v>16</v>
      </c>
      <c r="D13" s="11" t="s">
        <v>192</v>
      </c>
      <c r="E13" s="11" t="s">
        <v>211</v>
      </c>
      <c r="F13" s="5" t="str">
        <f t="shared" si="0"/>
        <v>v.Label.PROD.SelfService.DP.Bound</v>
      </c>
      <c r="G13" s="6" t="s">
        <v>212</v>
      </c>
      <c r="H13" s="6" t="str">
        <f t="shared" si="1"/>
        <v>'DP Boundary Batches Across Unit Operations'</v>
      </c>
      <c r="J13" s="2">
        <v>1</v>
      </c>
    </row>
    <row r="14" spans="1:10" x14ac:dyDescent="0.25">
      <c r="A14" t="s">
        <v>10</v>
      </c>
      <c r="B14" t="s">
        <v>17</v>
      </c>
      <c r="C14" s="11" t="s">
        <v>16</v>
      </c>
      <c r="D14" s="11" t="s">
        <v>192</v>
      </c>
      <c r="E14" s="11" t="s">
        <v>213</v>
      </c>
      <c r="F14" s="5" t="str">
        <f t="shared" si="0"/>
        <v>v.Label.PROD.SelfService.DP.Clinical</v>
      </c>
      <c r="G14" s="6" t="s">
        <v>214</v>
      </c>
      <c r="H14" s="6" t="str">
        <f t="shared" si="1"/>
        <v>'DP Clinical Relevance and Process Feasible Specifications'</v>
      </c>
      <c r="J14" s="2">
        <v>1</v>
      </c>
    </row>
    <row r="15" spans="1:10" x14ac:dyDescent="0.25">
      <c r="A15" t="s">
        <v>10</v>
      </c>
      <c r="B15" t="s">
        <v>17</v>
      </c>
      <c r="C15" s="11" t="s">
        <v>16</v>
      </c>
      <c r="D15" s="11" t="s">
        <v>192</v>
      </c>
      <c r="E15" s="11" t="s">
        <v>215</v>
      </c>
      <c r="F15" s="5" t="str">
        <f t="shared" si="0"/>
        <v>v.Label.PROD.SelfService.DP.Robustness</v>
      </c>
      <c r="G15" s="6" t="s">
        <v>216</v>
      </c>
      <c r="H15" s="6" t="str">
        <f t="shared" si="1"/>
        <v>'DP Formulation Robustness Demonstrated'</v>
      </c>
      <c r="J15" s="2">
        <v>1</v>
      </c>
    </row>
    <row r="16" spans="1:10" x14ac:dyDescent="0.25">
      <c r="A16" t="s">
        <v>10</v>
      </c>
      <c r="B16" t="s">
        <v>17</v>
      </c>
      <c r="C16" s="11" t="s">
        <v>16</v>
      </c>
      <c r="D16" s="11" t="s">
        <v>192</v>
      </c>
      <c r="E16" s="11" t="s">
        <v>217</v>
      </c>
      <c r="F16" s="5" t="str">
        <f t="shared" si="0"/>
        <v>v.Label.PROD.SelfService.DP.Understanding</v>
      </c>
      <c r="G16" s="6" t="s">
        <v>218</v>
      </c>
      <c r="H16" s="6" t="str">
        <f t="shared" si="1"/>
        <v>'DP Formulation Understanding'</v>
      </c>
      <c r="J16" s="2">
        <v>1</v>
      </c>
    </row>
    <row r="17" spans="1:10" x14ac:dyDescent="0.25">
      <c r="A17" t="s">
        <v>10</v>
      </c>
      <c r="B17" t="s">
        <v>17</v>
      </c>
      <c r="C17" s="11" t="s">
        <v>16</v>
      </c>
      <c r="D17" s="11" t="s">
        <v>192</v>
      </c>
      <c r="E17" s="11" t="s">
        <v>219</v>
      </c>
      <c r="F17" s="5" t="str">
        <f t="shared" si="0"/>
        <v>v.Label.PROD.SelfService.DP.Fut.Release</v>
      </c>
      <c r="G17" s="6" t="s">
        <v>220</v>
      </c>
      <c r="H17" s="6" t="str">
        <f t="shared" si="1"/>
        <v>'DP Future Performance Prediction at Release'</v>
      </c>
      <c r="J17" s="2">
        <v>1</v>
      </c>
    </row>
    <row r="18" spans="1:10" x14ac:dyDescent="0.25">
      <c r="A18" t="s">
        <v>10</v>
      </c>
      <c r="B18" t="s">
        <v>17</v>
      </c>
      <c r="C18" s="11" t="s">
        <v>16</v>
      </c>
      <c r="D18" s="11" t="s">
        <v>192</v>
      </c>
      <c r="E18" s="11" t="s">
        <v>221</v>
      </c>
      <c r="F18" s="5" t="str">
        <f t="shared" si="0"/>
        <v>v.Label.PROD.SelfService.DP.Fut.EndShelfLife</v>
      </c>
      <c r="G18" s="6" t="s">
        <v>222</v>
      </c>
      <c r="H18" s="6" t="str">
        <f t="shared" si="1"/>
        <v>'DP Future Performance Prediction at the end of shelf life'</v>
      </c>
      <c r="J18" s="2">
        <v>1</v>
      </c>
    </row>
    <row r="19" spans="1:10" x14ac:dyDescent="0.25">
      <c r="A19" t="s">
        <v>10</v>
      </c>
      <c r="B19" t="s">
        <v>17</v>
      </c>
      <c r="C19" s="11" t="s">
        <v>16</v>
      </c>
      <c r="D19" s="11" t="s">
        <v>192</v>
      </c>
      <c r="E19" s="11" t="s">
        <v>223</v>
      </c>
      <c r="F19" s="5" t="str">
        <f t="shared" si="0"/>
        <v>v.Label.PROD.SelfService.DP.Fut.Critic.Mat.Attr</v>
      </c>
      <c r="G19" s="6" t="s">
        <v>224</v>
      </c>
      <c r="H19" s="6" t="str">
        <f t="shared" si="1"/>
        <v>'DP Future Performance Prediction Critical Material Attributes'</v>
      </c>
      <c r="J19" s="2">
        <v>1</v>
      </c>
    </row>
    <row r="20" spans="1:10" x14ac:dyDescent="0.25">
      <c r="A20" t="s">
        <v>10</v>
      </c>
      <c r="B20" t="s">
        <v>17</v>
      </c>
      <c r="C20" s="11" t="s">
        <v>16</v>
      </c>
      <c r="D20" s="11" t="s">
        <v>192</v>
      </c>
      <c r="E20" s="11" t="s">
        <v>225</v>
      </c>
      <c r="F20" s="5" t="str">
        <f t="shared" si="0"/>
        <v>v.Label.PROD.SelfService.DP.InUse.Robustness</v>
      </c>
      <c r="G20" s="6" t="s">
        <v>226</v>
      </c>
      <c r="H20" s="6" t="str">
        <f t="shared" si="1"/>
        <v>'DP In Use Robustness'</v>
      </c>
      <c r="J20" s="2">
        <v>1</v>
      </c>
    </row>
    <row r="21" spans="1:10" x14ac:dyDescent="0.25">
      <c r="A21" t="s">
        <v>10</v>
      </c>
      <c r="B21" t="s">
        <v>17</v>
      </c>
      <c r="C21" s="11" t="s">
        <v>16</v>
      </c>
      <c r="D21" s="11" t="s">
        <v>192</v>
      </c>
      <c r="E21" s="11" t="s">
        <v>227</v>
      </c>
      <c r="F21" s="5" t="str">
        <f t="shared" si="0"/>
        <v>v.Label.PROD.SelfService.DP.SpecialCauses</v>
      </c>
      <c r="G21" s="6" t="s">
        <v>228</v>
      </c>
      <c r="H21" s="6" t="str">
        <f t="shared" si="1"/>
        <v>'DP Investigate and eliminate special causes'</v>
      </c>
      <c r="J21" s="2">
        <v>1</v>
      </c>
    </row>
    <row r="22" spans="1:10" x14ac:dyDescent="0.25">
      <c r="A22" t="s">
        <v>10</v>
      </c>
      <c r="B22" t="s">
        <v>17</v>
      </c>
      <c r="C22" s="11" t="s">
        <v>16</v>
      </c>
      <c r="D22" s="11" t="s">
        <v>192</v>
      </c>
      <c r="E22" s="11" t="s">
        <v>229</v>
      </c>
      <c r="F22" s="5" t="str">
        <f t="shared" si="0"/>
        <v>v.Label.PROD.SelfService.DP.Knowledge</v>
      </c>
      <c r="G22" s="6" t="s">
        <v>230</v>
      </c>
      <c r="H22" s="6" t="str">
        <f t="shared" si="1"/>
        <v>'DP Knowledge &amp; Understanding'</v>
      </c>
      <c r="J22" s="2">
        <v>1</v>
      </c>
    </row>
    <row r="23" spans="1:10" x14ac:dyDescent="0.25">
      <c r="A23" t="s">
        <v>10</v>
      </c>
      <c r="B23" t="s">
        <v>17</v>
      </c>
      <c r="C23" s="11" t="s">
        <v>16</v>
      </c>
      <c r="D23" s="11" t="s">
        <v>192</v>
      </c>
      <c r="E23" s="11" t="s">
        <v>231</v>
      </c>
      <c r="F23" s="5" t="str">
        <f t="shared" si="0"/>
        <v>v.Label.PROD.SelfService.DP.Manufct</v>
      </c>
      <c r="G23" s="6" t="s">
        <v>232</v>
      </c>
      <c r="H23" s="6" t="str">
        <f t="shared" si="1"/>
        <v>'DP Manufacturability (yield)'</v>
      </c>
      <c r="J23" s="2">
        <v>1</v>
      </c>
    </row>
    <row r="24" spans="1:10" x14ac:dyDescent="0.25">
      <c r="A24" t="s">
        <v>10</v>
      </c>
      <c r="B24" t="s">
        <v>17</v>
      </c>
      <c r="C24" s="11" t="s">
        <v>16</v>
      </c>
      <c r="D24" s="11" t="s">
        <v>192</v>
      </c>
      <c r="E24" s="11" t="s">
        <v>233</v>
      </c>
      <c r="F24" s="5" t="str">
        <f t="shared" si="0"/>
        <v>v.Label.PROD.SelfService.DP.Systems</v>
      </c>
      <c r="G24" s="6" t="s">
        <v>234</v>
      </c>
      <c r="H24" s="6" t="str">
        <f t="shared" si="1"/>
        <v>'DP Measurement Systems'</v>
      </c>
      <c r="J24" s="2">
        <v>1</v>
      </c>
    </row>
    <row r="25" spans="1:10" x14ac:dyDescent="0.25">
      <c r="A25" t="s">
        <v>10</v>
      </c>
      <c r="B25" t="s">
        <v>17</v>
      </c>
      <c r="C25" s="11" t="s">
        <v>16</v>
      </c>
      <c r="D25" s="11" t="s">
        <v>192</v>
      </c>
      <c r="E25" s="11" t="s">
        <v>235</v>
      </c>
      <c r="F25" s="5" t="str">
        <f t="shared" si="0"/>
        <v>v.Label.PROD.SelfService.DP.Process.Robustness</v>
      </c>
      <c r="G25" s="6" t="s">
        <v>236</v>
      </c>
      <c r="H25" s="6" t="str">
        <f t="shared" si="1"/>
        <v>'DP Process Robustness Demonstrated'</v>
      </c>
      <c r="J25" s="2">
        <v>1</v>
      </c>
    </row>
    <row r="26" spans="1:10" x14ac:dyDescent="0.25">
      <c r="A26" t="s">
        <v>10</v>
      </c>
      <c r="B26" t="s">
        <v>17</v>
      </c>
      <c r="C26" s="11" t="s">
        <v>16</v>
      </c>
      <c r="D26" s="11" t="s">
        <v>192</v>
      </c>
      <c r="E26" s="11" t="s">
        <v>237</v>
      </c>
      <c r="F26" s="5" t="str">
        <f t="shared" si="0"/>
        <v>v.Label.PROD.SelfService.DP.Process.Understanding</v>
      </c>
      <c r="G26" s="6" t="s">
        <v>238</v>
      </c>
      <c r="H26" s="6" t="str">
        <f t="shared" si="1"/>
        <v>'DP Process Understanding'</v>
      </c>
      <c r="J26" s="2">
        <v>1</v>
      </c>
    </row>
    <row r="27" spans="1:10" x14ac:dyDescent="0.25">
      <c r="A27" t="s">
        <v>10</v>
      </c>
      <c r="B27" t="s">
        <v>17</v>
      </c>
      <c r="C27" s="11" t="s">
        <v>16</v>
      </c>
      <c r="D27" s="11" t="s">
        <v>192</v>
      </c>
      <c r="E27" s="11" t="s">
        <v>239</v>
      </c>
      <c r="F27" s="5" t="str">
        <f t="shared" si="0"/>
        <v>v.Label.PROD.SelfService.DP.Robust.Design</v>
      </c>
      <c r="G27" s="6" t="s">
        <v>240</v>
      </c>
      <c r="H27" s="6" t="str">
        <f t="shared" si="1"/>
        <v>'DP Robust Design'</v>
      </c>
      <c r="J27" s="2">
        <v>1</v>
      </c>
    </row>
    <row r="28" spans="1:10" x14ac:dyDescent="0.25">
      <c r="A28" t="s">
        <v>10</v>
      </c>
      <c r="B28" t="s">
        <v>17</v>
      </c>
      <c r="C28" s="11" t="s">
        <v>16</v>
      </c>
      <c r="D28" s="11" t="s">
        <v>192</v>
      </c>
      <c r="E28" s="11" t="s">
        <v>241</v>
      </c>
      <c r="F28" s="5" t="str">
        <f t="shared" si="0"/>
        <v>v.Label.PROD.SelfService.DrugProduct</v>
      </c>
      <c r="G28" s="6" t="s">
        <v>242</v>
      </c>
      <c r="H28" s="6" t="str">
        <f t="shared" si="1"/>
        <v>'Drug Product Actual Stability'</v>
      </c>
      <c r="J28" s="2">
        <v>1</v>
      </c>
    </row>
    <row r="29" spans="1:10" x14ac:dyDescent="0.25">
      <c r="A29" t="s">
        <v>10</v>
      </c>
      <c r="B29" t="s">
        <v>17</v>
      </c>
      <c r="C29" s="11" t="s">
        <v>16</v>
      </c>
      <c r="D29" s="11" t="s">
        <v>192</v>
      </c>
      <c r="E29" s="11" t="s">
        <v>243</v>
      </c>
      <c r="F29" s="5" t="str">
        <f t="shared" si="0"/>
        <v>v.Label.PROD.SelfService.DS.Precision</v>
      </c>
      <c r="G29" s="6" t="s">
        <v>244</v>
      </c>
      <c r="H29" s="6" t="str">
        <f t="shared" si="1"/>
        <v>'DS %Precision/Tolerance'</v>
      </c>
      <c r="J29" s="2">
        <v>1</v>
      </c>
    </row>
    <row r="30" spans="1:10" x14ac:dyDescent="0.25">
      <c r="A30" t="s">
        <v>10</v>
      </c>
      <c r="B30" t="s">
        <v>17</v>
      </c>
      <c r="C30" s="11" t="s">
        <v>16</v>
      </c>
      <c r="D30" s="11" t="s">
        <v>192</v>
      </c>
      <c r="E30" s="11" t="s">
        <v>245</v>
      </c>
      <c r="F30" s="5" t="str">
        <f t="shared" si="0"/>
        <v>v.Label.PROD.SelfService.DS.Rep</v>
      </c>
      <c r="G30" s="6" t="s">
        <v>246</v>
      </c>
      <c r="H30" s="6" t="str">
        <f t="shared" si="1"/>
        <v>'DS %Reproducibility &amp; Repeatability'</v>
      </c>
      <c r="J30" s="2">
        <v>1</v>
      </c>
    </row>
    <row r="31" spans="1:10" x14ac:dyDescent="0.25">
      <c r="A31" t="s">
        <v>10</v>
      </c>
      <c r="B31" t="s">
        <v>17</v>
      </c>
      <c r="C31" s="11" t="s">
        <v>16</v>
      </c>
      <c r="D31" s="11" t="s">
        <v>192</v>
      </c>
      <c r="E31" s="11" t="s">
        <v>247</v>
      </c>
      <c r="F31" s="5" t="str">
        <f t="shared" si="0"/>
        <v>v.Label.PROD.SelfService.DS.Bound</v>
      </c>
      <c r="G31" s="6" t="s">
        <v>248</v>
      </c>
      <c r="H31" s="6" t="str">
        <f t="shared" si="1"/>
        <v>'DS Boundary Batches Across Unit Operations'</v>
      </c>
      <c r="J31" s="2">
        <v>1</v>
      </c>
    </row>
    <row r="32" spans="1:10" x14ac:dyDescent="0.25">
      <c r="A32" t="s">
        <v>10</v>
      </c>
      <c r="B32" t="s">
        <v>17</v>
      </c>
      <c r="C32" s="11" t="s">
        <v>16</v>
      </c>
      <c r="D32" s="11" t="s">
        <v>192</v>
      </c>
      <c r="E32" s="11" t="s">
        <v>249</v>
      </c>
      <c r="F32" s="5" t="str">
        <f t="shared" si="0"/>
        <v>v.Label.PROD.SelfService.DS.Clinical</v>
      </c>
      <c r="G32" s="6" t="s">
        <v>250</v>
      </c>
      <c r="H32" s="6" t="str">
        <f t="shared" si="1"/>
        <v>'DS Clinical Relevance and Process Feasible Specifications'</v>
      </c>
      <c r="J32" s="2">
        <v>1</v>
      </c>
    </row>
    <row r="33" spans="1:10" x14ac:dyDescent="0.25">
      <c r="A33" t="s">
        <v>10</v>
      </c>
      <c r="B33" t="s">
        <v>17</v>
      </c>
      <c r="C33" s="11" t="s">
        <v>16</v>
      </c>
      <c r="D33" s="11" t="s">
        <v>192</v>
      </c>
      <c r="E33" s="11" t="s">
        <v>251</v>
      </c>
      <c r="F33" s="5" t="str">
        <f t="shared" si="0"/>
        <v>v.Label.PROD.SelfService.DS.Fut.Release</v>
      </c>
      <c r="G33" s="6" t="s">
        <v>252</v>
      </c>
      <c r="H33" s="6" t="str">
        <f t="shared" si="1"/>
        <v>'DS Future Performance Prediction at Release'</v>
      </c>
      <c r="J33" s="2">
        <v>1</v>
      </c>
    </row>
    <row r="34" spans="1:10" x14ac:dyDescent="0.25">
      <c r="A34" t="s">
        <v>10</v>
      </c>
      <c r="B34" t="s">
        <v>17</v>
      </c>
      <c r="C34" s="11" t="s">
        <v>16</v>
      </c>
      <c r="D34" s="11" t="s">
        <v>192</v>
      </c>
      <c r="E34" s="11" t="s">
        <v>253</v>
      </c>
      <c r="F34" s="5" t="str">
        <f t="shared" si="0"/>
        <v>v.Label.PROD.SelfService.DS.Fut.EndShelfLife</v>
      </c>
      <c r="G34" s="6" t="s">
        <v>254</v>
      </c>
      <c r="H34" s="6" t="str">
        <f t="shared" si="1"/>
        <v>'DS Future Performance Prediction at the end of shelf life'</v>
      </c>
      <c r="J34" s="2">
        <v>1</v>
      </c>
    </row>
    <row r="35" spans="1:10" x14ac:dyDescent="0.25">
      <c r="A35" t="s">
        <v>10</v>
      </c>
      <c r="B35" t="s">
        <v>17</v>
      </c>
      <c r="C35" s="11" t="s">
        <v>16</v>
      </c>
      <c r="D35" s="11" t="s">
        <v>192</v>
      </c>
      <c r="E35" s="11" t="s">
        <v>255</v>
      </c>
      <c r="F35" s="5" t="str">
        <f t="shared" si="0"/>
        <v>v.Label.PROD.SelfService.DS.Fut.Critic.Mat.Attr</v>
      </c>
      <c r="G35" s="6" t="s">
        <v>256</v>
      </c>
      <c r="H35" s="6" t="str">
        <f t="shared" si="1"/>
        <v>'DS Future Performance Prediction Critical Material Attributes'</v>
      </c>
      <c r="J35" s="2">
        <v>1</v>
      </c>
    </row>
    <row r="36" spans="1:10" x14ac:dyDescent="0.25">
      <c r="A36" t="s">
        <v>10</v>
      </c>
      <c r="B36" t="s">
        <v>17</v>
      </c>
      <c r="C36" s="11" t="s">
        <v>16</v>
      </c>
      <c r="D36" s="11" t="s">
        <v>192</v>
      </c>
      <c r="E36" s="11" t="s">
        <v>257</v>
      </c>
      <c r="F36" s="5" t="str">
        <f t="shared" si="0"/>
        <v>v.Label.PROD.SelfService.DS.SpecialCauses</v>
      </c>
      <c r="G36" s="6" t="s">
        <v>258</v>
      </c>
      <c r="H36" s="6" t="str">
        <f t="shared" si="1"/>
        <v>'DS Investigate and eliminate special causes'</v>
      </c>
      <c r="J36" s="2">
        <v>1</v>
      </c>
    </row>
    <row r="37" spans="1:10" x14ac:dyDescent="0.25">
      <c r="A37" t="s">
        <v>10</v>
      </c>
      <c r="B37" t="s">
        <v>17</v>
      </c>
      <c r="C37" s="11" t="s">
        <v>16</v>
      </c>
      <c r="D37" s="11" t="s">
        <v>192</v>
      </c>
      <c r="E37" s="11" t="s">
        <v>259</v>
      </c>
      <c r="F37" s="5" t="str">
        <f t="shared" si="0"/>
        <v>v.Label.PROD.SelfService.DS.Knowledge</v>
      </c>
      <c r="G37" s="6" t="s">
        <v>260</v>
      </c>
      <c r="H37" s="6" t="str">
        <f t="shared" si="1"/>
        <v>'DS Knowledge &amp; Understanding'</v>
      </c>
      <c r="J37" s="2">
        <v>1</v>
      </c>
    </row>
    <row r="38" spans="1:10" x14ac:dyDescent="0.25">
      <c r="A38" t="s">
        <v>10</v>
      </c>
      <c r="B38" t="s">
        <v>17</v>
      </c>
      <c r="C38" s="11" t="s">
        <v>16</v>
      </c>
      <c r="D38" s="11" t="s">
        <v>192</v>
      </c>
      <c r="E38" s="11" t="s">
        <v>261</v>
      </c>
      <c r="F38" s="5" t="str">
        <f t="shared" si="0"/>
        <v>v.Label.PROD.SelfService.DS.Manufct</v>
      </c>
      <c r="G38" s="6" t="s">
        <v>262</v>
      </c>
      <c r="H38" s="6" t="str">
        <f t="shared" si="1"/>
        <v>'DS Manufacturability (yield)'</v>
      </c>
      <c r="J38" s="2">
        <v>1</v>
      </c>
    </row>
    <row r="39" spans="1:10" x14ac:dyDescent="0.25">
      <c r="A39" t="s">
        <v>10</v>
      </c>
      <c r="B39" t="s">
        <v>17</v>
      </c>
      <c r="C39" s="11" t="s">
        <v>16</v>
      </c>
      <c r="D39" s="11" t="s">
        <v>192</v>
      </c>
      <c r="E39" s="11" t="s">
        <v>263</v>
      </c>
      <c r="F39" s="5" t="str">
        <f t="shared" si="0"/>
        <v>v.Label.PROD.SelfService.DS.Systems</v>
      </c>
      <c r="G39" s="6" t="s">
        <v>264</v>
      </c>
      <c r="H39" s="6" t="str">
        <f t="shared" si="1"/>
        <v>'DS Measurement Systems'</v>
      </c>
      <c r="J39" s="2">
        <v>1</v>
      </c>
    </row>
    <row r="40" spans="1:10" x14ac:dyDescent="0.25">
      <c r="A40" t="s">
        <v>10</v>
      </c>
      <c r="B40" t="s">
        <v>17</v>
      </c>
      <c r="C40" s="11" t="s">
        <v>16</v>
      </c>
      <c r="D40" s="11" t="s">
        <v>192</v>
      </c>
      <c r="E40" s="11" t="s">
        <v>265</v>
      </c>
      <c r="F40" s="5" t="str">
        <f t="shared" si="0"/>
        <v>v.Label.PROD.SelfService.DS.Process.Robustness</v>
      </c>
      <c r="G40" s="6" t="s">
        <v>266</v>
      </c>
      <c r="H40" s="6" t="str">
        <f t="shared" si="1"/>
        <v>'DS Process Robustness Demonstrated'</v>
      </c>
      <c r="J40" s="2">
        <v>1</v>
      </c>
    </row>
    <row r="41" spans="1:10" x14ac:dyDescent="0.25">
      <c r="A41" t="s">
        <v>10</v>
      </c>
      <c r="B41" t="s">
        <v>17</v>
      </c>
      <c r="C41" s="11" t="s">
        <v>16</v>
      </c>
      <c r="D41" s="11" t="s">
        <v>192</v>
      </c>
      <c r="E41" s="11" t="s">
        <v>267</v>
      </c>
      <c r="F41" s="5" t="str">
        <f t="shared" si="0"/>
        <v>v.Label.PROD.SelfService.DS.Robust.Design</v>
      </c>
      <c r="G41" s="6" t="s">
        <v>268</v>
      </c>
      <c r="H41" s="6" t="str">
        <f t="shared" si="1"/>
        <v>'DS Robust Design'</v>
      </c>
      <c r="J41" s="2">
        <v>1</v>
      </c>
    </row>
    <row r="42" spans="1:10" x14ac:dyDescent="0.25">
      <c r="A42" t="s">
        <v>10</v>
      </c>
      <c r="B42" t="s">
        <v>17</v>
      </c>
      <c r="C42" s="11" t="s">
        <v>16</v>
      </c>
      <c r="D42" s="11" t="s">
        <v>192</v>
      </c>
      <c r="E42" s="11" t="s">
        <v>269</v>
      </c>
      <c r="F42" s="5" t="str">
        <f t="shared" si="0"/>
        <v>v.Label.PROD.SelfService.DS.Process.Understanding</v>
      </c>
      <c r="G42" s="6" t="s">
        <v>270</v>
      </c>
      <c r="H42" s="6" t="str">
        <f t="shared" si="1"/>
        <v>'DS Synthesis Process Understanding'</v>
      </c>
      <c r="J42" s="2">
        <v>1</v>
      </c>
    </row>
    <row r="43" spans="1:10" x14ac:dyDescent="0.25">
      <c r="A43" t="s">
        <v>10</v>
      </c>
      <c r="B43" t="s">
        <v>17</v>
      </c>
      <c r="C43" s="11" t="s">
        <v>16</v>
      </c>
      <c r="D43" s="11" t="s">
        <v>192</v>
      </c>
      <c r="E43" s="11" t="s">
        <v>271</v>
      </c>
      <c r="F43" s="5" t="str">
        <f t="shared" si="0"/>
        <v>v.Label.PROD.SelfService.IPPQS</v>
      </c>
      <c r="G43" s="6" t="s">
        <v>272</v>
      </c>
      <c r="H43" s="6" t="str">
        <f t="shared" si="1"/>
        <v>'IPPQS_PPQS'</v>
      </c>
      <c r="J43" s="2">
        <v>1</v>
      </c>
    </row>
    <row r="44" spans="1:10" x14ac:dyDescent="0.25">
      <c r="A44" t="s">
        <v>10</v>
      </c>
      <c r="B44" t="s">
        <v>17</v>
      </c>
      <c r="C44" s="11" t="s">
        <v>16</v>
      </c>
      <c r="D44" s="11" t="s">
        <v>192</v>
      </c>
      <c r="E44" s="11" t="s">
        <v>273</v>
      </c>
      <c r="F44" s="5" t="str">
        <f t="shared" si="0"/>
        <v>v.Label.PROD.SelfService.LIFR</v>
      </c>
      <c r="G44" s="6" t="s">
        <v>273</v>
      </c>
      <c r="H44" s="6" t="str">
        <f t="shared" si="1"/>
        <v>'LIFR'</v>
      </c>
      <c r="J44" s="2">
        <v>1</v>
      </c>
    </row>
    <row r="45" spans="1:10" x14ac:dyDescent="0.25">
      <c r="A45" t="s">
        <v>10</v>
      </c>
      <c r="B45" t="s">
        <v>17</v>
      </c>
      <c r="C45" s="11" t="s">
        <v>16</v>
      </c>
      <c r="D45" s="11" t="s">
        <v>192</v>
      </c>
      <c r="E45" s="11" t="s">
        <v>274</v>
      </c>
      <c r="F45" s="5" t="str">
        <f t="shared" si="0"/>
        <v>v.Label.PROD.SelfService.Maturity</v>
      </c>
      <c r="G45" s="6" t="s">
        <v>275</v>
      </c>
      <c r="H45" s="6" t="str">
        <f t="shared" si="1"/>
        <v>'Maturity of Control Strategy'</v>
      </c>
      <c r="J45" s="2">
        <v>1</v>
      </c>
    </row>
    <row r="46" spans="1:10" x14ac:dyDescent="0.25">
      <c r="A46" t="s">
        <v>10</v>
      </c>
      <c r="B46" t="s">
        <v>17</v>
      </c>
      <c r="C46" s="11" t="s">
        <v>16</v>
      </c>
      <c r="D46" s="11" t="s">
        <v>192</v>
      </c>
      <c r="E46" s="11" t="s">
        <v>276</v>
      </c>
      <c r="F46" s="5" t="str">
        <f t="shared" si="0"/>
        <v>v.Label.PROD.SelfService.OnTimeDelivery</v>
      </c>
      <c r="G46" s="6" t="s">
        <v>277</v>
      </c>
      <c r="H46" s="6" t="str">
        <f t="shared" si="1"/>
        <v>'On Time Delivery - for new/unique materials/suppliers'</v>
      </c>
      <c r="J46" s="2">
        <v>1</v>
      </c>
    </row>
    <row r="47" spans="1:10" x14ac:dyDescent="0.25">
      <c r="A47" t="s">
        <v>10</v>
      </c>
      <c r="B47" t="s">
        <v>17</v>
      </c>
      <c r="C47" s="11" t="s">
        <v>16</v>
      </c>
      <c r="D47" s="11" t="s">
        <v>192</v>
      </c>
      <c r="E47" s="11" t="s">
        <v>278</v>
      </c>
      <c r="F47" s="5" t="str">
        <f t="shared" si="0"/>
        <v>v.Label.PROD.SelfService.OnTimeLaunch</v>
      </c>
      <c r="G47" s="6" t="s">
        <v>279</v>
      </c>
      <c r="H47" s="6" t="str">
        <f t="shared" si="1"/>
        <v>'On Time Launch'</v>
      </c>
      <c r="J47" s="2">
        <v>1</v>
      </c>
    </row>
    <row r="48" spans="1:10" x14ac:dyDescent="0.25">
      <c r="A48" t="s">
        <v>10</v>
      </c>
      <c r="B48" t="s">
        <v>17</v>
      </c>
      <c r="C48" s="11" t="s">
        <v>16</v>
      </c>
      <c r="D48" s="11" t="s">
        <v>192</v>
      </c>
      <c r="E48" s="11" t="s">
        <v>280</v>
      </c>
      <c r="F48" s="5" t="str">
        <f t="shared" si="0"/>
        <v>v.Label.PROD.SelfService.StockOut</v>
      </c>
      <c r="G48" s="6" t="s">
        <v>281</v>
      </c>
      <c r="H48" s="6" t="str">
        <f t="shared" si="1"/>
        <v>'STOCK OUT'</v>
      </c>
      <c r="J48" s="2">
        <v>1</v>
      </c>
    </row>
    <row r="49" spans="1:10" x14ac:dyDescent="0.25">
      <c r="A49" t="s">
        <v>10</v>
      </c>
      <c r="B49" t="s">
        <v>17</v>
      </c>
      <c r="C49" s="11" t="s">
        <v>16</v>
      </c>
      <c r="D49" s="11" t="s">
        <v>192</v>
      </c>
      <c r="E49" s="11" t="s">
        <v>282</v>
      </c>
      <c r="F49" s="5" t="str">
        <f t="shared" si="0"/>
        <v>v.Label.PROD.SelfService.SupplierControl</v>
      </c>
      <c r="G49" s="6" t="s">
        <v>283</v>
      </c>
      <c r="H49" s="6" t="str">
        <f t="shared" si="1"/>
        <v>'Supplier Control Strategy for Critical Materials'</v>
      </c>
      <c r="J49" s="2">
        <v>1</v>
      </c>
    </row>
    <row r="50" spans="1:10" x14ac:dyDescent="0.25">
      <c r="A50" t="s">
        <v>10</v>
      </c>
      <c r="B50" t="s">
        <v>17</v>
      </c>
      <c r="C50" s="11" t="s">
        <v>16</v>
      </c>
      <c r="D50" s="11" t="s">
        <v>192</v>
      </c>
      <c r="E50" s="11" t="s">
        <v>474</v>
      </c>
      <c r="F50" s="5" t="str">
        <f t="shared" si="0"/>
        <v>v.Label.PROD.SelfService.Escalations</v>
      </c>
      <c r="G50" s="11" t="s">
        <v>474</v>
      </c>
      <c r="H50" s="6" t="str">
        <f t="shared" si="1"/>
        <v>'Escalations'</v>
      </c>
      <c r="J50" s="2">
        <v>1</v>
      </c>
    </row>
    <row r="51" spans="1:10" x14ac:dyDescent="0.25">
      <c r="A51" t="s">
        <v>10</v>
      </c>
      <c r="B51" t="s">
        <v>17</v>
      </c>
      <c r="C51" s="11" t="s">
        <v>16</v>
      </c>
      <c r="D51" s="11" t="s">
        <v>192</v>
      </c>
      <c r="E51" s="11" t="s">
        <v>455</v>
      </c>
      <c r="F51" s="5" t="str">
        <f t="shared" si="0"/>
        <v>v.Label.PROD.SelfService.Complaints</v>
      </c>
      <c r="G51" s="11" t="s">
        <v>455</v>
      </c>
      <c r="H51" s="6" t="str">
        <f t="shared" si="1"/>
        <v>'Complaints'</v>
      </c>
      <c r="J51" s="2">
        <v>1</v>
      </c>
    </row>
    <row r="52" spans="1:10" x14ac:dyDescent="0.25">
      <c r="A52" t="s">
        <v>10</v>
      </c>
      <c r="B52" t="s">
        <v>17</v>
      </c>
      <c r="C52" s="11" t="s">
        <v>16</v>
      </c>
      <c r="D52" s="11" t="s">
        <v>192</v>
      </c>
      <c r="E52" s="11" t="s">
        <v>457</v>
      </c>
      <c r="F52" s="5" t="str">
        <f t="shared" si="0"/>
        <v>v.Label.PROD.SelfService.DOSAPI</v>
      </c>
      <c r="G52" s="11" t="s">
        <v>470</v>
      </c>
      <c r="H52" s="6" t="str">
        <f t="shared" si="1"/>
        <v>'DOS API'</v>
      </c>
      <c r="J52" s="2">
        <v>1</v>
      </c>
    </row>
    <row r="53" spans="1:10" x14ac:dyDescent="0.25">
      <c r="A53" t="s">
        <v>10</v>
      </c>
      <c r="B53" t="s">
        <v>17</v>
      </c>
      <c r="C53" s="11" t="s">
        <v>16</v>
      </c>
      <c r="D53" s="11" t="s">
        <v>192</v>
      </c>
      <c r="E53" s="11" t="s">
        <v>458</v>
      </c>
      <c r="F53" s="5" t="str">
        <f t="shared" si="0"/>
        <v>v.Label.PROD.SelfService.DOSBULK</v>
      </c>
      <c r="G53" s="11" t="s">
        <v>471</v>
      </c>
      <c r="H53" s="6" t="str">
        <f t="shared" si="1"/>
        <v>'DOS BULK'</v>
      </c>
      <c r="J53" s="2">
        <v>1</v>
      </c>
    </row>
    <row r="54" spans="1:10" x14ac:dyDescent="0.25">
      <c r="A54" t="s">
        <v>10</v>
      </c>
      <c r="B54" t="s">
        <v>17</v>
      </c>
      <c r="C54" s="11" t="s">
        <v>16</v>
      </c>
      <c r="D54" s="11" t="s">
        <v>192</v>
      </c>
      <c r="E54" s="11" t="s">
        <v>459</v>
      </c>
      <c r="F54" s="5" t="str">
        <f t="shared" si="0"/>
        <v>v.Label.PROD.SelfService.DOSFG</v>
      </c>
      <c r="G54" s="11" t="s">
        <v>472</v>
      </c>
      <c r="H54" s="6" t="str">
        <f t="shared" si="1"/>
        <v>'DOS FG'</v>
      </c>
      <c r="J54" s="2">
        <v>1</v>
      </c>
    </row>
    <row r="55" spans="1:10" x14ac:dyDescent="0.25">
      <c r="A55" t="s">
        <v>10</v>
      </c>
      <c r="B55" t="s">
        <v>17</v>
      </c>
      <c r="C55" s="11" t="s">
        <v>16</v>
      </c>
      <c r="D55" s="11" t="s">
        <v>192</v>
      </c>
      <c r="E55" s="11" t="s">
        <v>633</v>
      </c>
      <c r="F55" s="5" t="str">
        <f t="shared" si="0"/>
        <v>v.Label.PROD.SelfService.DOSMin</v>
      </c>
      <c r="G55" s="11" t="s">
        <v>633</v>
      </c>
      <c r="H55" s="2" t="str">
        <f t="shared" si="1"/>
        <v>'DOSMin'</v>
      </c>
      <c r="J55" s="2">
        <v>1</v>
      </c>
    </row>
    <row r="56" spans="1:10" x14ac:dyDescent="0.25">
      <c r="A56" t="s">
        <v>10</v>
      </c>
      <c r="B56" t="s">
        <v>17</v>
      </c>
      <c r="C56" s="11" t="s">
        <v>16</v>
      </c>
      <c r="D56" s="11" t="s">
        <v>192</v>
      </c>
      <c r="E56" s="11" t="s">
        <v>634</v>
      </c>
      <c r="F56" s="5" t="str">
        <f t="shared" si="0"/>
        <v>v.Label.PROD.SelfService.DOSMax</v>
      </c>
      <c r="G56" s="11" t="s">
        <v>634</v>
      </c>
      <c r="H56" s="2" t="str">
        <f t="shared" si="1"/>
        <v>'DOSMax'</v>
      </c>
      <c r="J56" s="2">
        <v>1</v>
      </c>
    </row>
    <row r="57" spans="1:10" x14ac:dyDescent="0.25">
      <c r="A57" t="s">
        <v>10</v>
      </c>
      <c r="B57" t="s">
        <v>17</v>
      </c>
      <c r="C57" s="11" t="s">
        <v>16</v>
      </c>
      <c r="D57" s="11" t="s">
        <v>192</v>
      </c>
      <c r="E57" s="11" t="s">
        <v>626</v>
      </c>
      <c r="F57" s="5" t="str">
        <f t="shared" si="0"/>
        <v>v.Label.PROD.SelfService.RSL</v>
      </c>
      <c r="G57" s="11" t="s">
        <v>626</v>
      </c>
      <c r="H57" s="2" t="str">
        <f t="shared" si="1"/>
        <v>'RSL'</v>
      </c>
      <c r="J57" s="2">
        <v>1</v>
      </c>
    </row>
    <row r="58" spans="1:10" x14ac:dyDescent="0.25">
      <c r="A58" t="s">
        <v>10</v>
      </c>
      <c r="B58" t="s">
        <v>17</v>
      </c>
      <c r="C58" s="11" t="s">
        <v>16</v>
      </c>
      <c r="D58" s="11" t="s">
        <v>192</v>
      </c>
      <c r="E58" t="s">
        <v>740</v>
      </c>
      <c r="F58" s="5" t="str">
        <f t="shared" si="0"/>
        <v>v.Label.PROD.SelfService.COGsSG12</v>
      </c>
      <c r="G58" s="11" t="s">
        <v>198</v>
      </c>
      <c r="H58" s="2" t="str">
        <f t="shared" si="1"/>
        <v>'COGs'</v>
      </c>
      <c r="J58" s="2">
        <v>1</v>
      </c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47"/>
  <sheetViews>
    <sheetView tabSelected="1" zoomScale="80" zoomScaleNormal="80" workbookViewId="0">
      <pane ySplit="1" topLeftCell="A2" activePane="bottomLeft" state="frozen"/>
      <selection pane="bottomLeft" activeCell="G157" sqref="G157"/>
    </sheetView>
  </sheetViews>
  <sheetFormatPr baseColWidth="10" defaultColWidth="9.140625" defaultRowHeight="15" x14ac:dyDescent="0.25"/>
  <cols>
    <col min="1" max="1" width="5.7109375" style="11" customWidth="1"/>
    <col min="2" max="2" width="11.7109375" style="11" customWidth="1"/>
    <col min="3" max="3" width="8.42578125" style="11" customWidth="1"/>
    <col min="4" max="4" width="20.28515625" style="11" bestFit="1" customWidth="1"/>
    <col min="5" max="5" width="29.7109375" style="11" customWidth="1"/>
    <col min="6" max="6" width="48.7109375" style="11" customWidth="1"/>
    <col min="7" max="7" width="82.5703125" style="15" customWidth="1"/>
    <col min="8" max="8" width="46.7109375" style="15" customWidth="1"/>
    <col min="9" max="9" width="42.140625" style="11" customWidth="1"/>
    <col min="10" max="10" width="10.140625" style="11" customWidth="1"/>
    <col min="11" max="11" width="21" style="11" customWidth="1"/>
    <col min="12" max="16384" width="9.140625" style="1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6</v>
      </c>
      <c r="G1" s="9" t="s">
        <v>8</v>
      </c>
      <c r="H1" s="10" t="s">
        <v>4</v>
      </c>
      <c r="I1" s="9" t="s">
        <v>5</v>
      </c>
      <c r="J1" s="9" t="s">
        <v>16</v>
      </c>
    </row>
    <row r="2" spans="1:10" s="13" customFormat="1" x14ac:dyDescent="0.25">
      <c r="A2" s="7" t="s">
        <v>10</v>
      </c>
      <c r="B2" s="12" t="s">
        <v>161</v>
      </c>
      <c r="C2" s="12" t="s">
        <v>16</v>
      </c>
      <c r="D2" s="13" t="s">
        <v>58</v>
      </c>
      <c r="E2" s="13" t="s">
        <v>164</v>
      </c>
      <c r="F2" s="27" t="str">
        <f t="shared" ref="F2:F10" si="0">IF(ISBLANK(E2),CONCATENATE(A2,".",B2,".",C2,".",D2),CONCATENATE(A2,".",B2,".",C2,".",D2,".",E2))</f>
        <v>v.App.PROD.Charts.ENLARGE</v>
      </c>
      <c r="G2" s="17">
        <v>0</v>
      </c>
      <c r="H2" s="13" t="str">
        <f t="shared" ref="H2:H10" si="1">"'"&amp;SUBSTITUTE(SUBSTITUTE(G2,"'","'&amp;chr(39)&amp;'"),"$","'&amp;chr(36)&amp;'")&amp;"'"</f>
        <v>'0'</v>
      </c>
      <c r="J2" s="13">
        <v>1</v>
      </c>
    </row>
    <row r="3" spans="1:10" x14ac:dyDescent="0.25">
      <c r="A3" s="7" t="s">
        <v>10</v>
      </c>
      <c r="B3" s="12" t="s">
        <v>161</v>
      </c>
      <c r="C3" s="12" t="s">
        <v>16</v>
      </c>
      <c r="D3" s="13" t="s">
        <v>163</v>
      </c>
      <c r="E3" s="13"/>
      <c r="F3" s="27" t="str">
        <f t="shared" si="0"/>
        <v>v.App.PROD.FirstScreen</v>
      </c>
      <c r="G3" s="17" t="s">
        <v>165</v>
      </c>
      <c r="H3" s="13" t="str">
        <f t="shared" si="1"/>
        <v>'=GetSelectedCount(Brand)&lt;&gt;1'</v>
      </c>
      <c r="I3" s="13"/>
      <c r="J3" s="13">
        <v>1</v>
      </c>
    </row>
    <row r="4" spans="1:10" x14ac:dyDescent="0.25">
      <c r="A4" s="7" t="s">
        <v>10</v>
      </c>
      <c r="B4" s="12" t="s">
        <v>161</v>
      </c>
      <c r="C4" s="12" t="s">
        <v>16</v>
      </c>
      <c r="D4" s="13" t="s">
        <v>162</v>
      </c>
      <c r="E4" s="13"/>
      <c r="F4" s="27" t="str">
        <f t="shared" si="0"/>
        <v>v.App.PROD.SecondScreen</v>
      </c>
      <c r="G4" s="17" t="s">
        <v>166</v>
      </c>
      <c r="H4" s="13" t="str">
        <f t="shared" si="1"/>
        <v>'=GetSelectedCount(Brand)=1 and GetSelectedCount(%Dummy_ok_button) = 0'</v>
      </c>
      <c r="I4" s="13"/>
      <c r="J4" s="13">
        <v>1</v>
      </c>
    </row>
    <row r="5" spans="1:10" x14ac:dyDescent="0.25">
      <c r="A5" s="7" t="s">
        <v>10</v>
      </c>
      <c r="B5" s="12" t="s">
        <v>12</v>
      </c>
      <c r="C5" s="12" t="s">
        <v>16</v>
      </c>
      <c r="D5" s="13" t="s">
        <v>129</v>
      </c>
      <c r="E5" s="13" t="s">
        <v>116</v>
      </c>
      <c r="F5" s="27" t="str">
        <f t="shared" si="0"/>
        <v>v.Aux.PROD.BarChart.WindowTitle</v>
      </c>
      <c r="G5" s="17" t="s">
        <v>130</v>
      </c>
      <c r="H5" s="13" t="str">
        <f t="shared" si="1"/>
        <v>'Product Evolution Total'</v>
      </c>
      <c r="I5" s="13"/>
      <c r="J5" s="13">
        <v>1</v>
      </c>
    </row>
    <row r="6" spans="1:10" s="13" customFormat="1" x14ac:dyDescent="0.25">
      <c r="A6" s="7" t="s">
        <v>10</v>
      </c>
      <c r="B6" s="12" t="s">
        <v>12</v>
      </c>
      <c r="C6" s="12" t="s">
        <v>16</v>
      </c>
      <c r="D6" s="13" t="s">
        <v>18</v>
      </c>
      <c r="E6" s="13" t="s">
        <v>111</v>
      </c>
      <c r="F6" s="27" t="str">
        <f t="shared" si="0"/>
        <v>v.Aux.PROD.Brand.Selected</v>
      </c>
      <c r="G6" s="16" t="s">
        <v>159</v>
      </c>
      <c r="H6" s="15" t="str">
        <f t="shared" si="1"/>
        <v>'=if(GetSelectedCount(Brand)=1,1,0)'</v>
      </c>
      <c r="I6" s="11"/>
      <c r="J6" s="13">
        <v>1</v>
      </c>
    </row>
    <row r="7" spans="1:10" s="13" customFormat="1" x14ac:dyDescent="0.25">
      <c r="A7" s="7" t="s">
        <v>10</v>
      </c>
      <c r="B7" s="12" t="s">
        <v>12</v>
      </c>
      <c r="C7" s="12" t="s">
        <v>16</v>
      </c>
      <c r="D7" s="13" t="s">
        <v>38</v>
      </c>
      <c r="E7" s="13" t="s">
        <v>37</v>
      </c>
      <c r="F7" s="27" t="str">
        <f t="shared" si="0"/>
        <v>v.Aux.PROD.Cdate_aux.string</v>
      </c>
      <c r="G7" s="14" t="s">
        <v>39</v>
      </c>
      <c r="H7" s="13" t="str">
        <f t="shared" si="1"/>
        <v>'=Text(C.Date_aux)'</v>
      </c>
      <c r="J7" s="13">
        <v>1</v>
      </c>
    </row>
    <row r="8" spans="1:10" x14ac:dyDescent="0.25">
      <c r="A8" s="7" t="s">
        <v>10</v>
      </c>
      <c r="B8" s="12" t="s">
        <v>12</v>
      </c>
      <c r="C8" s="12" t="s">
        <v>16</v>
      </c>
      <c r="D8" s="13" t="s">
        <v>84</v>
      </c>
      <c r="E8" s="13" t="s">
        <v>85</v>
      </c>
      <c r="F8" s="27" t="str">
        <f t="shared" si="0"/>
        <v>v.Aux.PROD.Filter.Metric</v>
      </c>
      <c r="G8" s="16" t="s">
        <v>99</v>
      </c>
      <c r="H8" s="15" t="str">
        <f t="shared" si="1"/>
        <v>'=If(GetSelectedCount(Metric)=0,1,0)'</v>
      </c>
      <c r="J8" s="13">
        <v>1</v>
      </c>
    </row>
    <row r="9" spans="1:10" x14ac:dyDescent="0.25">
      <c r="A9" s="7" t="s">
        <v>10</v>
      </c>
      <c r="B9" s="12" t="s">
        <v>12</v>
      </c>
      <c r="C9" s="12" t="s">
        <v>16</v>
      </c>
      <c r="D9" s="13" t="s">
        <v>84</v>
      </c>
      <c r="E9" s="13" t="s">
        <v>87</v>
      </c>
      <c r="F9" s="27" t="str">
        <f t="shared" si="0"/>
        <v>v.Aux.PROD.Filter.StageGate</v>
      </c>
      <c r="G9" s="16" t="s">
        <v>92</v>
      </c>
      <c r="H9" s="15" t="str">
        <f t="shared" si="1"/>
        <v>'=if(GetSelectedCount(StageGate)=0,1,0)'</v>
      </c>
    </row>
    <row r="10" spans="1:10" x14ac:dyDescent="0.25">
      <c r="A10" s="7" t="s">
        <v>10</v>
      </c>
      <c r="B10" s="12" t="s">
        <v>12</v>
      </c>
      <c r="C10" s="12" t="s">
        <v>16</v>
      </c>
      <c r="D10" s="13" t="s">
        <v>84</v>
      </c>
      <c r="E10" s="13" t="s">
        <v>86</v>
      </c>
      <c r="F10" s="27" t="str">
        <f t="shared" si="0"/>
        <v>v.Aux.PROD.Filter.YearMonth</v>
      </c>
      <c r="G10" s="16" t="s">
        <v>91</v>
      </c>
      <c r="H10" s="15" t="str">
        <f t="shared" si="1"/>
        <v>'=if(GetSelectedCount(YearMonth)=0,1,0)'</v>
      </c>
      <c r="J10" s="13">
        <v>1</v>
      </c>
    </row>
    <row r="11" spans="1:10" ht="45" x14ac:dyDescent="0.25">
      <c r="A11" s="7" t="s">
        <v>10</v>
      </c>
      <c r="B11" s="12" t="s">
        <v>12</v>
      </c>
      <c r="C11" s="12" t="s">
        <v>16</v>
      </c>
      <c r="D11" s="13" t="s">
        <v>46</v>
      </c>
      <c r="E11" s="13" t="s">
        <v>50</v>
      </c>
      <c r="F11" s="27" t="str">
        <f t="shared" ref="F11:F43" si="2">IF(ISBLANK(E11),CONCATENATE(A11,".",B11,".",C11,".",D11),CONCATENATE(A11,".",B11,".",C11,".",D11,".",E11))</f>
        <v>v.Aux.PROD.Gauge.Calculation.Condition</v>
      </c>
      <c r="G11" s="17" t="s">
        <v>49</v>
      </c>
      <c r="H11" s="13" t="str">
        <f t="shared" ref="H11:H43" si="3">"'"&amp;SUBSTITUTE(SUBSTITUTE(G11,"'","'&amp;chr(39)&amp;'"),"$","'&amp;chr(36)&amp;'")&amp;"'"</f>
        <v>'GetSelectedCount(METRIC)=1 and GetSelectedCount(YearMonth)=1 and '&amp;chr(36)&amp;'(v.Aux.PROD.Range.MinDate) and '&amp;chr(36)&amp;'(v.Aux.PROD.Range.MaxDate) and GetSelectedCount(%Year_aux)=1  and GetSelectedCount(%Month_aux)=1'</v>
      </c>
      <c r="I11" s="13"/>
      <c r="J11" s="13">
        <v>1</v>
      </c>
    </row>
    <row r="12" spans="1:10" ht="30" x14ac:dyDescent="0.25">
      <c r="A12" s="7" t="s">
        <v>10</v>
      </c>
      <c r="B12" s="12" t="s">
        <v>12</v>
      </c>
      <c r="C12" s="12" t="s">
        <v>16</v>
      </c>
      <c r="D12" s="13" t="s">
        <v>46</v>
      </c>
      <c r="E12" s="13" t="s">
        <v>51</v>
      </c>
      <c r="F12" s="27" t="str">
        <f t="shared" si="2"/>
        <v>v.Aux.PROD.Gauge.ShowCondition</v>
      </c>
      <c r="G12" s="17" t="s">
        <v>112</v>
      </c>
      <c r="H12" s="13" t="str">
        <f t="shared" si="3"/>
        <v>'(GetSelectedCount(YearMonth)=1 or GetSelectedCount(StageGate)=1) and GetFieldSelections(Metric) = '&amp;chr(36)&amp;'1'</v>
      </c>
      <c r="I12" s="13"/>
      <c r="J12" s="13">
        <v>1</v>
      </c>
    </row>
    <row r="13" spans="1:10" s="13" customFormat="1" ht="60" x14ac:dyDescent="0.25">
      <c r="A13" s="7" t="s">
        <v>10</v>
      </c>
      <c r="B13" s="12" t="s">
        <v>12</v>
      </c>
      <c r="C13" s="12" t="s">
        <v>16</v>
      </c>
      <c r="D13" s="13" t="s">
        <v>113</v>
      </c>
      <c r="E13" s="13" t="s">
        <v>50</v>
      </c>
      <c r="F13" s="27" t="str">
        <f t="shared" si="2"/>
        <v>v.Aux.PROD.GaugeChart.Calculation.Condition</v>
      </c>
      <c r="G13" s="17" t="s">
        <v>148</v>
      </c>
      <c r="H13" s="15" t="str">
        <f t="shared" si="3"/>
        <v>'not Only({'&amp;chr(36)&amp;'&lt;PerType={0}&gt;} Status)=1 and ((GetSelectedCount(YearMonth)=1 or GetSelectedCount(StageGate)=1 )  and GetSelectedCount(Metric)=1)'</v>
      </c>
      <c r="I13" s="11"/>
      <c r="J13" s="13">
        <v>1</v>
      </c>
    </row>
    <row r="14" spans="1:10" s="13" customFormat="1" ht="90" x14ac:dyDescent="0.25">
      <c r="A14" s="7" t="s">
        <v>10</v>
      </c>
      <c r="B14" s="12" t="s">
        <v>12</v>
      </c>
      <c r="C14" s="12" t="s">
        <v>16</v>
      </c>
      <c r="D14" s="13" t="s">
        <v>113</v>
      </c>
      <c r="E14" s="13" t="s">
        <v>122</v>
      </c>
      <c r="F14" s="27" t="str">
        <f t="shared" si="2"/>
        <v>v.Aux.PROD.GaugeChart.Color.Segments</v>
      </c>
      <c r="G14" s="17" t="s">
        <v>123</v>
      </c>
      <c r="H14" s="15" t="str">
        <f t="shared" si="3"/>
        <v>'Pick('&amp;chr(36)&amp;'1, 
if(GaugeChart.Reverse=1, RGB(255,0,0), RGB(0,255,0)), 
Yellow(), 
if(GaugeChart.Reverse=1, RGB(0,255,0), RGB(255,0,0)) )'</v>
      </c>
      <c r="I14" s="11"/>
      <c r="J14" s="13">
        <v>1</v>
      </c>
    </row>
    <row r="15" spans="1:10" x14ac:dyDescent="0.25">
      <c r="A15" s="7" t="s">
        <v>10</v>
      </c>
      <c r="B15" s="12" t="s">
        <v>12</v>
      </c>
      <c r="C15" s="12" t="s">
        <v>16</v>
      </c>
      <c r="D15" s="13" t="s">
        <v>113</v>
      </c>
      <c r="E15" s="13" t="s">
        <v>144</v>
      </c>
      <c r="F15" s="27" t="str">
        <f t="shared" si="2"/>
        <v>v.Aux.PROD.GaugeChart.Comments</v>
      </c>
      <c r="G15" s="17" t="s">
        <v>145</v>
      </c>
      <c r="H15" s="13" t="str">
        <f t="shared" si="3"/>
        <v>'Only({'&amp;chr(36)&amp;'&lt;PerType={0}&gt;} Comment)'</v>
      </c>
      <c r="I15" s="13"/>
      <c r="J15" s="13">
        <v>1</v>
      </c>
    </row>
    <row r="16" spans="1:10" x14ac:dyDescent="0.25">
      <c r="A16" s="7" t="s">
        <v>10</v>
      </c>
      <c r="B16" s="12" t="s">
        <v>12</v>
      </c>
      <c r="C16" s="12" t="s">
        <v>16</v>
      </c>
      <c r="D16" s="13" t="s">
        <v>113</v>
      </c>
      <c r="E16" s="13" t="s">
        <v>743</v>
      </c>
      <c r="F16" s="27" t="str">
        <f t="shared" ref="F16" si="4">IF(ISBLANK(E16),CONCATENATE(A16,".",B16,".",C16,".",D16),CONCATENATE(A16,".",B16,".",C16,".",D16,".",E16))</f>
        <v>v.Aux.PROD.GaugeChart.More.Specific.Comments</v>
      </c>
      <c r="G16" s="17" t="s">
        <v>744</v>
      </c>
      <c r="H16" s="13" t="str">
        <f t="shared" ref="H16" si="5">"'"&amp;SUBSTITUTE(SUBSTITUTE(G16,"'","'&amp;chr(39)&amp;'"),"$","'&amp;chr(36)&amp;'")&amp;"'"</f>
        <v>'Only({'&amp;chr(36)&amp;'&lt;PerType={0}&gt;} [More Specific])'</v>
      </c>
      <c r="I16" s="13"/>
      <c r="J16" s="13">
        <v>1</v>
      </c>
    </row>
    <row r="17" spans="1:10" ht="30" x14ac:dyDescent="0.25">
      <c r="A17" s="7" t="s">
        <v>10</v>
      </c>
      <c r="B17" s="12" t="s">
        <v>12</v>
      </c>
      <c r="C17" s="12" t="s">
        <v>16</v>
      </c>
      <c r="D17" s="13" t="s">
        <v>113</v>
      </c>
      <c r="E17" s="13" t="s">
        <v>128</v>
      </c>
      <c r="F17" s="27" t="str">
        <f t="shared" si="2"/>
        <v>v.Aux.PROD.GaugeChart.ErrorMessage</v>
      </c>
      <c r="G17" s="17" t="s">
        <v>160</v>
      </c>
      <c r="H17" s="13" t="str">
        <f t="shared" si="3"/>
        <v>'=if(v.Aux.PROD.SG12.Active, '&amp;chr(39)&amp;'Please, select a Metric and a StageGate'&amp;chr(39)&amp;', '&amp;chr(39)&amp;'Please, select a Metric and a MonthYear'&amp;chr(39)&amp;')'</v>
      </c>
      <c r="I17" s="13"/>
      <c r="J17" s="13">
        <v>1</v>
      </c>
    </row>
    <row r="18" spans="1:10" ht="20.25" customHeight="1" x14ac:dyDescent="0.25">
      <c r="A18" s="7" t="s">
        <v>10</v>
      </c>
      <c r="B18" s="12" t="s">
        <v>12</v>
      </c>
      <c r="C18" s="12" t="s">
        <v>16</v>
      </c>
      <c r="D18" s="13" t="s">
        <v>113</v>
      </c>
      <c r="E18" s="13" t="s">
        <v>125</v>
      </c>
      <c r="F18" s="27" t="str">
        <f t="shared" si="2"/>
        <v>v.Aux.PROD.GaugeChart.Green</v>
      </c>
      <c r="G18" s="17" t="s">
        <v>848</v>
      </c>
      <c r="H18" s="15" t="str">
        <f t="shared" si="3"/>
        <v>'If(GaugeChart.Reverse, if(GaugeChart.Type=1, Alt(Only({'&amp;chr(36)&amp;'&lt;PerType={0}, YearMonth=,Year={'&amp;chr(36)&amp;'(v.Aux.PROD.Selected.Year)}&gt;}Red), Green.Sign&amp;Num(Only({'&amp;chr(36)&amp;'&lt;PerType={0}, YearMonth=,Year={'&amp;chr(36)&amp;'(v.Aux.PROD.Selected.Year)}&gt;} Target), '&amp;chr(39)&amp;'#,###.0 %'&amp;chr(39)&amp;'))),
if(GaugeChart.Type=1, Alt(Only({'&amp;chr(36)&amp;'&lt;PerType={0}, YearMonth=,Year={'&amp;chr(36)&amp;'(v.Aux.PROD.Selected.Year)}&gt;} Green), Green.Sign&amp;Num(Only({'&amp;chr(36)&amp;'&lt;PerType={0}, YearMonth=,Year={'&amp;chr(36)&amp;'(v.Aux.PROD.Selected.Year)}&gt;} Target), '&amp;chr(39)&amp;'#,###.0 %'&amp;chr(39)&amp;')), Only({'&amp;chr(36)&amp;'&lt;PerType={0}, YearMonth=,Year={'&amp;chr(36)&amp;'(v.Aux.PROD.Selected.Year)}&gt;} Green)) )
'</v>
      </c>
      <c r="J18" s="13">
        <v>1</v>
      </c>
    </row>
    <row r="19" spans="1:10" ht="20.25" customHeight="1" x14ac:dyDescent="0.25">
      <c r="A19" s="7" t="s">
        <v>10</v>
      </c>
      <c r="B19" s="12" t="s">
        <v>12</v>
      </c>
      <c r="C19" s="12" t="s">
        <v>16</v>
      </c>
      <c r="D19" s="13" t="s">
        <v>113</v>
      </c>
      <c r="E19" s="13" t="s">
        <v>118</v>
      </c>
      <c r="F19" s="27" t="str">
        <f t="shared" si="2"/>
        <v>v.Aux.PROD.GaugeChart.LowerBound1</v>
      </c>
      <c r="G19" s="16">
        <v>0</v>
      </c>
      <c r="H19" s="15" t="str">
        <f t="shared" si="3"/>
        <v>'0'</v>
      </c>
      <c r="J19" s="13">
        <v>1</v>
      </c>
    </row>
    <row r="20" spans="1:10" s="19" customFormat="1" ht="19.5" customHeight="1" x14ac:dyDescent="0.25">
      <c r="A20" s="7" t="s">
        <v>10</v>
      </c>
      <c r="B20" s="12" t="s">
        <v>12</v>
      </c>
      <c r="C20" s="12" t="s">
        <v>16</v>
      </c>
      <c r="D20" s="13" t="s">
        <v>113</v>
      </c>
      <c r="E20" s="13" t="s">
        <v>119</v>
      </c>
      <c r="F20" s="27" t="str">
        <f t="shared" si="2"/>
        <v>v.Aux.PROD.GaugeChart.LowerBound2</v>
      </c>
      <c r="G20" s="16" t="s">
        <v>172</v>
      </c>
      <c r="H20" s="15" t="str">
        <f t="shared" si="3"/>
        <v>'If(GaugeChart.Reverse,  Only({'&amp;chr(36)&amp;'&lt;PerType={0}, YearMonth=,Year={'&amp;chr(36)&amp;'(v.Aux.PROD.Selected.Year)}&gt;} Tolerance), Only({'&amp;chr(36)&amp;'&lt;PerType={0}, YearMonth=,Year={'&amp;chr(36)&amp;'(v.Aux.PROD.Selected.Year)}&gt;} Target))'</v>
      </c>
      <c r="I20" s="11"/>
      <c r="J20" s="19">
        <v>1</v>
      </c>
    </row>
    <row r="21" spans="1:10" ht="20.25" customHeight="1" x14ac:dyDescent="0.25">
      <c r="A21" s="7" t="s">
        <v>10</v>
      </c>
      <c r="B21" s="12" t="s">
        <v>12</v>
      </c>
      <c r="C21" s="12" t="s">
        <v>16</v>
      </c>
      <c r="D21" s="13" t="s">
        <v>113</v>
      </c>
      <c r="E21" s="13" t="s">
        <v>120</v>
      </c>
      <c r="F21" s="27" t="str">
        <f t="shared" si="2"/>
        <v>v.Aux.PROD.GaugeChart.LowerBound3</v>
      </c>
      <c r="G21" s="16" t="s">
        <v>173</v>
      </c>
      <c r="H21" s="15" t="str">
        <f t="shared" si="3"/>
        <v>'If(GaugeChart.Reverse, Only({'&amp;chr(36)&amp;'&lt;PerType={0}, YearMonth=,Year={'&amp;chr(36)&amp;'(v.Aux.PROD.Selected.Year)}&gt;} Target), Only({'&amp;chr(36)&amp;'&lt;PerType={0}, YearMonth=,Year={'&amp;chr(36)&amp;'(v.Aux.PROD.Selected.Year)}&gt;} Tolerance))'</v>
      </c>
      <c r="J21" s="13">
        <v>1</v>
      </c>
    </row>
    <row r="22" spans="1:10" ht="20.25" customHeight="1" x14ac:dyDescent="0.25">
      <c r="A22" s="7" t="s">
        <v>10</v>
      </c>
      <c r="B22" s="12" t="s">
        <v>12</v>
      </c>
      <c r="C22" s="12" t="s">
        <v>16</v>
      </c>
      <c r="D22" s="13" t="s">
        <v>113</v>
      </c>
      <c r="E22" s="13" t="s">
        <v>13</v>
      </c>
      <c r="F22" s="27" t="str">
        <f t="shared" si="2"/>
        <v>v.Aux.PROD.GaugeChart.Max</v>
      </c>
      <c r="G22" s="16" t="s">
        <v>121</v>
      </c>
      <c r="H22" s="15" t="str">
        <f t="shared" si="3"/>
        <v>'GaugeChart.Max'</v>
      </c>
      <c r="J22" s="13">
        <v>1</v>
      </c>
    </row>
    <row r="23" spans="1:10" ht="16.5" customHeight="1" x14ac:dyDescent="0.25">
      <c r="A23" s="7" t="s">
        <v>10</v>
      </c>
      <c r="B23" s="12" t="s">
        <v>12</v>
      </c>
      <c r="C23" s="12" t="s">
        <v>16</v>
      </c>
      <c r="D23" s="13" t="s">
        <v>113</v>
      </c>
      <c r="E23" s="13" t="s">
        <v>117</v>
      </c>
      <c r="F23" s="27" t="str">
        <f t="shared" si="2"/>
        <v>v.Aux.PROD.GaugeChart.Min</v>
      </c>
      <c r="G23" s="16" t="s">
        <v>138</v>
      </c>
      <c r="H23" s="15" t="str">
        <f t="shared" si="3"/>
        <v>'GaugeChart.Min'</v>
      </c>
      <c r="J23" s="13">
        <v>1</v>
      </c>
    </row>
    <row r="24" spans="1:10" s="13" customFormat="1" ht="17.25" customHeight="1" x14ac:dyDescent="0.25">
      <c r="A24" s="7" t="s">
        <v>10</v>
      </c>
      <c r="B24" s="12" t="s">
        <v>12</v>
      </c>
      <c r="C24" s="12" t="s">
        <v>16</v>
      </c>
      <c r="D24" s="13" t="s">
        <v>113</v>
      </c>
      <c r="E24" s="13" t="s">
        <v>127</v>
      </c>
      <c r="F24" s="27" t="str">
        <f t="shared" si="2"/>
        <v>v.Aux.PROD.GaugeChart.Red</v>
      </c>
      <c r="G24" s="17" t="s">
        <v>849</v>
      </c>
      <c r="H24" s="15" t="str">
        <f t="shared" si="3"/>
        <v>'If(GaugeChart.Reverse, if(GaugeChart.Type=1, Alt(Only({'&amp;chr(36)&amp;'&lt;PerType={0}, YearMonth=,Year={'&amp;chr(36)&amp;'(v.Aux.PROD.Selected.Year)}&gt;} Green), Red.Sign&amp;Num(Only({'&amp;chr(36)&amp;'&lt;PerType={0}, YearMonth=,Year={'&amp;chr(36)&amp;'(v.Aux.PROD.Selected.Year)}&gt;} Tolerance), '&amp;chr(39)&amp;'#,###.0 %'&amp;chr(39)&amp;'))),
if(GaugeChart.Type=1, Alt(Only({'&amp;chr(36)&amp;'&lt;PerType={0}, YearMonth=,Year={'&amp;chr(36)&amp;'(v.Aux.PROD.Selected.Year)}&gt;}Red),Red.Sign&amp;Num(Only({'&amp;chr(36)&amp;'&lt;PerType={0}, YearMonth=,Year={'&amp;chr(36)&amp;'(v.Aux.PROD.Selected.Year)}&gt;} Tolerance), '&amp;chr(39)&amp;'#,###.0 %'&amp;chr(39)&amp;')), Only({'&amp;chr(36)&amp;'&lt;PerType={0}, YearMonth=,Year={'&amp;chr(36)&amp;'(v.Aux.PROD.Selected.Year)}&gt;}Red)) )'</v>
      </c>
      <c r="I24" s="11"/>
      <c r="J24" s="13">
        <v>1</v>
      </c>
    </row>
    <row r="25" spans="1:10" s="13" customFormat="1" ht="18" customHeight="1" x14ac:dyDescent="0.25">
      <c r="A25" s="7" t="s">
        <v>10</v>
      </c>
      <c r="B25" s="12" t="s">
        <v>12</v>
      </c>
      <c r="C25" s="12" t="s">
        <v>16</v>
      </c>
      <c r="D25" s="13" t="s">
        <v>113</v>
      </c>
      <c r="E25" s="13" t="s">
        <v>51</v>
      </c>
      <c r="F25" s="27" t="str">
        <f t="shared" si="2"/>
        <v>v.Aux.PROD.GaugeChart.ShowCondition</v>
      </c>
      <c r="G25" s="17" t="s">
        <v>139</v>
      </c>
      <c r="H25" s="15" t="str">
        <f t="shared" si="3"/>
        <v>'Only({'&amp;chr(36)&amp;'} GaugeChart.Type)='&amp;chr(36)&amp;'1'</v>
      </c>
      <c r="I25" s="11"/>
      <c r="J25" s="13">
        <v>1</v>
      </c>
    </row>
    <row r="26" spans="1:10" ht="16.5" customHeight="1" x14ac:dyDescent="0.25">
      <c r="A26" s="7" t="s">
        <v>10</v>
      </c>
      <c r="B26" s="12" t="s">
        <v>12</v>
      </c>
      <c r="C26" s="12" t="s">
        <v>16</v>
      </c>
      <c r="D26" s="13" t="s">
        <v>113</v>
      </c>
      <c r="E26" s="13" t="s">
        <v>141</v>
      </c>
      <c r="F26" s="27" t="str">
        <f t="shared" si="2"/>
        <v>v.Aux.PROD.GaugeChart.TrafficLight</v>
      </c>
      <c r="G26" s="17" t="s">
        <v>142</v>
      </c>
      <c r="H26" s="15" t="str">
        <f t="shared" si="3"/>
        <v>'Only({'&amp;chr(36)&amp;'&lt;PerType={0}&gt;} Status)'</v>
      </c>
      <c r="J26" s="13">
        <v>1</v>
      </c>
    </row>
    <row r="27" spans="1:10" ht="16.5" customHeight="1" x14ac:dyDescent="0.25">
      <c r="A27" s="7" t="s">
        <v>10</v>
      </c>
      <c r="B27" s="12" t="s">
        <v>12</v>
      </c>
      <c r="C27" s="12" t="s">
        <v>16</v>
      </c>
      <c r="D27" s="13" t="s">
        <v>113</v>
      </c>
      <c r="E27" s="13" t="s">
        <v>47</v>
      </c>
      <c r="F27" s="27" t="str">
        <f t="shared" si="2"/>
        <v>v.Aux.PROD.GaugeChart.Unfulfill.Conditions</v>
      </c>
      <c r="G27" s="17" t="s">
        <v>155</v>
      </c>
      <c r="H27" s="13" t="str">
        <f t="shared" si="3"/>
        <v>'if(v.Aux.PROD.SG12.Active,
 GetSelectedCount(StageGate)&lt;&gt;1 or GetSelectedCount(Metric) &lt;&gt; 1,
 GetSelectedCount(YearMonth)&lt;&gt;1 or GetSelectedCount(Metric) &lt;&gt; 1 or not  '&amp;chr(36)&amp;'(v.Aux.PROD.Range.MinDate) or not '&amp;chr(36)&amp;'(v.Aux.PROD.Range.MaxDate))
'</v>
      </c>
      <c r="I27" s="13"/>
      <c r="J27" s="13">
        <v>1</v>
      </c>
    </row>
    <row r="28" spans="1:10" ht="195" x14ac:dyDescent="0.25">
      <c r="A28" s="7" t="s">
        <v>10</v>
      </c>
      <c r="B28" s="12" t="s">
        <v>12</v>
      </c>
      <c r="C28" s="12" t="s">
        <v>16</v>
      </c>
      <c r="D28" s="13" t="s">
        <v>113</v>
      </c>
      <c r="E28" s="13" t="s">
        <v>126</v>
      </c>
      <c r="F28" s="27" t="str">
        <f t="shared" si="2"/>
        <v>v.Aux.PROD.GaugeChart.Yellow</v>
      </c>
      <c r="G28" s="17" t="s">
        <v>747</v>
      </c>
      <c r="H28" s="15" t="str">
        <f t="shared" si="3"/>
        <v>'if(not (Metric='&amp;chr(39)&amp;'COGs'&amp;chr(39)&amp;' or Metric='&amp;chr(39)&amp;'STOCK OUTS'&amp;chr(39)&amp;' or Metric='&amp;chr(39)&amp;'DOS MIN'&amp;chr(39)&amp;' or Metric='&amp;chr(39)&amp;'DOS MAX'&amp;chr(39)&amp;'), 
if(GaugeChart.Type=1, Alt(Only({'&amp;chr(36)&amp;'&lt;PerType={0},[SG12 New Metric]=&gt;} Yellow), Num(Only({'&amp;chr(36)&amp;'&lt;PerType={0}&gt;} Target), '&amp;chr(39)&amp;'#,###.0 %'&amp;chr(39)&amp;')&amp;'&amp;chr(39)&amp;' - '&amp;chr(39)&amp;'&amp;Num(Only({'&amp;chr(36)&amp;'&lt;PerType={0}&gt;} Tolerance), '&amp;chr(39)&amp;'#,###.0 %'&amp;chr(39)&amp;')), Only({'&amp;chr(36)&amp;'&lt;PerType={0},[SG12 New Metric]=&gt;} Yellow) ), '&amp;chr(39)&amp;'N/A'&amp;chr(39)&amp;')'</v>
      </c>
      <c r="J28" s="13">
        <v>1</v>
      </c>
    </row>
    <row r="29" spans="1:10" ht="165" x14ac:dyDescent="0.25">
      <c r="A29" s="7" t="s">
        <v>10</v>
      </c>
      <c r="B29" s="12" t="s">
        <v>12</v>
      </c>
      <c r="C29" s="12" t="s">
        <v>16</v>
      </c>
      <c r="D29" s="13" t="s">
        <v>605</v>
      </c>
      <c r="E29" s="13" t="s">
        <v>125</v>
      </c>
      <c r="F29" s="27" t="str">
        <f t="shared" si="2"/>
        <v>v.Aux.PROD.SG12LightChart.Green</v>
      </c>
      <c r="G29" s="17" t="s">
        <v>745</v>
      </c>
      <c r="H29" s="15" t="str">
        <f t="shared" si="3"/>
        <v>'if(not (Metric='&amp;chr(39)&amp;'COGs'&amp;chr(39)&amp;' or Metric='&amp;chr(39)&amp;'STOCK OUTS'&amp;chr(39)&amp;'), if(GaugeChart.Type=1, Alt(Only({'&amp;chr(36)&amp;'&lt;PerType={0},[SG12 New Metric]=&gt;} Yellow), Num(Only({'&amp;chr(36)&amp;'&lt;PerType={0}&gt;} Target), '&amp;chr(39)&amp;'#,###.0 %'&amp;chr(39)&amp;')&amp;'&amp;chr(39)&amp;' - '&amp;chr(39)&amp;'&amp;Num(Only({'&amp;chr(36)&amp;'&lt;PerType={0}&gt;} Tolerance), '&amp;chr(39)&amp;'#,###.0 %'&amp;chr(39)&amp;')), Only({'&amp;chr(36)&amp;'&lt;PerType={0},[SG12 New Metric]=&gt;} Green) ), '&amp;chr(39)&amp;'N/A'&amp;chr(39)&amp;')'</v>
      </c>
      <c r="J29" s="13">
        <v>1</v>
      </c>
    </row>
    <row r="30" spans="1:10" ht="165" x14ac:dyDescent="0.25">
      <c r="A30" s="7" t="s">
        <v>10</v>
      </c>
      <c r="B30" s="12" t="s">
        <v>12</v>
      </c>
      <c r="C30" s="12" t="s">
        <v>16</v>
      </c>
      <c r="D30" s="13" t="s">
        <v>605</v>
      </c>
      <c r="E30" s="13" t="s">
        <v>127</v>
      </c>
      <c r="F30" s="27" t="str">
        <f t="shared" si="2"/>
        <v>v.Aux.PROD.SG12LightChart.Red</v>
      </c>
      <c r="G30" s="17" t="s">
        <v>746</v>
      </c>
      <c r="H30" s="15" t="str">
        <f t="shared" si="3"/>
        <v>'if(not (Metric='&amp;chr(39)&amp;'COGs'&amp;chr(39)&amp;' or Metric='&amp;chr(39)&amp;'STOCK OUTS'&amp;chr(39)&amp;'), if(GaugeChart.Type=1, Alt(Only({'&amp;chr(36)&amp;'&lt;PerType={0},[SG12 New Metric]=&gt;} Yellow), Num(Only({'&amp;chr(36)&amp;'&lt;PerType={0}&gt;} Tolerance), '&amp;chr(39)&amp;'#,###.0 %'&amp;chr(39)&amp;')&amp;'&amp;chr(39)&amp;' - '&amp;chr(39)&amp;'&amp;Num(Only({'&amp;chr(36)&amp;'&lt;PerType={0}&gt;} Tolerance), '&amp;chr(39)&amp;'#,###.0 %'&amp;chr(39)&amp;')), Only({'&amp;chr(36)&amp;'&lt;PerType={0},[SG12 New Metric]=&gt;} Red) ), '&amp;chr(39)&amp;'N/A'&amp;chr(39)&amp;')'</v>
      </c>
      <c r="J30" s="13">
        <v>1</v>
      </c>
    </row>
    <row r="31" spans="1:10" x14ac:dyDescent="0.25">
      <c r="A31" s="7" t="s">
        <v>10</v>
      </c>
      <c r="B31" s="12" t="s">
        <v>12</v>
      </c>
      <c r="C31" s="12" t="s">
        <v>16</v>
      </c>
      <c r="D31" s="13" t="s">
        <v>147</v>
      </c>
      <c r="E31" s="13" t="s">
        <v>63</v>
      </c>
      <c r="F31" s="27" t="str">
        <f t="shared" si="2"/>
        <v>v.Aux.PROD.HideMetric.Aggr</v>
      </c>
      <c r="G31" s="17" t="s">
        <v>146</v>
      </c>
      <c r="H31" s="13" t="str">
        <f t="shared" si="3"/>
        <v>'Aggr(Only({1&lt;%Tab={'&amp;chr(36)&amp;'1}&gt;}[Hide Metric]),[Hide Metric])'</v>
      </c>
      <c r="I31" s="13"/>
      <c r="J31" s="13">
        <v>1</v>
      </c>
    </row>
    <row r="32" spans="1:10" x14ac:dyDescent="0.25">
      <c r="A32" s="7" t="s">
        <v>10</v>
      </c>
      <c r="B32" s="12" t="s">
        <v>12</v>
      </c>
      <c r="C32" s="12" t="s">
        <v>16</v>
      </c>
      <c r="D32" s="13" t="s">
        <v>32</v>
      </c>
      <c r="E32" s="13" t="s">
        <v>33</v>
      </c>
      <c r="F32" s="27" t="str">
        <f t="shared" si="2"/>
        <v>v.Aux.PROD.INV.Divider</v>
      </c>
      <c r="G32" s="14" t="s">
        <v>34</v>
      </c>
      <c r="H32" s="13" t="str">
        <f t="shared" si="3"/>
        <v>'/1000000'</v>
      </c>
      <c r="I32" s="13"/>
      <c r="J32" s="13">
        <v>1</v>
      </c>
    </row>
    <row r="33" spans="1:10" x14ac:dyDescent="0.25">
      <c r="A33" s="7" t="s">
        <v>10</v>
      </c>
      <c r="B33" s="12" t="s">
        <v>12</v>
      </c>
      <c r="C33" s="12" t="s">
        <v>16</v>
      </c>
      <c r="D33" s="13" t="s">
        <v>13</v>
      </c>
      <c r="E33" s="13" t="s">
        <v>14</v>
      </c>
      <c r="F33" s="27" t="str">
        <f t="shared" si="2"/>
        <v>v.Aux.PROD.Max.Month</v>
      </c>
      <c r="G33" s="14" t="s">
        <v>15</v>
      </c>
      <c r="H33" s="13" t="str">
        <f t="shared" si="3"/>
        <v>'=If( Num#(Year(Today())&amp;Num(Month(Today()),00)&amp;'&amp;chr(39)&amp;'08'&amp;chr(39)&amp;')&lt;=Num#(Date(Today(),'&amp;chr(39)&amp;'YYYYMMDD'&amp;chr(39)&amp;')),Year(Today())&amp;Num(Month(AddMonths(Today(),-1)),00),Year(Today())&amp;Num(Month(AddMonths(Today(),-2)),00))'</v>
      </c>
      <c r="I33" s="13"/>
      <c r="J33" s="13">
        <v>1</v>
      </c>
    </row>
    <row r="34" spans="1:10" x14ac:dyDescent="0.25">
      <c r="A34" s="7" t="s">
        <v>10</v>
      </c>
      <c r="B34" s="12" t="s">
        <v>12</v>
      </c>
      <c r="C34" s="12" t="s">
        <v>16</v>
      </c>
      <c r="D34" s="13" t="s">
        <v>45</v>
      </c>
      <c r="E34" s="13" t="s">
        <v>48</v>
      </c>
      <c r="F34" s="27" t="str">
        <f t="shared" si="2"/>
        <v>v.Aux.PROD.METRIC.SelectedHideMetric</v>
      </c>
      <c r="G34" s="17" t="s">
        <v>78</v>
      </c>
      <c r="H34" s="13" t="str">
        <f t="shared" si="3"/>
        <v>'='&amp;chr(39)&amp;'"'&amp;chr(39)&amp;'&amp;GetFieldSelections([Hide Metric],'&amp;chr(39)&amp;'","'&amp;chr(39)&amp;',50)&amp;'&amp;chr(39)&amp;'"'&amp;chr(39)&amp;''</v>
      </c>
      <c r="I34" s="13"/>
      <c r="J34" s="13">
        <v>1</v>
      </c>
    </row>
    <row r="35" spans="1:10" x14ac:dyDescent="0.25">
      <c r="A35" s="7" t="s">
        <v>10</v>
      </c>
      <c r="B35" s="12" t="s">
        <v>12</v>
      </c>
      <c r="C35" s="12" t="s">
        <v>16</v>
      </c>
      <c r="D35" s="13" t="s">
        <v>14</v>
      </c>
      <c r="E35" s="13" t="s">
        <v>36</v>
      </c>
      <c r="F35" s="27" t="str">
        <f t="shared" si="2"/>
        <v>v.Aux.PROD.Month.Eval</v>
      </c>
      <c r="G35" s="16" t="s">
        <v>75</v>
      </c>
      <c r="H35" s="13" t="str">
        <f t="shared" si="3"/>
        <v>'Only({1} TOTAL &lt;YearMonth&gt; C.Date)&gt;Text(Date(AddMonths(Date(Date#('&amp;chr(36)&amp;'(v.Aux.PROD.Cdate_aux.string),'&amp;chr(39)&amp;'YYYYMMDD'&amp;chr(39)&amp;'),'&amp;chr(39)&amp;'DD/MM/YYYY'&amp;chr(39)&amp;'),-12),'&amp;chr(39)&amp;'YYYYMMDD'&amp;chr(39)&amp;')) and Only({1} TOTAL &lt;YearMonth&gt; C.Date)&lt;='&amp;chr(36)&amp;'(v.Aux.PROD.Cdate_aux.string)'</v>
      </c>
      <c r="I35" s="13"/>
      <c r="J35" s="13">
        <v>1</v>
      </c>
    </row>
    <row r="36" spans="1:10" x14ac:dyDescent="0.25">
      <c r="A36" s="7" t="s">
        <v>10</v>
      </c>
      <c r="B36" s="12" t="s">
        <v>12</v>
      </c>
      <c r="C36" s="12" t="s">
        <v>16</v>
      </c>
      <c r="D36" s="13" t="s">
        <v>14</v>
      </c>
      <c r="E36" s="13" t="s">
        <v>76</v>
      </c>
      <c r="F36" s="27" t="str">
        <f t="shared" si="2"/>
        <v>v.Aux.PROD.Month.Eval.aux</v>
      </c>
      <c r="G36" s="16" t="s">
        <v>77</v>
      </c>
      <c r="H36" s="13" t="str">
        <f t="shared" si="3"/>
        <v>'not ( IsNull(Only({1} C.Date)) or IsNull(Only({1}StageGateId)) )'</v>
      </c>
      <c r="I36" s="13"/>
      <c r="J36" s="13">
        <v>1</v>
      </c>
    </row>
    <row r="37" spans="1:10" x14ac:dyDescent="0.25">
      <c r="A37" s="7" t="s">
        <v>10</v>
      </c>
      <c r="B37" s="12" t="s">
        <v>12</v>
      </c>
      <c r="C37" s="12" t="s">
        <v>16</v>
      </c>
      <c r="D37" s="13" t="s">
        <v>14</v>
      </c>
      <c r="E37" s="13" t="s">
        <v>35</v>
      </c>
      <c r="F37" s="27" t="str">
        <f t="shared" si="2"/>
        <v>v.Aux.PROD.Month.Expr</v>
      </c>
      <c r="G37" s="16" t="s">
        <v>59</v>
      </c>
      <c r="H37" s="13" t="str">
        <f t="shared" si="3"/>
        <v>'C.Date={"&gt;'&amp;chr(36)&amp;'(=Date(AddMonths(Date(Date#(C.Date_aux,'&amp;chr(39)&amp;'YYYYMMDD'&amp;chr(39)&amp;'),'&amp;chr(39)&amp;'DD/MM/YYYY'&amp;chr(39)&amp;'),-12),'&amp;chr(39)&amp;'YYYYMMDD'&amp;chr(39)&amp;'))&lt;='&amp;chr(36)&amp;'(=C.Date_aux)"}'</v>
      </c>
      <c r="I37" s="13"/>
      <c r="J37" s="13">
        <v>1</v>
      </c>
    </row>
    <row r="38" spans="1:10" x14ac:dyDescent="0.25">
      <c r="A38" s="7" t="s">
        <v>10</v>
      </c>
      <c r="B38" s="12" t="s">
        <v>12</v>
      </c>
      <c r="C38" s="12" t="s">
        <v>16</v>
      </c>
      <c r="D38" s="13" t="s">
        <v>14</v>
      </c>
      <c r="E38" s="13" t="s">
        <v>60</v>
      </c>
      <c r="F38" s="27" t="str">
        <f t="shared" si="2"/>
        <v>v.Aux.PROD.Month.Expr.aux</v>
      </c>
      <c r="G38" s="16" t="s">
        <v>59</v>
      </c>
      <c r="H38" s="13" t="str">
        <f t="shared" si="3"/>
        <v>'C.Date={"&gt;'&amp;chr(36)&amp;'(=Date(AddMonths(Date(Date#(C.Date_aux,'&amp;chr(39)&amp;'YYYYMMDD'&amp;chr(39)&amp;'),'&amp;chr(39)&amp;'DD/MM/YYYY'&amp;chr(39)&amp;'),-12),'&amp;chr(39)&amp;'YYYYMMDD'&amp;chr(39)&amp;'))&lt;='&amp;chr(36)&amp;'(=C.Date_aux)"}'</v>
      </c>
      <c r="I38" s="13"/>
      <c r="J38" s="13">
        <v>1</v>
      </c>
    </row>
    <row r="39" spans="1:10" x14ac:dyDescent="0.25">
      <c r="A39" s="7" t="s">
        <v>10</v>
      </c>
      <c r="B39" s="12" t="s">
        <v>12</v>
      </c>
      <c r="C39" s="12" t="s">
        <v>16</v>
      </c>
      <c r="D39" s="13" t="s">
        <v>52</v>
      </c>
      <c r="E39" s="13" t="s">
        <v>53</v>
      </c>
      <c r="F39" s="27" t="str">
        <f t="shared" si="2"/>
        <v>v.Aux.PROD.Null.NA</v>
      </c>
      <c r="G39" s="15" t="s">
        <v>54</v>
      </c>
      <c r="H39" s="15" t="str">
        <f t="shared" si="3"/>
        <v>'-'</v>
      </c>
      <c r="J39" s="13">
        <v>1</v>
      </c>
    </row>
    <row r="40" spans="1:10" ht="60" x14ac:dyDescent="0.25">
      <c r="A40" s="7" t="s">
        <v>10</v>
      </c>
      <c r="B40" s="12" t="s">
        <v>12</v>
      </c>
      <c r="C40" s="12" t="s">
        <v>16</v>
      </c>
      <c r="D40" s="13" t="s">
        <v>52</v>
      </c>
      <c r="E40" s="13" t="s">
        <v>55</v>
      </c>
      <c r="F40" s="27" t="str">
        <f t="shared" si="2"/>
        <v>v.Aux.PROD.Null.Purge</v>
      </c>
      <c r="G40" s="15" t="s">
        <v>56</v>
      </c>
      <c r="H40" s="15" t="str">
        <f t="shared" si="3"/>
        <v>'if(not len(Replace('&amp;chr(36)&amp;'1,'&amp;chr(39)&amp;'sum'&amp;chr(39)&amp;','&amp;chr(39)&amp;'len'&amp;chr(39)&amp;'))=0, '&amp;chr(36)&amp;'('&amp;chr(36)&amp;'1))'</v>
      </c>
      <c r="J40" s="13">
        <v>1</v>
      </c>
    </row>
    <row r="41" spans="1:10" ht="45" x14ac:dyDescent="0.25">
      <c r="A41" s="7" t="s">
        <v>10</v>
      </c>
      <c r="B41" s="12" t="s">
        <v>12</v>
      </c>
      <c r="C41" s="12" t="s">
        <v>16</v>
      </c>
      <c r="D41" s="13" t="s">
        <v>79</v>
      </c>
      <c r="E41" s="13" t="s">
        <v>150</v>
      </c>
      <c r="F41" s="27" t="str">
        <f t="shared" si="2"/>
        <v>v.Aux.PROD.Overview.MissingData</v>
      </c>
      <c r="G41" s="17" t="s">
        <v>168</v>
      </c>
      <c r="H41" s="13" t="str">
        <f t="shared" si="3"/>
        <v>'if('&amp;chr(36)&amp;'1=1, 
not IsNull(Only(TOTAL &lt;StageGate&gt; {1} StageGate)),
not IsNull(Only(TOTAL &lt;YearMonth&gt; {1} YearMonth)) )'</v>
      </c>
      <c r="I41" s="13"/>
      <c r="J41" s="13">
        <v>1</v>
      </c>
    </row>
    <row r="42" spans="1:10" x14ac:dyDescent="0.25">
      <c r="A42" s="7" t="s">
        <v>10</v>
      </c>
      <c r="B42" s="12" t="s">
        <v>12</v>
      </c>
      <c r="C42" s="12" t="s">
        <v>16</v>
      </c>
      <c r="D42" s="13" t="s">
        <v>79</v>
      </c>
      <c r="E42" s="13" t="s">
        <v>116</v>
      </c>
      <c r="F42" s="27" t="str">
        <f t="shared" si="2"/>
        <v>v.Aux.PROD.Overview.WindowTitle</v>
      </c>
      <c r="G42" s="17" t="s">
        <v>132</v>
      </c>
      <c r="H42" s="13" t="str">
        <f t="shared" si="3"/>
        <v>'Product Evolution By Metric'</v>
      </c>
      <c r="I42" s="13"/>
      <c r="J42" s="13">
        <v>1</v>
      </c>
    </row>
    <row r="43" spans="1:10" x14ac:dyDescent="0.25">
      <c r="A43" s="7" t="s">
        <v>10</v>
      </c>
      <c r="B43" s="12" t="s">
        <v>12</v>
      </c>
      <c r="C43" s="12" t="s">
        <v>16</v>
      </c>
      <c r="D43" s="13" t="s">
        <v>61</v>
      </c>
      <c r="E43" s="13" t="s">
        <v>47</v>
      </c>
      <c r="F43" s="27" t="str">
        <f t="shared" si="2"/>
        <v>v.Aux.PROD.PivotTable.Unfulfill.Conditions</v>
      </c>
      <c r="G43" s="17" t="s">
        <v>62</v>
      </c>
      <c r="H43" s="13" t="str">
        <f t="shared" si="3"/>
        <v>'Please, select a Year and a Month in the Data View'</v>
      </c>
      <c r="I43" s="13"/>
      <c r="J43" s="13">
        <v>1</v>
      </c>
    </row>
    <row r="44" spans="1:10" x14ac:dyDescent="0.25">
      <c r="A44" s="7" t="s">
        <v>10</v>
      </c>
      <c r="B44" s="12" t="s">
        <v>12</v>
      </c>
      <c r="C44" s="12" t="s">
        <v>16</v>
      </c>
      <c r="D44" s="13" t="s">
        <v>42</v>
      </c>
      <c r="E44" s="13" t="s">
        <v>44</v>
      </c>
      <c r="F44" s="27" t="str">
        <f t="shared" ref="F44:F75" si="6">IF(ISBLANK(E44),CONCATENATE(A44,".",B44,".",C44,".",D44),CONCATENATE(A44,".",B44,".",C44,".",D44,".",E44))</f>
        <v>v.Aux.PROD.Range.MaxDate</v>
      </c>
      <c r="G44" s="15" t="s">
        <v>41</v>
      </c>
      <c r="H44" s="13" t="str">
        <f t="shared" ref="H44:H75" si="7">"'"&amp;SUBSTITUTE(SUBSTITUTE(G44,"'","'&amp;chr(39)&amp;'"),"$","'&amp;chr(36)&amp;'")&amp;"'"</f>
        <v>'C.Date&lt;='&amp;chr(36)&amp;'(v.Aux.PROD.Cdate_aux.string)'</v>
      </c>
      <c r="I44" s="13"/>
      <c r="J44" s="13">
        <v>1</v>
      </c>
    </row>
    <row r="45" spans="1:10" x14ac:dyDescent="0.25">
      <c r="A45" s="7" t="s">
        <v>10</v>
      </c>
      <c r="B45" s="12" t="s">
        <v>12</v>
      </c>
      <c r="C45" s="12" t="s">
        <v>16</v>
      </c>
      <c r="D45" s="13" t="s">
        <v>42</v>
      </c>
      <c r="E45" s="13" t="s">
        <v>43</v>
      </c>
      <c r="F45" s="27" t="str">
        <f t="shared" si="6"/>
        <v>v.Aux.PROD.Range.MinDate</v>
      </c>
      <c r="G45" s="14" t="s">
        <v>40</v>
      </c>
      <c r="H45" s="13" t="str">
        <f t="shared" si="7"/>
        <v>'C.Date&gt;=Text(Date(AddMonths(Date(Date#('&amp;chr(36)&amp;'(v.Aux.PROD.Cdate_aux.string),'&amp;chr(39)&amp;'YYYYMMDD'&amp;chr(39)&amp;'),'&amp;chr(39)&amp;'DD/MM/YYYY'&amp;chr(39)&amp;'),-12),'&amp;chr(39)&amp;'YYYYMMDD'&amp;chr(39)&amp;'))'</v>
      </c>
      <c r="I45" s="13"/>
      <c r="J45" s="13">
        <v>1</v>
      </c>
    </row>
    <row r="46" spans="1:10" ht="165" x14ac:dyDescent="0.25">
      <c r="A46" s="7" t="s">
        <v>10</v>
      </c>
      <c r="B46" s="12" t="s">
        <v>12</v>
      </c>
      <c r="C46" s="12" t="s">
        <v>16</v>
      </c>
      <c r="D46" s="13" t="s">
        <v>70</v>
      </c>
      <c r="E46" s="13" t="s">
        <v>63</v>
      </c>
      <c r="F46" s="27" t="str">
        <f t="shared" si="6"/>
        <v>v.Aux.PROD.Scroll.Aggr</v>
      </c>
      <c r="G46" s="15" t="s">
        <v>143</v>
      </c>
      <c r="H46" s="15" t="str">
        <f t="shared" si="7"/>
        <v>'aggr(only({1&lt;'&amp;chr(36)&amp;'(='&amp;chr(36)&amp;'(v.Aux.PROD.Scroll.Tab)), %scroll={"&gt;='&amp;chr(36)&amp;'(='&amp;chr(36)&amp;'(v.Aux.PROD.Scroll.ShownMetrics)+'&amp;chr(36)&amp;'(v.Aux.PROD.Scroll.HideMetricFilter.aux))"}-{'&amp;chr(36)&amp;'(=if(GetSelectedCount([HIDE METRIC])=0,'&amp;chr(39)&amp;'""'&amp;chr(39)&amp;', '&amp;chr(39)&amp;'"'&amp;chr(39)&amp;'&amp;Concat({'&amp;chr(36)&amp;'}[%KPI ID], '&amp;chr(39)&amp;'","'&amp;chr(39)&amp;')&amp;'&amp;chr(39)&amp;'"'&amp;chr(39)&amp;'))}&gt;}%scroll), %scroll)'</v>
      </c>
      <c r="J46" s="13">
        <v>1</v>
      </c>
    </row>
    <row r="47" spans="1:10" ht="30" x14ac:dyDescent="0.25">
      <c r="A47" s="7" t="s">
        <v>10</v>
      </c>
      <c r="B47" s="12" t="s">
        <v>12</v>
      </c>
      <c r="C47" s="12" t="s">
        <v>16</v>
      </c>
      <c r="D47" s="13" t="s">
        <v>70</v>
      </c>
      <c r="E47" s="13" t="s">
        <v>95</v>
      </c>
      <c r="F47" s="27" t="str">
        <f t="shared" si="6"/>
        <v>v.Aux.PROD.Scroll.FirsValue</v>
      </c>
      <c r="G47" s="16" t="s">
        <v>96</v>
      </c>
      <c r="H47" s="15" t="str">
        <f t="shared" si="7"/>
        <v>'=min({1}'&amp;chr(36)&amp;'(v.Aux.PROD.Scroll.SliderValues))'</v>
      </c>
      <c r="J47" s="13">
        <v>1</v>
      </c>
    </row>
    <row r="48" spans="1:10" ht="225" x14ac:dyDescent="0.25">
      <c r="A48" s="7" t="s">
        <v>10</v>
      </c>
      <c r="B48" s="12" t="s">
        <v>12</v>
      </c>
      <c r="C48" s="12" t="s">
        <v>16</v>
      </c>
      <c r="D48" s="13" t="s">
        <v>70</v>
      </c>
      <c r="E48" s="13" t="s">
        <v>73</v>
      </c>
      <c r="F48" s="27" t="str">
        <f t="shared" si="6"/>
        <v>v.Aux.PROD.Scroll.HideMetricFilter</v>
      </c>
      <c r="G48" s="16" t="s">
        <v>97</v>
      </c>
      <c r="H48" s="15" t="str">
        <f t="shared" si="7"/>
        <v>'=if(GetFieldSelections([Hide Metric])&gt;0,
  if(not len(Concat({'&amp;chr(36)&amp;'&lt;[%MetricID]={"&lt;=v.Aux.PROD.Scroll.Position&gt;'&amp;chr(36)&amp;'(=v.Aux.PROD.Scroll.Position-v.Aux.PROD.Scroll.ShownMetrics)"}&gt;}[%MetricID]))=0,
SubStringCount(Concat({'&amp;chr(36)&amp;'&lt;[%MetricID]={"&lt;=v.Aux.PROD.Scroll.Position&gt;'&amp;chr(36)&amp;'(=v.Aux.PROD.Scroll.Position-v.Aux.PROD.Scroll.ShownMetrics)"}&gt;}[%MetricID],'&amp;chr(39)&amp;'|'&amp;chr(39)&amp;'),'&amp;chr(39)&amp;'|'&amp;chr(39)&amp;')+1,
   0),
 0)'</v>
      </c>
      <c r="I48" s="11" t="s">
        <v>74</v>
      </c>
      <c r="J48" s="13">
        <v>1</v>
      </c>
    </row>
    <row r="49" spans="1:10" ht="165" x14ac:dyDescent="0.25">
      <c r="A49" s="7" t="s">
        <v>10</v>
      </c>
      <c r="B49" s="12" t="s">
        <v>12</v>
      </c>
      <c r="C49" s="12" t="s">
        <v>16</v>
      </c>
      <c r="D49" s="13" t="s">
        <v>70</v>
      </c>
      <c r="E49" s="13" t="s">
        <v>89</v>
      </c>
      <c r="F49" s="27" t="str">
        <f t="shared" si="6"/>
        <v>v.Aux.PROD.Scroll.HideMetricFilter.aux</v>
      </c>
      <c r="G49" s="16" t="s">
        <v>90</v>
      </c>
      <c r="H49" s="15" t="str">
        <f t="shared" si="7"/>
        <v>'=if(GetFieldSelections([Hide Metric])&gt;0,
  if(not len(Concat({'&amp;chr(36)&amp;'&lt;[%MetricID]={"&lt;='&amp;chr(36)&amp;'(v.Aux.PROD.Scroll.ShownMetrics)"}&gt;}[%MetricID]))=0,
SubStringCount(Concat({'&amp;chr(36)&amp;'&lt;[%MetricID]={"&lt;='&amp;chr(36)&amp;'(v.Aux.PROD.Scroll.ShownMetrics)"}&gt;}[%MetricID],'&amp;chr(39)&amp;'|'&amp;chr(39)&amp;'),'&amp;chr(39)&amp;'|'&amp;chr(39)&amp;')+1,
   0),
 0)'</v>
      </c>
      <c r="I49" s="11" t="s">
        <v>74</v>
      </c>
      <c r="J49" s="13">
        <v>1</v>
      </c>
    </row>
    <row r="50" spans="1:10" x14ac:dyDescent="0.25">
      <c r="A50" s="7" t="s">
        <v>10</v>
      </c>
      <c r="B50" s="12" t="s">
        <v>12</v>
      </c>
      <c r="C50" s="12" t="s">
        <v>16</v>
      </c>
      <c r="D50" s="13" t="s">
        <v>70</v>
      </c>
      <c r="E50" s="13" t="s">
        <v>81</v>
      </c>
      <c r="F50" s="27" t="str">
        <f t="shared" si="6"/>
        <v>v.Aux.PROD.Scroll.MetricID</v>
      </c>
      <c r="G50" s="11" t="s">
        <v>82</v>
      </c>
      <c r="H50" s="15" t="str">
        <f t="shared" si="7"/>
        <v>'Only(TOTAL &lt;Metric&gt; {1} MetricID)'</v>
      </c>
      <c r="J50" s="13">
        <v>1</v>
      </c>
    </row>
    <row r="51" spans="1:10" x14ac:dyDescent="0.25">
      <c r="A51" s="7" t="s">
        <v>10</v>
      </c>
      <c r="B51" s="12" t="s">
        <v>12</v>
      </c>
      <c r="C51" s="12" t="s">
        <v>16</v>
      </c>
      <c r="D51" s="13" t="s">
        <v>70</v>
      </c>
      <c r="E51" s="13" t="s">
        <v>83</v>
      </c>
      <c r="F51" s="27" t="str">
        <f t="shared" si="6"/>
        <v>v.Aux.PROD.Scroll.Position</v>
      </c>
      <c r="G51" s="16" t="s">
        <v>88</v>
      </c>
      <c r="H51" s="15" t="str">
        <f t="shared" si="7"/>
        <v>'=%scroll'</v>
      </c>
      <c r="J51" s="13">
        <v>1</v>
      </c>
    </row>
    <row r="52" spans="1:10" x14ac:dyDescent="0.25">
      <c r="A52" s="7" t="s">
        <v>10</v>
      </c>
      <c r="B52" s="12" t="s">
        <v>12</v>
      </c>
      <c r="C52" s="12" t="s">
        <v>16</v>
      </c>
      <c r="D52" s="13" t="s">
        <v>70</v>
      </c>
      <c r="E52" s="13" t="s">
        <v>71</v>
      </c>
      <c r="F52" s="27" t="str">
        <f t="shared" si="6"/>
        <v>v.Aux.PROD.Scroll.ShownMetrics</v>
      </c>
      <c r="G52" s="15">
        <v>13</v>
      </c>
      <c r="H52" s="15" t="str">
        <f t="shared" si="7"/>
        <v>'13'</v>
      </c>
      <c r="I52" s="11" t="s">
        <v>72</v>
      </c>
      <c r="J52" s="13">
        <v>1</v>
      </c>
    </row>
    <row r="53" spans="1:10" ht="135" x14ac:dyDescent="0.25">
      <c r="A53" s="7" t="s">
        <v>10</v>
      </c>
      <c r="B53" s="12" t="s">
        <v>12</v>
      </c>
      <c r="C53" s="12" t="s">
        <v>16</v>
      </c>
      <c r="D53" s="13" t="s">
        <v>70</v>
      </c>
      <c r="E53" s="13" t="s">
        <v>93</v>
      </c>
      <c r="F53" s="27" t="str">
        <f t="shared" si="6"/>
        <v>v.Aux.PROD.Scroll.SliderValues</v>
      </c>
      <c r="G53" s="16" t="s">
        <v>94</v>
      </c>
      <c r="H53" s="15" t="str">
        <f t="shared" si="7"/>
        <v>'aggr(only({1&lt;%scroll={"&gt;='&amp;chr(36)&amp;'(=v.Aux.PROD.Scroll.ShownMetrics+v.Aux.PROD.Scroll.HideMetricFilter.aux)"}-{'&amp;chr(36)&amp;'(=if(GetSelectedCount([Hide Metric])=0,'&amp;chr(39)&amp;'""'&amp;chr(39)&amp;', '&amp;chr(39)&amp;'"'&amp;chr(39)&amp;'&amp;Concat({'&amp;chr(36)&amp;'}[%MetricID], '&amp;chr(39)&amp;'","'&amp;chr(39)&amp;')&amp;'&amp;chr(39)&amp;'"'&amp;chr(39)&amp;'))}&gt;}%scroll), %scroll)'</v>
      </c>
      <c r="J53" s="13">
        <v>1</v>
      </c>
    </row>
    <row r="54" spans="1:10" ht="30" x14ac:dyDescent="0.25">
      <c r="A54" s="7" t="s">
        <v>10</v>
      </c>
      <c r="B54" s="12" t="s">
        <v>12</v>
      </c>
      <c r="C54" s="12" t="s">
        <v>16</v>
      </c>
      <c r="D54" s="13" t="s">
        <v>70</v>
      </c>
      <c r="E54" s="13" t="s">
        <v>134</v>
      </c>
      <c r="F54" s="27" t="str">
        <f t="shared" si="6"/>
        <v>v.Aux.PROD.Scroll.Tab</v>
      </c>
      <c r="G54" s="17" t="s">
        <v>158</v>
      </c>
      <c r="H54" s="15" t="str">
        <f t="shared" si="7"/>
        <v>'If(v.Aux.PROD.SG12.Active, '&amp;chr(39)&amp;'%scroll.Tab={1}'&amp;chr(39)&amp;')'</v>
      </c>
      <c r="J54" s="13">
        <v>1</v>
      </c>
    </row>
    <row r="55" spans="1:10" ht="210" x14ac:dyDescent="0.25">
      <c r="A55" s="8" t="s">
        <v>10</v>
      </c>
      <c r="B55" s="18" t="s">
        <v>12</v>
      </c>
      <c r="C55" s="18" t="s">
        <v>16</v>
      </c>
      <c r="D55" s="19" t="s">
        <v>57</v>
      </c>
      <c r="E55" s="19" t="s">
        <v>58</v>
      </c>
      <c r="F55" s="27" t="str">
        <f t="shared" si="6"/>
        <v>v.Aux.PROD.SetAnalysis.Charts</v>
      </c>
      <c r="G55" s="20" t="s">
        <v>750</v>
      </c>
      <c r="H55" s="20" t="str">
        <f t="shared" si="7"/>
        <v>'Pick('&amp;chr(36)&amp;'1,
'&amp;chr(39)&amp;'Metric=, YearMonth=, PerType={0}, '&amp;chr(36)&amp;'(v.Aux.PROD.Month.Expr)'&amp;chr(39)&amp;',
'&amp;chr(39)&amp;'Metric=, PerType={0},[SG12 New Metric]='&amp;chr(39)&amp;',
'&amp;chr(39)&amp;'PerType={0}'&amp;chr(39)&amp;', 
'&amp;chr(39)&amp;'Metric=, StageGate='&amp;chr(39)&amp;',
'&amp;chr(39)&amp;'Metric=, YearMonth=, Year='&amp;chr(36)&amp;'::Year, Brand='&amp;chr(39)&amp;',
'&amp;chr(39)&amp;'YearMonth=, PerType={0}, '&amp;chr(36)&amp;'(v.Aux.PROD.Month.Expr)'&amp;chr(39)&amp;',
'&amp;chr(39)&amp;'Metric=, YearMonth=,Year=, PerType={0}, '&amp;chr(36)&amp;'(v.Aux.PROD.Month.Expr)'&amp;chr(39)&amp;')'</v>
      </c>
      <c r="I55" s="19"/>
      <c r="J55" s="13">
        <v>1</v>
      </c>
    </row>
    <row r="56" spans="1:10" x14ac:dyDescent="0.25">
      <c r="A56" s="7" t="s">
        <v>10</v>
      </c>
      <c r="B56" s="12" t="s">
        <v>12</v>
      </c>
      <c r="C56" s="12" t="s">
        <v>16</v>
      </c>
      <c r="D56" s="13" t="s">
        <v>57</v>
      </c>
      <c r="E56" s="13" t="s">
        <v>134</v>
      </c>
      <c r="F56" s="27" t="str">
        <f t="shared" si="6"/>
        <v>v.Aux.PROD.SetAnalysis.Tab</v>
      </c>
      <c r="G56" s="17" t="s">
        <v>133</v>
      </c>
      <c r="H56" s="13" t="str">
        <f t="shared" si="7"/>
        <v>'Pick('&amp;chr(36)&amp;'1, '&amp;chr(39)&amp;'Tab={1}'&amp;chr(39)&amp;', '&amp;chr(39)&amp;'Tab={2}'&amp;chr(39)&amp;' )'</v>
      </c>
      <c r="I56" s="13"/>
      <c r="J56" s="13">
        <v>1</v>
      </c>
    </row>
    <row r="57" spans="1:10" x14ac:dyDescent="0.25">
      <c r="A57" s="7" t="s">
        <v>10</v>
      </c>
      <c r="B57" s="12" t="s">
        <v>12</v>
      </c>
      <c r="C57" s="12" t="s">
        <v>16</v>
      </c>
      <c r="D57" s="13" t="s">
        <v>65</v>
      </c>
      <c r="E57" s="13" t="s">
        <v>151</v>
      </c>
      <c r="F57" s="27" t="str">
        <f t="shared" si="6"/>
        <v>v.Aux.PROD.SG12.Active</v>
      </c>
      <c r="G57" s="17" t="s">
        <v>152</v>
      </c>
      <c r="H57" s="13" t="str">
        <f t="shared" si="7"/>
        <v>'=if(Subfield(GetActiveSheetId(),'&amp;chr(39)&amp;'\'&amp;chr(39)&amp;',-1)='&amp;chr(39)&amp;'SG12'&amp;chr(39)&amp;',  1, 0)'</v>
      </c>
      <c r="I57" s="13"/>
      <c r="J57" s="13">
        <v>1</v>
      </c>
    </row>
    <row r="58" spans="1:10" x14ac:dyDescent="0.25">
      <c r="A58" s="7" t="s">
        <v>10</v>
      </c>
      <c r="B58" s="12" t="s">
        <v>12</v>
      </c>
      <c r="C58" s="12" t="s">
        <v>16</v>
      </c>
      <c r="D58" s="13" t="s">
        <v>87</v>
      </c>
      <c r="E58" s="13" t="s">
        <v>36</v>
      </c>
      <c r="F58" s="27" t="str">
        <f t="shared" si="6"/>
        <v>v.Aux.PROD.StageGate.Eval</v>
      </c>
      <c r="G58" s="16" t="s">
        <v>149</v>
      </c>
      <c r="H58" s="13" t="str">
        <f t="shared" si="7"/>
        <v>'Only({1} TOTAL &lt;StageGate&gt; StageGateId)&gt;=18 and Only({1} TOTAL &lt;StageGate&gt; StageGateId)&lt;=22'</v>
      </c>
      <c r="I58" s="13"/>
      <c r="J58" s="13">
        <v>1</v>
      </c>
    </row>
    <row r="59" spans="1:10" ht="60" x14ac:dyDescent="0.25">
      <c r="A59" s="7" t="s">
        <v>10</v>
      </c>
      <c r="B59" s="12" t="s">
        <v>12</v>
      </c>
      <c r="C59" s="12" t="s">
        <v>16</v>
      </c>
      <c r="D59" s="13" t="s">
        <v>131</v>
      </c>
      <c r="E59" s="13" t="s">
        <v>50</v>
      </c>
      <c r="F59" s="27" t="str">
        <f t="shared" si="6"/>
        <v>v.Aux.PROD.StraightTable.Calculation.Condition</v>
      </c>
      <c r="G59" s="17" t="s">
        <v>153</v>
      </c>
      <c r="H59" s="13" t="str">
        <f t="shared" si="7"/>
        <v>'if(v.Aux.PROD.SG12.Active, GetSelectedCount(StageGate)=1,GetSelectedCount(YearMonth)=1 and '&amp;chr(36)&amp;'(v.Aux.PROD.Range.MinDate) and '&amp;chr(36)&amp;'(v.Aux.PROD.Range.MaxDate))
'</v>
      </c>
      <c r="I59" s="13"/>
      <c r="J59" s="13">
        <v>1</v>
      </c>
    </row>
    <row r="60" spans="1:10" ht="30" x14ac:dyDescent="0.25">
      <c r="A60" s="7" t="s">
        <v>10</v>
      </c>
      <c r="B60" s="12" t="s">
        <v>12</v>
      </c>
      <c r="C60" s="12" t="s">
        <v>16</v>
      </c>
      <c r="D60" s="13" t="s">
        <v>131</v>
      </c>
      <c r="E60" s="13" t="s">
        <v>116</v>
      </c>
      <c r="F60" s="27" t="str">
        <f t="shared" si="6"/>
        <v>v.Aux.PROD.StraightTable.WindowTitle</v>
      </c>
      <c r="G60" s="17" t="s">
        <v>154</v>
      </c>
      <c r="H60" s="13" t="str">
        <f t="shared" si="7"/>
        <v>'if(v.Aux.PROD.SG12.Active, Only({'&amp;chr(36)&amp;'&lt;PerType={0}&gt;}StageGate), If('&amp;chr(36)&amp;'(v.Aux.PROD.Range.MinDate) and '&amp;chr(36)&amp;'(v.Aux.PROD.Range.MaxDate),Month &amp; '&amp;chr(39)&amp;' '&amp;chr(39)&amp;' &amp; Year))'</v>
      </c>
      <c r="I60" s="13"/>
      <c r="J60" s="13">
        <v>1</v>
      </c>
    </row>
    <row r="61" spans="1:10" x14ac:dyDescent="0.25">
      <c r="A61" s="7" t="s">
        <v>10</v>
      </c>
      <c r="B61" s="12" t="s">
        <v>12</v>
      </c>
      <c r="C61" s="12" t="s">
        <v>16</v>
      </c>
      <c r="D61" s="13" t="s">
        <v>131</v>
      </c>
      <c r="E61" s="13" t="s">
        <v>128</v>
      </c>
      <c r="F61" s="27" t="str">
        <f t="shared" si="6"/>
        <v>v.Aux.PROD.StraightTable.ErrorMessage</v>
      </c>
      <c r="G61" s="17" t="s">
        <v>167</v>
      </c>
      <c r="H61" s="13" t="str">
        <f t="shared" si="7"/>
        <v>'=if(v.Aux.PROD.SG12.Active, '&amp;chr(39)&amp;'Please, select StageGate'&amp;chr(39)&amp;', '&amp;chr(39)&amp;'Please, select a MonthYear'&amp;chr(39)&amp;')'</v>
      </c>
      <c r="I61" s="13"/>
      <c r="J61" s="13">
        <v>1</v>
      </c>
    </row>
    <row r="62" spans="1:10" x14ac:dyDescent="0.25">
      <c r="A62" s="7" t="s">
        <v>10</v>
      </c>
      <c r="B62" s="12" t="s">
        <v>12</v>
      </c>
      <c r="C62" s="12" t="s">
        <v>16</v>
      </c>
      <c r="D62" s="13" t="s">
        <v>135</v>
      </c>
      <c r="E62" s="13" t="s">
        <v>169</v>
      </c>
      <c r="F62" s="27" t="str">
        <f t="shared" si="6"/>
        <v>v.Aux.PROD.Hover.Hide</v>
      </c>
      <c r="G62" s="17">
        <v>0</v>
      </c>
      <c r="H62" s="13" t="str">
        <f t="shared" si="7"/>
        <v>'0'</v>
      </c>
      <c r="I62" s="13"/>
      <c r="J62" s="13">
        <v>1</v>
      </c>
    </row>
    <row r="63" spans="1:10" x14ac:dyDescent="0.25">
      <c r="A63" s="11" t="s">
        <v>10</v>
      </c>
      <c r="B63" s="11" t="s">
        <v>12</v>
      </c>
      <c r="C63" s="11" t="s">
        <v>16</v>
      </c>
      <c r="D63" s="11" t="s">
        <v>111</v>
      </c>
      <c r="E63" s="11" t="s">
        <v>170</v>
      </c>
      <c r="F63" s="11" t="str">
        <f t="shared" si="6"/>
        <v>v.Aux.PROD.Selected.Year</v>
      </c>
      <c r="G63" s="17" t="s">
        <v>171</v>
      </c>
      <c r="H63" s="13" t="str">
        <f t="shared" si="7"/>
        <v>'='&amp;chr(36)&amp;'(='&amp;chr(36)&amp;'(=Only(Year)))'</v>
      </c>
      <c r="J63" s="13">
        <v>1</v>
      </c>
    </row>
    <row r="64" spans="1:10" x14ac:dyDescent="0.25">
      <c r="A64" s="11" t="s">
        <v>10</v>
      </c>
      <c r="B64" s="11" t="s">
        <v>12</v>
      </c>
      <c r="C64" s="11" t="s">
        <v>16</v>
      </c>
      <c r="D64" s="11" t="s">
        <v>111</v>
      </c>
      <c r="E64" s="11" t="s">
        <v>488</v>
      </c>
      <c r="F64" s="11" t="str">
        <f t="shared" si="6"/>
        <v>v.Aux.PROD.Selected.YearAux</v>
      </c>
      <c r="G64" s="17" t="s">
        <v>489</v>
      </c>
      <c r="H64" s="13" t="str">
        <f t="shared" si="7"/>
        <v>'='&amp;chr(36)&amp;'(='&amp;chr(36)&amp;'(=Only(%Year_aux)))'</v>
      </c>
      <c r="J64" s="13">
        <v>1</v>
      </c>
    </row>
    <row r="65" spans="1:11" x14ac:dyDescent="0.25">
      <c r="A65" s="11" t="s">
        <v>10</v>
      </c>
      <c r="B65" s="11" t="s">
        <v>12</v>
      </c>
      <c r="C65" s="11" t="s">
        <v>16</v>
      </c>
      <c r="D65" s="11" t="s">
        <v>174</v>
      </c>
      <c r="E65" s="11" t="s">
        <v>175</v>
      </c>
      <c r="F65" s="11" t="str">
        <f t="shared" si="6"/>
        <v>v.Aux.PROD.DP.DS</v>
      </c>
      <c r="G65" s="15">
        <v>0</v>
      </c>
      <c r="H65" s="13" t="str">
        <f t="shared" si="7"/>
        <v>'0'</v>
      </c>
      <c r="J65" s="13">
        <v>1</v>
      </c>
    </row>
    <row r="66" spans="1:11" x14ac:dyDescent="0.25">
      <c r="A66" s="11" t="s">
        <v>10</v>
      </c>
      <c r="B66" s="11" t="s">
        <v>12</v>
      </c>
      <c r="C66" s="11" t="s">
        <v>16</v>
      </c>
      <c r="D66" s="11" t="s">
        <v>428</v>
      </c>
      <c r="E66" s="11" t="s">
        <v>288</v>
      </c>
      <c r="F66" s="11" t="str">
        <f t="shared" si="6"/>
        <v>v.Aux.PROD.Area.Reliability</v>
      </c>
      <c r="G66" s="17" t="s">
        <v>588</v>
      </c>
      <c r="H66" s="13" t="str">
        <f t="shared" si="7"/>
        <v>'=Only({1&lt;Brand='&amp;chr(36)&amp;'::Brand, FocusArea={'&amp;chr(39)&amp;'Reliability'&amp;chr(39)&amp;'}&gt;}FocusStatus)'</v>
      </c>
      <c r="J66" s="13">
        <v>1</v>
      </c>
      <c r="K66" s="35"/>
    </row>
    <row r="67" spans="1:11" x14ac:dyDescent="0.25">
      <c r="A67" s="11" t="s">
        <v>10</v>
      </c>
      <c r="B67" s="11" t="s">
        <v>12</v>
      </c>
      <c r="C67" s="11" t="s">
        <v>16</v>
      </c>
      <c r="D67" s="11" t="s">
        <v>428</v>
      </c>
      <c r="E67" s="11" t="s">
        <v>293</v>
      </c>
      <c r="F67" s="11" t="str">
        <f t="shared" si="6"/>
        <v>v.Aux.PROD.Area.Agility</v>
      </c>
      <c r="G67" s="17" t="s">
        <v>589</v>
      </c>
      <c r="H67" s="13" t="str">
        <f t="shared" si="7"/>
        <v>'=Only({1&lt;Brand='&amp;chr(36)&amp;'::Brand, FocusArea={'&amp;chr(39)&amp;'Agility'&amp;chr(39)&amp;'}&gt;}FocusStatus)'</v>
      </c>
      <c r="J67" s="13">
        <v>1</v>
      </c>
      <c r="K67" s="35"/>
    </row>
    <row r="68" spans="1:11" x14ac:dyDescent="0.25">
      <c r="A68" s="11" t="s">
        <v>10</v>
      </c>
      <c r="B68" s="11" t="s">
        <v>12</v>
      </c>
      <c r="C68" s="11" t="s">
        <v>16</v>
      </c>
      <c r="D68" s="11" t="s">
        <v>428</v>
      </c>
      <c r="E68" s="11" t="s">
        <v>285</v>
      </c>
      <c r="F68" s="11" t="str">
        <f t="shared" si="6"/>
        <v>v.Aux.PROD.Area.Value</v>
      </c>
      <c r="G68" s="17" t="s">
        <v>590</v>
      </c>
      <c r="H68" s="13" t="str">
        <f t="shared" si="7"/>
        <v>'=Only({1&lt;Brand='&amp;chr(36)&amp;'::Brand, FocusArea={'&amp;chr(39)&amp;'Value'&amp;chr(39)&amp;'}&gt;}FocusStatus)'</v>
      </c>
      <c r="J68" s="13">
        <v>1</v>
      </c>
      <c r="K68" s="35"/>
    </row>
    <row r="69" spans="1:11" x14ac:dyDescent="0.25">
      <c r="A69" s="11" t="s">
        <v>10</v>
      </c>
      <c r="B69" s="11" t="s">
        <v>12</v>
      </c>
      <c r="C69" s="11" t="s">
        <v>16</v>
      </c>
      <c r="D69" s="11" t="s">
        <v>428</v>
      </c>
      <c r="E69" s="11" t="s">
        <v>371</v>
      </c>
      <c r="F69" s="11" t="str">
        <f t="shared" si="6"/>
        <v>v.Aux.PROD.Area.Responsiveness</v>
      </c>
      <c r="G69" s="17" t="s">
        <v>591</v>
      </c>
      <c r="H69" s="13" t="str">
        <f t="shared" si="7"/>
        <v>'=Only({1&lt;Brand='&amp;chr(36)&amp;'::Brand, FocusArea={'&amp;chr(39)&amp;'Responsiveness'&amp;chr(39)&amp;'}&gt;}FocusStatus)'</v>
      </c>
      <c r="J69" s="13">
        <v>1</v>
      </c>
      <c r="K69" s="35"/>
    </row>
    <row r="70" spans="1:11" x14ac:dyDescent="0.25">
      <c r="A70" s="11" t="s">
        <v>10</v>
      </c>
      <c r="B70" s="11" t="s">
        <v>12</v>
      </c>
      <c r="C70" s="11" t="s">
        <v>16</v>
      </c>
      <c r="D70" s="11" t="s">
        <v>428</v>
      </c>
      <c r="E70" s="11" t="s">
        <v>441</v>
      </c>
      <c r="F70" s="11" t="str">
        <f t="shared" si="6"/>
        <v>v.Aux.PROD.Area.Reliability.Comment</v>
      </c>
      <c r="G70" s="17" t="s">
        <v>531</v>
      </c>
      <c r="H70" s="13" t="str">
        <f t="shared" si="7"/>
        <v>'Only({1&lt;Brand='&amp;chr(36)&amp;'::Brand, FocusArea={'&amp;chr(39)&amp;'Reliability'&amp;chr(39)&amp;'}&gt;}FocusComment)'</v>
      </c>
      <c r="J70" s="13">
        <v>1</v>
      </c>
      <c r="K70" s="35"/>
    </row>
    <row r="71" spans="1:11" x14ac:dyDescent="0.25">
      <c r="A71" s="11" t="s">
        <v>10</v>
      </c>
      <c r="B71" s="11" t="s">
        <v>12</v>
      </c>
      <c r="C71" s="11" t="s">
        <v>16</v>
      </c>
      <c r="D71" s="11" t="s">
        <v>428</v>
      </c>
      <c r="E71" s="11" t="s">
        <v>442</v>
      </c>
      <c r="F71" s="11" t="str">
        <f t="shared" si="6"/>
        <v>v.Aux.PROD.Area.Agility.Comment</v>
      </c>
      <c r="G71" s="17" t="s">
        <v>532</v>
      </c>
      <c r="H71" s="13" t="str">
        <f t="shared" si="7"/>
        <v>'Only({1&lt;Brand='&amp;chr(36)&amp;'::Brand, FocusArea={'&amp;chr(39)&amp;'Agility'&amp;chr(39)&amp;'}&gt;}FocusComment)'</v>
      </c>
      <c r="J71" s="13">
        <v>1</v>
      </c>
      <c r="K71" s="35"/>
    </row>
    <row r="72" spans="1:11" x14ac:dyDescent="0.25">
      <c r="A72" s="11" t="s">
        <v>10</v>
      </c>
      <c r="B72" s="11" t="s">
        <v>12</v>
      </c>
      <c r="C72" s="11" t="s">
        <v>16</v>
      </c>
      <c r="D72" s="11" t="s">
        <v>428</v>
      </c>
      <c r="E72" s="11" t="s">
        <v>443</v>
      </c>
      <c r="F72" s="11" t="str">
        <f t="shared" si="6"/>
        <v>v.Aux.PROD.Area.Value.Comment</v>
      </c>
      <c r="G72" s="17" t="s">
        <v>533</v>
      </c>
      <c r="H72" s="13" t="str">
        <f t="shared" si="7"/>
        <v>'Only({1&lt;Brand='&amp;chr(36)&amp;'::Brand, FocusArea={'&amp;chr(39)&amp;'Value'&amp;chr(39)&amp;'}&gt;}FocusComment)'</v>
      </c>
      <c r="J72" s="13">
        <v>1</v>
      </c>
      <c r="K72" s="35"/>
    </row>
    <row r="73" spans="1:11" x14ac:dyDescent="0.25">
      <c r="A73" s="11" t="s">
        <v>10</v>
      </c>
      <c r="B73" s="11" t="s">
        <v>12</v>
      </c>
      <c r="C73" s="11" t="s">
        <v>16</v>
      </c>
      <c r="D73" s="11" t="s">
        <v>428</v>
      </c>
      <c r="E73" s="11" t="s">
        <v>444</v>
      </c>
      <c r="F73" s="11" t="str">
        <f t="shared" si="6"/>
        <v>v.Aux.PROD.Area.Responsiveness.Comment</v>
      </c>
      <c r="G73" s="17" t="s">
        <v>534</v>
      </c>
      <c r="H73" s="13" t="str">
        <f t="shared" si="7"/>
        <v>'Only({1&lt;Brand='&amp;chr(36)&amp;'::Brand, FocusArea={'&amp;chr(39)&amp;'Responsiveness'&amp;chr(39)&amp;'}&gt;}FocusComment)'</v>
      </c>
      <c r="J73" s="13">
        <v>1</v>
      </c>
      <c r="K73" s="35"/>
    </row>
    <row r="74" spans="1:11" x14ac:dyDescent="0.25">
      <c r="A74" s="11" t="s">
        <v>10</v>
      </c>
      <c r="B74" s="11" t="s">
        <v>12</v>
      </c>
      <c r="C74" s="11" t="s">
        <v>16</v>
      </c>
      <c r="D74" s="11" t="s">
        <v>428</v>
      </c>
      <c r="E74" s="11" t="s">
        <v>445</v>
      </c>
      <c r="F74" s="11" t="str">
        <f t="shared" si="6"/>
        <v>v.Aux.PROD.Area.Reliability.Comment.View</v>
      </c>
      <c r="G74" s="15">
        <v>0</v>
      </c>
      <c r="H74" s="13" t="str">
        <f t="shared" si="7"/>
        <v>'0'</v>
      </c>
      <c r="J74" s="13">
        <v>1</v>
      </c>
    </row>
    <row r="75" spans="1:11" x14ac:dyDescent="0.25">
      <c r="A75" s="11" t="s">
        <v>10</v>
      </c>
      <c r="B75" s="11" t="s">
        <v>12</v>
      </c>
      <c r="C75" s="11" t="s">
        <v>16</v>
      </c>
      <c r="D75" s="11" t="s">
        <v>428</v>
      </c>
      <c r="E75" s="11" t="s">
        <v>446</v>
      </c>
      <c r="F75" s="11" t="str">
        <f t="shared" si="6"/>
        <v>v.Aux.PROD.Area.Agility.Comment.View</v>
      </c>
      <c r="G75" s="15">
        <v>0</v>
      </c>
      <c r="H75" s="13" t="str">
        <f t="shared" si="7"/>
        <v>'0'</v>
      </c>
      <c r="J75" s="13">
        <v>1</v>
      </c>
    </row>
    <row r="76" spans="1:11" x14ac:dyDescent="0.25">
      <c r="A76" s="11" t="s">
        <v>10</v>
      </c>
      <c r="B76" s="11" t="s">
        <v>12</v>
      </c>
      <c r="C76" s="11" t="s">
        <v>16</v>
      </c>
      <c r="D76" s="11" t="s">
        <v>428</v>
      </c>
      <c r="E76" s="11" t="s">
        <v>447</v>
      </c>
      <c r="F76" s="11" t="str">
        <f t="shared" ref="F76:F108" si="8">IF(ISBLANK(E76),CONCATENATE(A76,".",B76,".",C76,".",D76),CONCATENATE(A76,".",B76,".",C76,".",D76,".",E76))</f>
        <v>v.Aux.PROD.Area.Value.Comment.View</v>
      </c>
      <c r="G76" s="15">
        <v>0</v>
      </c>
      <c r="H76" s="13" t="str">
        <f t="shared" ref="H76:H108" si="9">"'"&amp;SUBSTITUTE(SUBSTITUTE(G76,"'","'&amp;chr(39)&amp;'"),"$","'&amp;chr(36)&amp;'")&amp;"'"</f>
        <v>'0'</v>
      </c>
      <c r="J76" s="13">
        <v>1</v>
      </c>
    </row>
    <row r="77" spans="1:11" x14ac:dyDescent="0.25">
      <c r="A77" s="11" t="s">
        <v>10</v>
      </c>
      <c r="B77" s="11" t="s">
        <v>12</v>
      </c>
      <c r="C77" s="11" t="s">
        <v>16</v>
      </c>
      <c r="D77" s="11" t="s">
        <v>428</v>
      </c>
      <c r="E77" s="11" t="s">
        <v>448</v>
      </c>
      <c r="F77" s="11" t="str">
        <f t="shared" si="8"/>
        <v>v.Aux.PROD.Area.Responsiveness.Comment.View</v>
      </c>
      <c r="G77" s="15">
        <v>0</v>
      </c>
      <c r="H77" s="13" t="str">
        <f t="shared" si="9"/>
        <v>'0'</v>
      </c>
      <c r="J77" s="13">
        <v>1</v>
      </c>
    </row>
    <row r="78" spans="1:11" ht="165" x14ac:dyDescent="0.25">
      <c r="A78" s="7" t="s">
        <v>10</v>
      </c>
      <c r="B78" s="12" t="s">
        <v>12</v>
      </c>
      <c r="C78" s="12" t="s">
        <v>16</v>
      </c>
      <c r="D78" s="13" t="s">
        <v>440</v>
      </c>
      <c r="E78" s="13" t="s">
        <v>125</v>
      </c>
      <c r="F78" s="27" t="str">
        <f t="shared" si="8"/>
        <v>v.Aux.PROD.LineChart.Green</v>
      </c>
      <c r="G78" s="17" t="s">
        <v>529</v>
      </c>
      <c r="H78" s="15" t="str">
        <f t="shared" si="9"/>
        <v>'if(wildmatch(only({&lt;YearMonth=,'&amp;chr(36)&amp;'(v.Aux.PROD.Month.Expr)&gt;}Target.Format),'&amp;chr(39)&amp;'*String*'&amp;chr(39)&amp;'),Alt(Only({'&amp;chr(36)&amp;'&lt;PerType={0}, YearMonth=,'&amp;chr(36)&amp;'(v.Aux.PROD.Month.Expr)&gt;}Green), Only({'&amp;chr(36)&amp;'&lt;PerType={0}, YearMonth=,'&amp;chr(36)&amp;'(v.Aux.PROD.Month.Expr)&gt;} Target)),
Num(Only({'&amp;chr(36)&amp;'&lt;PerType={0}, YearMonth=,'&amp;chr(36)&amp;'(v.Aux.PROD.Month.Expr)&gt;} Target), '&amp;chr(39)&amp;'#,###.0%'&amp;chr(39)&amp;'))'</v>
      </c>
      <c r="J78" s="13">
        <v>1</v>
      </c>
    </row>
    <row r="79" spans="1:11" ht="195" x14ac:dyDescent="0.25">
      <c r="A79" s="7" t="s">
        <v>10</v>
      </c>
      <c r="B79" s="12" t="s">
        <v>12</v>
      </c>
      <c r="C79" s="12" t="s">
        <v>16</v>
      </c>
      <c r="D79" s="13" t="s">
        <v>440</v>
      </c>
      <c r="E79" s="13" t="s">
        <v>127</v>
      </c>
      <c r="F79" s="27" t="str">
        <f t="shared" si="8"/>
        <v>v.Aux.PROD.LineChart.Red</v>
      </c>
      <c r="G79" s="17" t="s">
        <v>530</v>
      </c>
      <c r="H79" s="15" t="str">
        <f t="shared" si="9"/>
        <v>'if(wildmatch(only({&lt;YearMonth=,'&amp;chr(36)&amp;'(v.Aux.PROD.Month.Expr)&gt;}Target.Format),'&amp;chr(39)&amp;'*String*'&amp;chr(39)&amp;'),Alt(Only({'&amp;chr(36)&amp;'&lt;PerType={0}, YearMonth=,'&amp;chr(36)&amp;'(v.Aux.PROD.Month.Expr)&gt;}Red), Num(Only({'&amp;chr(36)&amp;'&lt;PerType={0}, YearMonth=,'&amp;chr(36)&amp;'(v.Aux.PROD.Month.Expr)&gt;} Tolerance), '&amp;chr(39)&amp;'#,###.0 '&amp;chr(39)&amp;')), Num(Only({'&amp;chr(36)&amp;'&lt;PerType={0}, YearMonth=,'&amp;chr(36)&amp;'(v.Aux.PROD.Month.Expr)&gt;} Tolerance), '&amp;chr(39)&amp;'#,###.0%'&amp;chr(39)&amp;'))
'</v>
      </c>
      <c r="J79" s="13">
        <v>1</v>
      </c>
    </row>
    <row r="80" spans="1:11" x14ac:dyDescent="0.25">
      <c r="A80" s="11" t="s">
        <v>10</v>
      </c>
      <c r="B80" s="11" t="s">
        <v>12</v>
      </c>
      <c r="C80" s="11" t="s">
        <v>16</v>
      </c>
      <c r="D80" s="11" t="s">
        <v>451</v>
      </c>
      <c r="E80" s="11" t="s">
        <v>452</v>
      </c>
      <c r="F80" s="11" t="str">
        <f t="shared" si="8"/>
        <v>v.Aux.PROD.FocusArea.Display</v>
      </c>
      <c r="G80" s="17" t="s">
        <v>453</v>
      </c>
      <c r="H80" s="13" t="str">
        <f t="shared" si="9"/>
        <v>'0'</v>
      </c>
      <c r="J80" s="13">
        <v>1</v>
      </c>
    </row>
    <row r="81" spans="1:10" x14ac:dyDescent="0.25">
      <c r="A81" s="11" t="s">
        <v>10</v>
      </c>
      <c r="B81" s="11" t="s">
        <v>12</v>
      </c>
      <c r="C81" s="11" t="s">
        <v>16</v>
      </c>
      <c r="D81" s="11" t="s">
        <v>111</v>
      </c>
      <c r="E81" s="11" t="s">
        <v>480</v>
      </c>
      <c r="F81" s="11" t="str">
        <f t="shared" si="8"/>
        <v>v.Aux.PROD.Selected.YearMonthNum</v>
      </c>
      <c r="G81" s="17" t="s">
        <v>481</v>
      </c>
      <c r="H81" s="13" t="str">
        <f t="shared" si="9"/>
        <v>'='&amp;chr(36)&amp;'(='&amp;chr(36)&amp;'(=Only(YearMonthNum)))'</v>
      </c>
      <c r="J81" s="13">
        <v>1</v>
      </c>
    </row>
    <row r="82" spans="1:10" ht="20.25" customHeight="1" x14ac:dyDescent="0.25">
      <c r="A82" s="7" t="s">
        <v>10</v>
      </c>
      <c r="B82" s="12" t="s">
        <v>12</v>
      </c>
      <c r="C82" s="12" t="s">
        <v>16</v>
      </c>
      <c r="D82" s="13" t="s">
        <v>113</v>
      </c>
      <c r="E82" s="13" t="s">
        <v>490</v>
      </c>
      <c r="F82" s="27" t="str">
        <f t="shared" si="8"/>
        <v>v.Aux.PROD.GaugeChart.Dos.Max</v>
      </c>
      <c r="G82" s="17" t="s">
        <v>587</v>
      </c>
      <c r="H82" s="15" t="str">
        <f t="shared" si="9"/>
        <v>'Only({&lt;PerType = {0}&gt;}Target) + Fabs(Only({&lt;PerType={0}&gt;} Target)-Only({&lt;PerType={0}&gt;} Actual))'</v>
      </c>
      <c r="J82" s="13">
        <v>1</v>
      </c>
    </row>
    <row r="83" spans="1:10" ht="20.25" customHeight="1" x14ac:dyDescent="0.25">
      <c r="A83" s="7" t="s">
        <v>10</v>
      </c>
      <c r="B83" s="12" t="s">
        <v>12</v>
      </c>
      <c r="C83" s="12" t="s">
        <v>16</v>
      </c>
      <c r="D83" s="13" t="s">
        <v>113</v>
      </c>
      <c r="E83" s="13" t="s">
        <v>491</v>
      </c>
      <c r="F83" s="27" t="str">
        <f t="shared" si="8"/>
        <v>v.Aux.PROD.GaugeChart.Dos.Green</v>
      </c>
      <c r="G83" s="17" t="s">
        <v>583</v>
      </c>
      <c r="H83" s="15" t="str">
        <f t="shared" si="9"/>
        <v>''&amp;chr(39)&amp;'≤'&amp;chr(39)&amp;'&amp;Num(Only({&lt;PerType = {0}&gt;}Target),'&amp;chr(39)&amp;'#,###.0'&amp;chr(39)&amp;')
'</v>
      </c>
      <c r="J83" s="13">
        <v>1</v>
      </c>
    </row>
    <row r="84" spans="1:10" ht="20.25" customHeight="1" x14ac:dyDescent="0.25">
      <c r="A84" s="7" t="s">
        <v>10</v>
      </c>
      <c r="B84" s="12" t="s">
        <v>12</v>
      </c>
      <c r="C84" s="12" t="s">
        <v>16</v>
      </c>
      <c r="D84" s="13" t="s">
        <v>113</v>
      </c>
      <c r="E84" s="13" t="s">
        <v>492</v>
      </c>
      <c r="F84" s="27" t="str">
        <f t="shared" si="8"/>
        <v>v.Aux.PROD.GaugeChart.Dos.Red</v>
      </c>
      <c r="G84" s="17" t="s">
        <v>584</v>
      </c>
      <c r="H84" s="15" t="str">
        <f t="shared" si="9"/>
        <v>''&amp;chr(39)&amp;'&gt;'&amp;chr(39)&amp;'&amp;Num(Only({&lt;PerType = {0}&gt;}Target),'&amp;chr(39)&amp;'#,###.0'&amp;chr(39)&amp;')'</v>
      </c>
      <c r="J84" s="13">
        <v>1</v>
      </c>
    </row>
    <row r="85" spans="1:10" x14ac:dyDescent="0.25">
      <c r="A85" s="7" t="s">
        <v>10</v>
      </c>
      <c r="B85" s="12" t="s">
        <v>12</v>
      </c>
      <c r="C85" s="12" t="s">
        <v>16</v>
      </c>
      <c r="D85" s="11" t="s">
        <v>493</v>
      </c>
      <c r="E85" s="11" t="s">
        <v>494</v>
      </c>
      <c r="F85" s="11" t="str">
        <f t="shared" si="8"/>
        <v>v.Aux.PROD.Security.VSL</v>
      </c>
      <c r="G85" s="17" t="s">
        <v>497</v>
      </c>
      <c r="H85" s="15" t="str">
        <f t="shared" si="9"/>
        <v>'=max(%HIDE_SYS_SEC_VSL)'</v>
      </c>
      <c r="J85" s="13">
        <v>1</v>
      </c>
    </row>
    <row r="86" spans="1:10" x14ac:dyDescent="0.25">
      <c r="A86" s="7" t="s">
        <v>10</v>
      </c>
      <c r="B86" s="12" t="s">
        <v>12</v>
      </c>
      <c r="C86" s="12" t="s">
        <v>16</v>
      </c>
      <c r="D86" s="11" t="s">
        <v>493</v>
      </c>
      <c r="E86" s="11" t="s">
        <v>144</v>
      </c>
      <c r="F86" s="11" t="str">
        <f t="shared" si="8"/>
        <v>v.Aux.PROD.Security.Comments</v>
      </c>
      <c r="G86" s="17" t="s">
        <v>498</v>
      </c>
      <c r="H86" s="15" t="str">
        <f t="shared" si="9"/>
        <v>'=max(%HIDE_SYS_SEC_COMMENTS)'</v>
      </c>
      <c r="J86" s="13">
        <v>1</v>
      </c>
    </row>
    <row r="87" spans="1:10" x14ac:dyDescent="0.25">
      <c r="A87" s="11" t="s">
        <v>10</v>
      </c>
      <c r="B87" s="11" t="s">
        <v>12</v>
      </c>
      <c r="C87" s="11" t="s">
        <v>16</v>
      </c>
      <c r="D87" s="11" t="s">
        <v>507</v>
      </c>
      <c r="E87" s="11" t="s">
        <v>452</v>
      </c>
      <c r="F87" s="11" t="str">
        <f t="shared" si="8"/>
        <v>v.Aux.PROD.ComplaintChart.Display</v>
      </c>
      <c r="G87" s="17" t="s">
        <v>496</v>
      </c>
      <c r="H87" s="15" t="str">
        <f t="shared" si="9"/>
        <v>'if(MetricID=36, 1, 0)'</v>
      </c>
      <c r="J87" s="11">
        <v>1</v>
      </c>
    </row>
    <row r="88" spans="1:10" ht="240" x14ac:dyDescent="0.25">
      <c r="A88" s="7" t="s">
        <v>10</v>
      </c>
      <c r="B88" s="12" t="s">
        <v>12</v>
      </c>
      <c r="C88" s="12" t="s">
        <v>16</v>
      </c>
      <c r="D88" s="13" t="s">
        <v>506</v>
      </c>
      <c r="E88" s="13" t="s">
        <v>125</v>
      </c>
      <c r="F88" s="27" t="str">
        <f t="shared" si="8"/>
        <v>v.Aux.PROD.GaugeChartSG12.Green</v>
      </c>
      <c r="G88" s="17" t="s">
        <v>751</v>
      </c>
      <c r="H88" s="15" t="str">
        <f t="shared" si="9"/>
        <v>'If(GaugeChart.Reverse, if(GaugeChart.Type=1, Alt(Only({'&amp;chr(36)&amp;'&lt;PerType={0}, YearMonth=&gt;}Red), '&amp;chr(39)&amp;'≥'&amp;chr(39)&amp;'&amp;Num(Only({'&amp;chr(36)&amp;'&lt;PerType={0}, YearMonth=&gt;} Target), '&amp;chr(39)&amp;'#,###.0 %'&amp;chr(39)&amp;'))),
if(GaugeChart.Type=1, Alt(Only({'&amp;chr(36)&amp;'&lt;PerType={0}, YearMonth=&gt;} Green), '&amp;chr(39)&amp;'≤'&amp;chr(39)&amp;'&amp;Num(Only({'&amp;chr(36)&amp;'&lt;PerType={0}, YearMonth=&gt;} Target), '&amp;chr(39)&amp;'#,###.0 %'&amp;chr(39)&amp;')), Only({'&amp;chr(36)&amp;'&lt;PerType={0}, YearMonth=&gt;} Green)) )
'</v>
      </c>
      <c r="J88" s="13">
        <v>1</v>
      </c>
    </row>
    <row r="89" spans="1:10" x14ac:dyDescent="0.25">
      <c r="A89" s="7" t="s">
        <v>10</v>
      </c>
      <c r="B89" s="12" t="s">
        <v>12</v>
      </c>
      <c r="C89" s="12" t="s">
        <v>16</v>
      </c>
      <c r="D89" s="13" t="s">
        <v>85</v>
      </c>
      <c r="E89" s="13" t="s">
        <v>516</v>
      </c>
      <c r="F89" s="27" t="str">
        <f t="shared" si="8"/>
        <v>v.Aux.PROD.Metric.Sort</v>
      </c>
      <c r="G89" s="17" t="s">
        <v>732</v>
      </c>
      <c r="H89" s="15" t="str">
        <f t="shared" si="9"/>
        <v>'Only({1}[Metric Sort])'</v>
      </c>
      <c r="J89" s="11">
        <v>1</v>
      </c>
    </row>
    <row r="90" spans="1:10" x14ac:dyDescent="0.25">
      <c r="A90" s="7" t="s">
        <v>10</v>
      </c>
      <c r="B90" s="12" t="s">
        <v>12</v>
      </c>
      <c r="C90" s="12" t="s">
        <v>16</v>
      </c>
      <c r="D90" s="13" t="s">
        <v>85</v>
      </c>
      <c r="E90" s="13" t="s">
        <v>758</v>
      </c>
      <c r="F90" s="27" t="str">
        <f t="shared" ref="F90" si="10">IF(ISBLANK(E90),CONCATENATE(A90,".",B90,".",C90,".",D90),CONCATENATE(A90,".",B90,".",C90,".",D90,".",E90))</f>
        <v>v.Aux.PROD.Metric.SortHidden</v>
      </c>
      <c r="G90" s="17" t="s">
        <v>757</v>
      </c>
      <c r="H90" s="15" t="str">
        <f t="shared" ref="H90" si="11">"'"&amp;SUBSTITUTE(SUBSTITUTE(G90,"'","'&amp;chr(39)&amp;'"),"$","'&amp;chr(36)&amp;'")&amp;"'"</f>
        <v>'Only({1}[%Metric Sort])'</v>
      </c>
      <c r="J90" s="11">
        <v>1</v>
      </c>
    </row>
    <row r="91" spans="1:10" x14ac:dyDescent="0.25">
      <c r="A91" s="11" t="s">
        <v>10</v>
      </c>
      <c r="B91" s="11" t="s">
        <v>12</v>
      </c>
      <c r="C91" s="11" t="s">
        <v>16</v>
      </c>
      <c r="D91" s="11" t="s">
        <v>85</v>
      </c>
      <c r="E91" s="11" t="s">
        <v>520</v>
      </c>
      <c r="F91" s="27" t="str">
        <f t="shared" si="8"/>
        <v>v.Aux.PROD.Metric.SortLaunch</v>
      </c>
      <c r="G91" s="17" t="s">
        <v>733</v>
      </c>
      <c r="H91" s="15" t="str">
        <f t="shared" si="9"/>
        <v>'Only({1}VSL)'</v>
      </c>
      <c r="J91" s="11">
        <v>1</v>
      </c>
    </row>
    <row r="92" spans="1:10" ht="109.5" customHeight="1" x14ac:dyDescent="0.25">
      <c r="A92" s="11" t="s">
        <v>10</v>
      </c>
      <c r="B92" s="11" t="s">
        <v>12</v>
      </c>
      <c r="C92" s="11" t="s">
        <v>16</v>
      </c>
      <c r="D92" s="11" t="s">
        <v>440</v>
      </c>
      <c r="E92" s="11" t="s">
        <v>521</v>
      </c>
      <c r="F92" s="27" t="str">
        <f t="shared" si="8"/>
        <v>v.Aux.PROD.LineChart.GreenMax</v>
      </c>
      <c r="G92" s="17" t="s">
        <v>527</v>
      </c>
      <c r="H92" s="15" t="str">
        <f t="shared" si="9"/>
        <v>'if(only({&lt;YearMonth=,'&amp;chr(36)&amp;'(v.Aux.PROD.Month.Expr)&gt;}MetricID)&lt;&gt;39 and only({&lt;YearMonth=,'&amp;chr(36)&amp;'(v.Aux.PROD.Month.Expr)&gt;}MetricID)&lt;&gt;38,'&amp;chr(36)&amp;'(v.Aux.PROD.LineChart.Green),
 if(only({&lt;YearMonth=,'&amp;chr(36)&amp;'(v.Aux.PROD.Month.Expr)&gt;}MetricID)=39,Num(Only({'&amp;chr(36)&amp;'&lt;YearMonth=, PerType={0},'&amp;chr(36)&amp;'(v.Aux.PROD.Month.Expr)&gt;}Actual_Target)*(1+'&amp;chr(36)&amp;'(v.Aux.PROD.LineChart.Green)),'&amp;chr(39)&amp;''&amp;chr(36)&amp;' #,###.00 MM'&amp;chr(39)&amp;'),
  Num(Only({'&amp;chr(36)&amp;'&lt;YearMonth=, PerType={0},'&amp;chr(36)&amp;'(v.Aux.PROD.Month.Expr)&gt;}Actual_Target),'&amp;chr(39)&amp;''&amp;chr(36)&amp;' #,###.00'&amp;chr(39)&amp;')))'</v>
      </c>
      <c r="J92" s="11">
        <v>1</v>
      </c>
    </row>
    <row r="93" spans="1:10" ht="111.75" customHeight="1" x14ac:dyDescent="0.25">
      <c r="A93" s="11" t="s">
        <v>10</v>
      </c>
      <c r="B93" s="11" t="s">
        <v>12</v>
      </c>
      <c r="C93" s="11" t="s">
        <v>16</v>
      </c>
      <c r="D93" s="11" t="s">
        <v>440</v>
      </c>
      <c r="E93" s="11" t="s">
        <v>522</v>
      </c>
      <c r="F93" s="27" t="str">
        <f t="shared" si="8"/>
        <v>v.Aux.PROD.LineChart.RedMax</v>
      </c>
      <c r="G93" s="17" t="s">
        <v>528</v>
      </c>
      <c r="H93" s="15" t="str">
        <f t="shared" si="9"/>
        <v>'if(only({&lt;YearMonth=,'&amp;chr(36)&amp;'(v.Aux.PROD.Month.Expr)&gt;}MetricID)&lt;&gt;39 and only({&lt;YearMonth=,'&amp;chr(36)&amp;'(v.Aux.PROD.Month.Expr)&gt;}MetricID)&lt;&gt;38,'&amp;chr(36)&amp;'(v.Aux.PROD.LineChart.Red),
 if(only({&lt;YearMonth=,'&amp;chr(36)&amp;'(v.Aux.PROD.Month.Expr)&gt;}MetricID)=39,Num(Only({'&amp;chr(36)&amp;'&lt;YearMonth=, PerType={0},'&amp;chr(36)&amp;'(v.Aux.PROD.Month.Expr)&gt;}Actual_Target)*(1+'&amp;chr(36)&amp;'(v.Aux.PROD.LineChart.Red)),'&amp;chr(39)&amp;''&amp;chr(36)&amp;' #,###.00 MM'&amp;chr(39)&amp;'),
  Num(Only({'&amp;chr(36)&amp;'&lt;YearMonth=, PerType={0},'&amp;chr(36)&amp;'(v.Aux.PROD.Month.Expr)&gt;}Actual_Tolerance),'&amp;chr(39)&amp;''&amp;chr(36)&amp;' #,###.00'&amp;chr(39)&amp;')))'</v>
      </c>
      <c r="J93" s="11">
        <v>1</v>
      </c>
    </row>
    <row r="94" spans="1:10" ht="116.25" customHeight="1" x14ac:dyDescent="0.25">
      <c r="A94" s="11" t="s">
        <v>10</v>
      </c>
      <c r="B94" s="11" t="s">
        <v>12</v>
      </c>
      <c r="C94" s="11" t="s">
        <v>16</v>
      </c>
      <c r="D94" s="11" t="s">
        <v>440</v>
      </c>
      <c r="E94" s="11" t="s">
        <v>523</v>
      </c>
      <c r="F94" s="27" t="str">
        <f t="shared" si="8"/>
        <v>v.Aux.PROD.LineChart.GreenMin</v>
      </c>
      <c r="G94" s="17" t="s">
        <v>526</v>
      </c>
      <c r="H94" s="15" t="str">
        <f t="shared" si="9"/>
        <v>'if(only({&lt;YearMonth=,'&amp;chr(36)&amp;'(v.Aux.PROD.Month.Expr)&gt;}MetricID)&lt;&gt;39,-'&amp;chr(36)&amp;'(v.Aux.PROD.LineChart.Green),
Num(Only({'&amp;chr(36)&amp;'&lt;YearMonth=, PerType={0},'&amp;chr(36)&amp;'(v.Aux.PROD.Month.Expr)&gt;}Actual_Target)*(1-'&amp;chr(36)&amp;'(v.Aux.PROD.LineChart.Green)),'&amp;chr(39)&amp;''&amp;chr(36)&amp;' #,###.00 MM'&amp;chr(39)&amp;'))'</v>
      </c>
      <c r="J94" s="11">
        <v>1</v>
      </c>
    </row>
    <row r="95" spans="1:10" ht="117.75" customHeight="1" x14ac:dyDescent="0.25">
      <c r="A95" s="11" t="s">
        <v>10</v>
      </c>
      <c r="B95" s="11" t="s">
        <v>12</v>
      </c>
      <c r="C95" s="11" t="s">
        <v>16</v>
      </c>
      <c r="D95" s="11" t="s">
        <v>440</v>
      </c>
      <c r="E95" s="11" t="s">
        <v>524</v>
      </c>
      <c r="F95" s="27" t="str">
        <f t="shared" si="8"/>
        <v>v.Aux.PROD.LineChart.RedMin</v>
      </c>
      <c r="G95" s="17" t="s">
        <v>525</v>
      </c>
      <c r="H95" s="15" t="str">
        <f t="shared" si="9"/>
        <v>'if(only({&lt;YearMonth=,'&amp;chr(36)&amp;'(v.Aux.PROD.Month.Expr)&gt;}MetricID)&lt;&gt;39,-'&amp;chr(36)&amp;'(v.Aux.PROD.LineChart.Red),
 Num(Only({'&amp;chr(36)&amp;'&lt; YearMonth=, PerType={0},'&amp;chr(36)&amp;'(v.Aux.PROD.Month.Expr)&gt;}Actual_Target)*(1-'&amp;chr(36)&amp;'(v.Aux.PROD.LineChart.Red)),'&amp;chr(39)&amp;''&amp;chr(36)&amp;' #,###.00 MM'&amp;chr(39)&amp;'))'</v>
      </c>
      <c r="J95" s="11">
        <v>1</v>
      </c>
    </row>
    <row r="96" spans="1:10" ht="195" x14ac:dyDescent="0.25">
      <c r="A96" s="11" t="s">
        <v>10</v>
      </c>
      <c r="B96" s="11" t="s">
        <v>12</v>
      </c>
      <c r="C96" s="11" t="s">
        <v>16</v>
      </c>
      <c r="D96" s="11" t="s">
        <v>535</v>
      </c>
      <c r="E96" s="11" t="s">
        <v>536</v>
      </c>
      <c r="F96" s="27" t="str">
        <f t="shared" si="8"/>
        <v>v.Aux.PROD.Header.Info.Box</v>
      </c>
      <c r="G96" s="17" t="s">
        <v>705</v>
      </c>
      <c r="H96" s="15" t="str">
        <f t="shared" si="9"/>
        <v>'='&amp;chr(39)&amp;'Refresh Date/Time: '&amp;chr(39)&amp;'&amp;ReloadTime()&amp;'&amp;chr(39)&amp;'
Brand Name: '&amp;chr(39)&amp;'&amp;Upper(Brand)&amp;'&amp;chr(39)&amp;'
Therapeutic Area: '&amp;chr(39)&amp;'&amp;Upper([Therapeutic Area])&amp;'&amp;chr(39)&amp;'
'&amp;chr(39)&amp;'&amp;If (GetActiveSheetId() &lt;&gt; '&amp;chr(39)&amp;'Document\SG12'&amp;chr(39)&amp;','&amp;chr(39)&amp;'Platform: '&amp;chr(39)&amp;'&amp;Upper(Platform)&amp;'&amp;chr(39)&amp;'
Lifecycle Stage: 
LM/SM: '&amp;chr(39)&amp;')'</v>
      </c>
      <c r="J96" s="11">
        <v>1</v>
      </c>
    </row>
    <row r="97" spans="1:10" x14ac:dyDescent="0.25">
      <c r="A97" s="11" t="s">
        <v>10</v>
      </c>
      <c r="B97" s="11" t="s">
        <v>12</v>
      </c>
      <c r="C97" s="11" t="s">
        <v>16</v>
      </c>
      <c r="D97" s="11" t="s">
        <v>537</v>
      </c>
      <c r="E97" s="11" t="s">
        <v>538</v>
      </c>
      <c r="F97" s="27" t="str">
        <f t="shared" si="8"/>
        <v>v.Aux.PROD.Home.Tab.Commercial.Brand</v>
      </c>
      <c r="G97" s="15" t="s">
        <v>540</v>
      </c>
      <c r="H97" s="15" t="str">
        <f t="shared" si="9"/>
        <v>'If([%HIDE_COMMERCIAL_BRAND]=1,[Brand])  '</v>
      </c>
      <c r="J97" s="11">
        <v>1</v>
      </c>
    </row>
    <row r="98" spans="1:10" x14ac:dyDescent="0.25">
      <c r="A98" s="11" t="s">
        <v>10</v>
      </c>
      <c r="B98" s="11" t="s">
        <v>12</v>
      </c>
      <c r="C98" s="11" t="s">
        <v>16</v>
      </c>
      <c r="D98" s="11" t="s">
        <v>537</v>
      </c>
      <c r="E98" s="11" t="s">
        <v>539</v>
      </c>
      <c r="F98" s="27" t="str">
        <f t="shared" si="8"/>
        <v>v.Aux.PROD.Home.Tab.Development.Brand</v>
      </c>
      <c r="G98" s="15" t="s">
        <v>541</v>
      </c>
      <c r="H98" s="15" t="str">
        <f t="shared" si="9"/>
        <v>'If([%HIDE_DEVELOPMENT_BRAND]=1,[Brand])'</v>
      </c>
      <c r="J98" s="11">
        <v>1</v>
      </c>
    </row>
    <row r="99" spans="1:10" ht="45" x14ac:dyDescent="0.25">
      <c r="A99" s="11" t="s">
        <v>10</v>
      </c>
      <c r="B99" s="11" t="s">
        <v>12</v>
      </c>
      <c r="C99" s="11" t="s">
        <v>16</v>
      </c>
      <c r="D99" s="11" t="s">
        <v>542</v>
      </c>
      <c r="E99" s="11" t="s">
        <v>538</v>
      </c>
      <c r="F99" s="27" t="str">
        <f t="shared" si="8"/>
        <v>v.Aux.PROD.Discontinued.Commercial.Brand</v>
      </c>
      <c r="G99" s="15" t="s">
        <v>579</v>
      </c>
      <c r="H99" s="15" t="str">
        <f t="shared" si="9"/>
        <v>'if([%HIDE_COMMERCIAL_DISCONTINUED_BRAND_FLAG]=1 and [%HIDE_COMMERCIAL_BRAND] = 1,[Brand])'</v>
      </c>
      <c r="J99" s="11">
        <v>1</v>
      </c>
    </row>
    <row r="100" spans="1:10" ht="45" x14ac:dyDescent="0.25">
      <c r="A100" s="11" t="s">
        <v>10</v>
      </c>
      <c r="B100" s="11" t="s">
        <v>12</v>
      </c>
      <c r="C100" s="11" t="s">
        <v>16</v>
      </c>
      <c r="D100" s="11" t="s">
        <v>542</v>
      </c>
      <c r="E100" s="11" t="s">
        <v>539</v>
      </c>
      <c r="F100" s="27" t="str">
        <f t="shared" si="8"/>
        <v>v.Aux.PROD.Discontinued.Development.Brand</v>
      </c>
      <c r="G100" s="15" t="s">
        <v>580</v>
      </c>
      <c r="H100" s="15" t="str">
        <f t="shared" si="9"/>
        <v>'if([%HIDE_DEVELOPMENT_DISCONTINUED_BRAND_FLAG]=1 and [%HIDE_DEVELOPMENT_BRAND] = 1,[Brand])'</v>
      </c>
      <c r="J100" s="11">
        <v>1</v>
      </c>
    </row>
    <row r="101" spans="1:10" ht="45" x14ac:dyDescent="0.25">
      <c r="A101" s="11" t="s">
        <v>10</v>
      </c>
      <c r="B101" s="11" t="s">
        <v>12</v>
      </c>
      <c r="C101" s="11" t="s">
        <v>16</v>
      </c>
      <c r="D101" s="11" t="s">
        <v>543</v>
      </c>
      <c r="E101" s="11" t="s">
        <v>539</v>
      </c>
      <c r="F101" s="27" t="str">
        <f t="shared" si="8"/>
        <v>v.Aux.PROD.SG12.Tab.Development.Brand</v>
      </c>
      <c r="G101" s="15" t="s">
        <v>553</v>
      </c>
      <c r="H101" s="15" t="str">
        <f t="shared" si="9"/>
        <v>'If([%HIDE_DEVELOPMENT_BRAND]=1 and [%HIDE_DEVELOPMENT_DISCONTINUED_BRAND_FLAG] &lt;&gt; 1, [Brand])'</v>
      </c>
      <c r="J101" s="11">
        <v>1</v>
      </c>
    </row>
    <row r="102" spans="1:10" ht="45" x14ac:dyDescent="0.25">
      <c r="A102" s="11" t="s">
        <v>10</v>
      </c>
      <c r="B102" s="11" t="s">
        <v>12</v>
      </c>
      <c r="C102" s="11" t="s">
        <v>16</v>
      </c>
      <c r="D102" s="11" t="s">
        <v>544</v>
      </c>
      <c r="E102" s="11" t="s">
        <v>538</v>
      </c>
      <c r="F102" s="27" t="str">
        <f t="shared" si="8"/>
        <v>v.Aux.PROD.Launch.JJOS.Tab.Commercial.Brand</v>
      </c>
      <c r="G102" s="15" t="s">
        <v>554</v>
      </c>
      <c r="H102" s="15" t="str">
        <f t="shared" si="9"/>
        <v>'If([%HIDE_COMMERCIAL_BRAND]=1 and [%HIDE_COMMERCIAL_DISCONTINUED_BRAND_FLAG] &lt;&gt; 1,[Brand])'</v>
      </c>
      <c r="J102" s="11">
        <v>1</v>
      </c>
    </row>
    <row r="103" spans="1:10" ht="90" x14ac:dyDescent="0.25">
      <c r="A103" s="11" t="s">
        <v>10</v>
      </c>
      <c r="B103" s="11" t="s">
        <v>12</v>
      </c>
      <c r="C103" s="11" t="s">
        <v>16</v>
      </c>
      <c r="D103" s="11" t="s">
        <v>545</v>
      </c>
      <c r="E103" s="11" t="s">
        <v>546</v>
      </c>
      <c r="F103" s="11" t="str">
        <f t="shared" si="8"/>
        <v>v.Aux.PROD.Trigger.Sheet</v>
      </c>
      <c r="G103" s="17" t="s">
        <v>547</v>
      </c>
      <c r="H103" s="15" t="str">
        <f t="shared" si="9"/>
        <v>'if(wildmatch(getactivesheetid(),'&amp;chr(39)&amp;'*HOME*'&amp;chr(39)&amp;'),if([%HIDE_COMMERCIAL_BRAND]=1,'&amp;chr(39)&amp;'LAUNCH'&amp;chr(39)&amp;',
 if([%HIDE_DEVELOPMENT_BRAND]=1,'&amp;chr(39)&amp;'SG12'&amp;chr(39)&amp;')))'</v>
      </c>
      <c r="J103" s="11">
        <v>1</v>
      </c>
    </row>
    <row r="104" spans="1:10" x14ac:dyDescent="0.25">
      <c r="A104" s="11" t="s">
        <v>10</v>
      </c>
      <c r="B104" s="11" t="s">
        <v>12</v>
      </c>
      <c r="C104" s="11" t="s">
        <v>16</v>
      </c>
      <c r="D104" s="11" t="s">
        <v>549</v>
      </c>
      <c r="E104" s="11" t="s">
        <v>452</v>
      </c>
      <c r="F104" s="11" t="str">
        <f t="shared" si="8"/>
        <v>v.Aux.PROD.PPQSChart.Display</v>
      </c>
      <c r="G104" s="17" t="s">
        <v>548</v>
      </c>
      <c r="H104" s="15" t="str">
        <f t="shared" si="9"/>
        <v>'if(MetricID=54, 1, 0)'</v>
      </c>
      <c r="J104" s="11">
        <v>1</v>
      </c>
    </row>
    <row r="105" spans="1:10" x14ac:dyDescent="0.25">
      <c r="A105" s="11" t="s">
        <v>10</v>
      </c>
      <c r="B105" s="11" t="s">
        <v>12</v>
      </c>
      <c r="C105" s="11" t="s">
        <v>16</v>
      </c>
      <c r="D105" s="11" t="s">
        <v>111</v>
      </c>
      <c r="E105" s="11" t="s">
        <v>18</v>
      </c>
      <c r="F105" s="11" t="str">
        <f t="shared" si="8"/>
        <v>v.Aux.PROD.Selected.Brand</v>
      </c>
      <c r="G105" s="17" t="s">
        <v>18</v>
      </c>
      <c r="H105" s="15" t="str">
        <f t="shared" si="9"/>
        <v>'Brand'</v>
      </c>
      <c r="J105" s="11">
        <v>1</v>
      </c>
    </row>
    <row r="106" spans="1:10" ht="30" x14ac:dyDescent="0.25">
      <c r="A106" s="11" t="s">
        <v>10</v>
      </c>
      <c r="B106" s="11" t="s">
        <v>12</v>
      </c>
      <c r="C106" s="11" t="s">
        <v>16</v>
      </c>
      <c r="D106" s="11" t="s">
        <v>555</v>
      </c>
      <c r="E106" s="11" t="s">
        <v>556</v>
      </c>
      <c r="F106" s="11" t="str">
        <f t="shared" si="8"/>
        <v>v.Aux.PROD.SelectedDev.CommercialBrand</v>
      </c>
      <c r="G106" s="17" t="s">
        <v>557</v>
      </c>
      <c r="H106" s="15" t="str">
        <f t="shared" si="9"/>
        <v>'=if(Max(%HIDE_COMMERCIAL_BRAND) =1, '&amp;chr(36)&amp;'(v.Aux.PROD.Selected.Brand))'</v>
      </c>
      <c r="J106" s="11">
        <v>1</v>
      </c>
    </row>
    <row r="107" spans="1:10" ht="30" x14ac:dyDescent="0.25">
      <c r="A107" s="11" t="s">
        <v>10</v>
      </c>
      <c r="B107" s="11" t="s">
        <v>12</v>
      </c>
      <c r="C107" s="11" t="s">
        <v>16</v>
      </c>
      <c r="D107" s="11" t="s">
        <v>558</v>
      </c>
      <c r="E107" s="11" t="s">
        <v>559</v>
      </c>
      <c r="F107" s="11" t="str">
        <f t="shared" si="8"/>
        <v>v.Aux.PROD.SelectedCom.DevelopmentBrand</v>
      </c>
      <c r="G107" s="17" t="s">
        <v>560</v>
      </c>
      <c r="H107" s="15" t="str">
        <f t="shared" si="9"/>
        <v>'=if(Max(%HIDE_DEVELOPMENT_BRAND) =1, '&amp;chr(36)&amp;'(v.Aux.PROD.Selected.Brand))'</v>
      </c>
      <c r="J107" s="11">
        <v>1</v>
      </c>
    </row>
    <row r="108" spans="1:10" ht="90" x14ac:dyDescent="0.25">
      <c r="A108" s="11" t="s">
        <v>10</v>
      </c>
      <c r="B108" s="11" t="s">
        <v>12</v>
      </c>
      <c r="C108" s="11" t="s">
        <v>16</v>
      </c>
      <c r="D108" s="11" t="s">
        <v>545</v>
      </c>
      <c r="E108" s="11" t="s">
        <v>546</v>
      </c>
      <c r="F108" s="11" t="str">
        <f t="shared" si="8"/>
        <v>v.Aux.PROD.Trigger.Sheet</v>
      </c>
      <c r="G108" s="17" t="s">
        <v>573</v>
      </c>
      <c r="H108" s="15" t="str">
        <f t="shared" si="9"/>
        <v>'=if(wildmatch(getactivesheetid(),'&amp;chr(39)&amp;'*HOME*'&amp;chr(39)&amp;'),if(GetSelectedCount([%HIDE_COMMERCIAL_BRAND])=1,'&amp;chr(39)&amp;'LAUNCH'&amp;chr(39)&amp;', if(GetSelectedCount([%HIDE_DEVELOPMENT_BRAND])=1,'&amp;chr(39)&amp;'SG12'&amp;chr(39)&amp;')))'</v>
      </c>
      <c r="J108" s="11">
        <v>1</v>
      </c>
    </row>
    <row r="109" spans="1:10" x14ac:dyDescent="0.25">
      <c r="A109" s="11" t="s">
        <v>10</v>
      </c>
      <c r="B109" s="11" t="s">
        <v>12</v>
      </c>
      <c r="C109" s="11" t="s">
        <v>545</v>
      </c>
      <c r="D109" s="11" t="s">
        <v>546</v>
      </c>
      <c r="F109" s="11" t="str">
        <f t="shared" ref="F109:F140" si="12">IF(ISBLANK(E109),CONCATENATE(A109,".",B109,".",C109,".",D109),CONCATENATE(A109,".",B109,".",C109,".",D109,".",E109))</f>
        <v>v.Aux.Trigger.Sheet</v>
      </c>
      <c r="G109" s="17" t="s">
        <v>574</v>
      </c>
      <c r="H109" s="15" t="str">
        <f t="shared" ref="H109:H140" si="13">"'"&amp;SUBSTITUTE(SUBSTITUTE(G109,"'","'&amp;chr(39)&amp;'"),"$","'&amp;chr(36)&amp;'")&amp;"'"</f>
        <v>'=Brand'</v>
      </c>
      <c r="J109" s="11">
        <v>1</v>
      </c>
    </row>
    <row r="110" spans="1:10" ht="30" x14ac:dyDescent="0.25">
      <c r="A110" s="11" t="s">
        <v>10</v>
      </c>
      <c r="B110" s="11" t="s">
        <v>12</v>
      </c>
      <c r="C110" s="11" t="s">
        <v>16</v>
      </c>
      <c r="D110" s="11" t="s">
        <v>452</v>
      </c>
      <c r="E110" s="11" t="s">
        <v>577</v>
      </c>
      <c r="F110" s="11" t="str">
        <f t="shared" si="12"/>
        <v>v.Aux.PROD.Display.Focus.Area</v>
      </c>
      <c r="G110" s="17" t="s">
        <v>575</v>
      </c>
      <c r="H110" s="15" t="str">
        <f t="shared" si="13"/>
        <v>'=If(GetSelectedCount(Metric) =1, v.Aux.PROD.FocusArea.Display =1, 1)'</v>
      </c>
      <c r="J110" s="11">
        <v>1</v>
      </c>
    </row>
    <row r="111" spans="1:10" ht="120" x14ac:dyDescent="0.25">
      <c r="A111" s="11" t="s">
        <v>10</v>
      </c>
      <c r="B111" s="11" t="s">
        <v>12</v>
      </c>
      <c r="C111" s="11" t="s">
        <v>16</v>
      </c>
      <c r="D111" s="11" t="s">
        <v>85</v>
      </c>
      <c r="E111" s="11" t="s">
        <v>545</v>
      </c>
      <c r="F111" s="11" t="str">
        <f t="shared" si="12"/>
        <v>v.Aux.PROD.Metric.Trigger</v>
      </c>
      <c r="G111" s="17" t="s">
        <v>576</v>
      </c>
      <c r="H111" s="15" t="str">
        <f t="shared" si="13"/>
        <v>'=If(v.Aux.PROD.Filter.Metric=1, 
 if(not isNull(Only({'&amp;chr(36)&amp;'1} Metric)), Only({'&amp;chr(36)&amp;'1} Metric),
 if(not isNull(Only({'&amp;chr(36)&amp;'2} Metric)), Only({'&amp;chr(36)&amp;'2} Metric),
 if(not isNull(Only({'&amp;chr(36)&amp;'3} Metric)), Only({'&amp;chr(36)&amp;'3} Metric)))),
  Only({'&amp;chr(36)&amp;'} Metric))'</v>
      </c>
      <c r="J111" s="11">
        <v>1</v>
      </c>
    </row>
    <row r="112" spans="1:10" ht="30" x14ac:dyDescent="0.25">
      <c r="A112" s="11" t="s">
        <v>10</v>
      </c>
      <c r="B112" s="11" t="s">
        <v>12</v>
      </c>
      <c r="C112" s="11" t="s">
        <v>16</v>
      </c>
      <c r="D112" s="11" t="s">
        <v>581</v>
      </c>
      <c r="E112" s="11" t="s">
        <v>545</v>
      </c>
      <c r="F112" s="11" t="str">
        <f t="shared" si="12"/>
        <v>v.Aux.PROD.Discontinued.Brand.Trigger</v>
      </c>
      <c r="G112" s="17" t="s">
        <v>582</v>
      </c>
      <c r="H112" s="15" t="str">
        <f t="shared" si="13"/>
        <v>'='&amp;chr(36)&amp;'(v.Aux.PROD.Discontinued.Commercial.Brand)'</v>
      </c>
      <c r="J112" s="11">
        <v>1</v>
      </c>
    </row>
    <row r="113" spans="1:10" ht="30" x14ac:dyDescent="0.25">
      <c r="A113" s="11" t="s">
        <v>10</v>
      </c>
      <c r="B113" s="11" t="s">
        <v>12</v>
      </c>
      <c r="C113" s="11" t="s">
        <v>16</v>
      </c>
      <c r="D113" s="11" t="s">
        <v>581</v>
      </c>
      <c r="E113" s="11" t="s">
        <v>599</v>
      </c>
      <c r="F113" s="11" t="str">
        <f t="shared" si="12"/>
        <v>v.Aux.PROD.Discontinued.Brand.Development.Trigger</v>
      </c>
      <c r="G113" s="17" t="s">
        <v>600</v>
      </c>
      <c r="H113" s="15" t="str">
        <f t="shared" si="13"/>
        <v>'='&amp;chr(36)&amp;'(v.Aux.PROD.Discontinued.Development.Brand)'</v>
      </c>
      <c r="J113" s="11">
        <v>1</v>
      </c>
    </row>
    <row r="114" spans="1:10" x14ac:dyDescent="0.25">
      <c r="A114" s="7" t="s">
        <v>10</v>
      </c>
      <c r="B114" s="12" t="s">
        <v>12</v>
      </c>
      <c r="C114" s="12" t="s">
        <v>16</v>
      </c>
      <c r="D114" s="13" t="s">
        <v>113</v>
      </c>
      <c r="E114" s="13" t="s">
        <v>585</v>
      </c>
      <c r="F114" s="27" t="str">
        <f t="shared" si="12"/>
        <v>v.Aux.PROD.GaugeChart.Dos.LowerBound1</v>
      </c>
      <c r="G114" s="17" t="s">
        <v>586</v>
      </c>
      <c r="H114" s="15" t="str">
        <f t="shared" si="13"/>
        <v>'Only({&lt;PerType = {0}&gt;}Target)'</v>
      </c>
      <c r="J114" s="11">
        <v>1</v>
      </c>
    </row>
    <row r="115" spans="1:10" ht="240" x14ac:dyDescent="0.25">
      <c r="A115" s="11" t="s">
        <v>10</v>
      </c>
      <c r="B115" s="11" t="s">
        <v>12</v>
      </c>
      <c r="C115" s="11" t="s">
        <v>16</v>
      </c>
      <c r="D115" s="11" t="s">
        <v>428</v>
      </c>
      <c r="E115" s="11" t="s">
        <v>592</v>
      </c>
      <c r="F115" s="11" t="str">
        <f t="shared" si="12"/>
        <v>v.Aux.PROD.Area.One.Pager.Report</v>
      </c>
      <c r="G115" s="17" t="s">
        <v>593</v>
      </c>
      <c r="H115" s="13" t="str">
        <f t="shared" si="13"/>
        <v>'if(Only(TOTAL &lt;Metric&gt; {1} One.Pager)='&amp;chr(39)&amp;'Reliability'&amp;chr(39)&amp;',
 if(v.Aux.PROD.Area.Reliability=1,RGB(0,240,16),
  if(v.Aux.PROD.Area.Reliability=2,RGB(255,255,0),
   if(v.Aux.PROD.Area.Reliability=3,RGB(255,0,0)))),
  if(Only({1} One.Pager)='&amp;chr(39)&amp;'Value'&amp;chr(39)&amp;',
 if(v.Aux.PROD.Area.Value=1,RGB(0,240,16),
  if(v.Aux.PROD.Area.Value=2,RGB(255,255,0),
   if(v.Aux.PROD.Area.Value=3,RGB(255,0,0)))),
  if(Only({1} One.Pager)='&amp;chr(39)&amp;'Agility'&amp;chr(39)&amp;',
 if(v.Aux.PROD.Area.Agility=1,RGB(0,240,16),
  if(v.Aux.PROD.Area.Agility=2,RGB(255,255,0),
   if(v.Aux.PROD.Area.Agility=3,RGB(255,0,0)))),
  if(Only({1} One.Pager)='&amp;chr(39)&amp;'Responsiveness'&amp;chr(39)&amp;',
 if(v.Aux.PROD.Area.Responsiveness=1,RGB(0,240,16),
  if(v.Aux.PROD.Area.Responsiveness=2,RGB(255,255,0),
   if(v.Aux.PROD.Area.Responsiveness=3,RGB(255,0,0))))))))'</v>
      </c>
      <c r="J115" s="13">
        <v>1</v>
      </c>
    </row>
    <row r="116" spans="1:10" ht="45" x14ac:dyDescent="0.25">
      <c r="A116" s="11" t="s">
        <v>10</v>
      </c>
      <c r="B116" s="11" t="s">
        <v>12</v>
      </c>
      <c r="C116" s="11" t="s">
        <v>16</v>
      </c>
      <c r="D116" s="11" t="s">
        <v>594</v>
      </c>
      <c r="E116" s="11" t="s">
        <v>288</v>
      </c>
      <c r="F116" s="11" t="str">
        <f t="shared" si="12"/>
        <v>v.Aux.PROD.Focus.Area.Category.Reliability</v>
      </c>
      <c r="G116" s="17" t="s">
        <v>595</v>
      </c>
      <c r="H116" s="13" t="str">
        <f t="shared" si="13"/>
        <v>'if('&amp;chr(36)&amp;'(v.Aux.PROD.Area.Reliability)=1,RGB(0,240,16),
if('&amp;chr(36)&amp;'(v.Aux.PROD.Area.Reliability)=2,RGB(255,255,0),
if('&amp;chr(36)&amp;'(v.Aux.PROD.Area.Reliability)=3,RGB(255,0,0),)))'</v>
      </c>
      <c r="J116" s="13">
        <v>1</v>
      </c>
    </row>
    <row r="117" spans="1:10" ht="45" x14ac:dyDescent="0.25">
      <c r="A117" s="11" t="s">
        <v>10</v>
      </c>
      <c r="B117" s="11" t="s">
        <v>12</v>
      </c>
      <c r="C117" s="11" t="s">
        <v>16</v>
      </c>
      <c r="D117" s="11" t="s">
        <v>594</v>
      </c>
      <c r="E117" s="11" t="s">
        <v>293</v>
      </c>
      <c r="F117" s="11" t="str">
        <f t="shared" si="12"/>
        <v>v.Aux.PROD.Focus.Area.Category.Agility</v>
      </c>
      <c r="G117" s="17" t="s">
        <v>596</v>
      </c>
      <c r="H117" s="13" t="str">
        <f t="shared" si="13"/>
        <v>'if('&amp;chr(36)&amp;'(v.Aux.PROD.Area.Agility)=1,RGB(0,240,16),
if('&amp;chr(36)&amp;'(v.Aux.PROD.Area.Agility)=2,RGB(255,255,0),
if('&amp;chr(36)&amp;'(v.Aux.PROD.Area.Agility)=3,RGB(255,0,0),)))'</v>
      </c>
      <c r="J117" s="13">
        <v>1</v>
      </c>
    </row>
    <row r="118" spans="1:10" ht="45" x14ac:dyDescent="0.25">
      <c r="A118" s="11" t="s">
        <v>10</v>
      </c>
      <c r="B118" s="11" t="s">
        <v>12</v>
      </c>
      <c r="C118" s="11" t="s">
        <v>16</v>
      </c>
      <c r="D118" s="11" t="s">
        <v>594</v>
      </c>
      <c r="E118" s="11" t="s">
        <v>285</v>
      </c>
      <c r="F118" s="11" t="str">
        <f t="shared" si="12"/>
        <v>v.Aux.PROD.Focus.Area.Category.Value</v>
      </c>
      <c r="G118" s="17" t="s">
        <v>597</v>
      </c>
      <c r="H118" s="13" t="str">
        <f t="shared" si="13"/>
        <v>'if('&amp;chr(36)&amp;'(v.Aux.PROD.Area.Value)=1,RGB(0,240,16),
if('&amp;chr(36)&amp;'(v.Aux.PROD.Area.Value)=2,RGB(255,255,0),
if('&amp;chr(36)&amp;'(v.Aux.PROD.Area.Value)=3,RGB(255,0,0),)))'</v>
      </c>
      <c r="J118" s="13">
        <v>1</v>
      </c>
    </row>
    <row r="119" spans="1:10" ht="45" x14ac:dyDescent="0.25">
      <c r="A119" s="11" t="s">
        <v>10</v>
      </c>
      <c r="B119" s="11" t="s">
        <v>12</v>
      </c>
      <c r="C119" s="11" t="s">
        <v>16</v>
      </c>
      <c r="D119" s="11" t="s">
        <v>594</v>
      </c>
      <c r="E119" s="11" t="s">
        <v>371</v>
      </c>
      <c r="F119" s="11" t="str">
        <f t="shared" si="12"/>
        <v>v.Aux.PROD.Focus.Area.Category.Responsiveness</v>
      </c>
      <c r="G119" s="17" t="s">
        <v>598</v>
      </c>
      <c r="H119" s="13" t="str">
        <f t="shared" si="13"/>
        <v>'if('&amp;chr(36)&amp;'(v.Aux.PROD.Area.Responsiveness)=1,RGB(0,240,16),
if('&amp;chr(36)&amp;'(v.Aux.PROD.Area.Responsiveness)=2,RGB(255,255,0),
if('&amp;chr(36)&amp;'(v.Aux.PROD.Area.Responsiveness)=3,RGB(255,0,0),)))'</v>
      </c>
      <c r="J119" s="13">
        <v>1</v>
      </c>
    </row>
    <row r="120" spans="1:10" x14ac:dyDescent="0.25">
      <c r="A120" s="11" t="s">
        <v>10</v>
      </c>
      <c r="B120" s="11" t="s">
        <v>12</v>
      </c>
      <c r="C120" s="11" t="s">
        <v>16</v>
      </c>
      <c r="D120" s="11" t="s">
        <v>606</v>
      </c>
      <c r="E120" s="11" t="s">
        <v>607</v>
      </c>
      <c r="F120" s="11" t="str">
        <f t="shared" si="12"/>
        <v>v.Aux.PROD.Report.TimeDOS</v>
      </c>
      <c r="G120" s="17" t="s">
        <v>608</v>
      </c>
      <c r="H120" s="13" t="str">
        <f t="shared" si="13"/>
        <v>'=Date(max(Date),'&amp;chr(39)&amp;'YYYYMMDD'&amp;chr(39)&amp;')'</v>
      </c>
      <c r="J120" s="11">
        <v>1</v>
      </c>
    </row>
    <row r="121" spans="1:10" ht="45" x14ac:dyDescent="0.25">
      <c r="A121" s="11" t="s">
        <v>10</v>
      </c>
      <c r="B121" s="11" t="s">
        <v>12</v>
      </c>
      <c r="C121" s="11" t="s">
        <v>16</v>
      </c>
      <c r="D121" s="11" t="s">
        <v>609</v>
      </c>
      <c r="E121" s="11" t="s">
        <v>610</v>
      </c>
      <c r="F121" s="11" t="str">
        <f t="shared" si="12"/>
        <v>v.Aux.PROD.VSM.REPORT.FA.Reliability</v>
      </c>
      <c r="G121" s="17" t="s">
        <v>614</v>
      </c>
      <c r="H121" s="13" t="str">
        <f t="shared" si="13"/>
        <v>'= If(GetSelectedCount(Brand) = 1 and v.Aux.PROD.Area.Reliability=1,'&amp;chr(39)&amp;'Green'&amp;chr(39)&amp;',
if(GetSelectedCount(Brand) = 1 and '&amp;chr(36)&amp;'(v.Aux.PROD.Area.Reliability)=2,'&amp;chr(39)&amp;'Yellow'&amp;chr(39)&amp;',
if(GetSelectedCount(Brand) = 1 and '&amp;chr(36)&amp;'(v.Aux.PROD.Area.Reliability)=3,'&amp;chr(39)&amp;'Red'&amp;chr(39)&amp;')))'</v>
      </c>
      <c r="J121" s="11">
        <v>1</v>
      </c>
    </row>
    <row r="122" spans="1:10" ht="45" x14ac:dyDescent="0.25">
      <c r="A122" s="11" t="s">
        <v>10</v>
      </c>
      <c r="B122" s="11" t="s">
        <v>12</v>
      </c>
      <c r="C122" s="11" t="s">
        <v>16</v>
      </c>
      <c r="D122" s="11" t="s">
        <v>609</v>
      </c>
      <c r="E122" s="11" t="s">
        <v>611</v>
      </c>
      <c r="F122" s="11" t="str">
        <f t="shared" si="12"/>
        <v>v.Aux.PROD.VSM.REPORT.FA.Agility</v>
      </c>
      <c r="G122" s="17" t="s">
        <v>615</v>
      </c>
      <c r="H122" s="13" t="str">
        <f t="shared" si="13"/>
        <v>'= If(GetSelectedCount(Brand) = 1 and v.Aux.PROD.Area.Agility=1,'&amp;chr(39)&amp;'Green'&amp;chr(39)&amp;',
if(GetSelectedCount(Brand) = 1 and '&amp;chr(36)&amp;'(v.Aux.PROD.Area.Agility)=2,'&amp;chr(39)&amp;'Yellow'&amp;chr(39)&amp;',
if(GetSelectedCount(Brand) = 1 and '&amp;chr(36)&amp;'(v.Aux.PROD.Area.Agility)=3,'&amp;chr(39)&amp;'Red'&amp;chr(39)&amp;')))'</v>
      </c>
      <c r="J122" s="11">
        <v>1</v>
      </c>
    </row>
    <row r="123" spans="1:10" ht="45" x14ac:dyDescent="0.25">
      <c r="A123" s="11" t="s">
        <v>10</v>
      </c>
      <c r="B123" s="11" t="s">
        <v>12</v>
      </c>
      <c r="C123" s="11" t="s">
        <v>16</v>
      </c>
      <c r="D123" s="11" t="s">
        <v>609</v>
      </c>
      <c r="E123" s="11" t="s">
        <v>612</v>
      </c>
      <c r="F123" s="11" t="str">
        <f t="shared" si="12"/>
        <v>v.Aux.PROD.VSM.REPORT.FA.Value</v>
      </c>
      <c r="G123" s="17" t="s">
        <v>616</v>
      </c>
      <c r="H123" s="13" t="str">
        <f t="shared" si="13"/>
        <v>'= If(GetSelectedCount(Brand) = 1 and v.Aux.PROD.Area.Value=1,'&amp;chr(39)&amp;'Green'&amp;chr(39)&amp;',
if(GetSelectedCount(Brand) = 1 and '&amp;chr(36)&amp;'(v.Aux.PROD.Area.Value)=2,'&amp;chr(39)&amp;'Yellow'&amp;chr(39)&amp;',
if(GetSelectedCount(Brand) = 1 and '&amp;chr(36)&amp;'(v.Aux.PROD.Area.Value)=3,'&amp;chr(39)&amp;'Red'&amp;chr(39)&amp;')))'</v>
      </c>
      <c r="J123" s="11">
        <v>1</v>
      </c>
    </row>
    <row r="124" spans="1:10" ht="45" x14ac:dyDescent="0.25">
      <c r="A124" s="11" t="s">
        <v>10</v>
      </c>
      <c r="B124" s="11" t="s">
        <v>12</v>
      </c>
      <c r="C124" s="11" t="s">
        <v>16</v>
      </c>
      <c r="D124" s="11" t="s">
        <v>609</v>
      </c>
      <c r="E124" s="11" t="s">
        <v>613</v>
      </c>
      <c r="F124" s="11" t="str">
        <f t="shared" si="12"/>
        <v>v.Aux.PROD.VSM.REPORT.FA.Responsiveness</v>
      </c>
      <c r="G124" s="17" t="s">
        <v>617</v>
      </c>
      <c r="H124" s="13" t="str">
        <f t="shared" si="13"/>
        <v>'= If(GetSelectedCount(Brand) = 1 and v.Aux.PROD.Area.Responsiveness=1,'&amp;chr(39)&amp;'Green'&amp;chr(39)&amp;',
if(GetSelectedCount(Brand) = 1 and '&amp;chr(36)&amp;'(v.Aux.PROD.Area.Responsiveness)=2,'&amp;chr(39)&amp;'Yellow'&amp;chr(39)&amp;',
if(GetSelectedCount(Brand) = 1 and '&amp;chr(36)&amp;'(v.Aux.PROD.Area.Responsiveness)=3,'&amp;chr(39)&amp;'Red'&amp;chr(39)&amp;')))'</v>
      </c>
      <c r="J124" s="11">
        <v>1</v>
      </c>
    </row>
    <row r="125" spans="1:10" x14ac:dyDescent="0.25">
      <c r="A125" s="11" t="s">
        <v>10</v>
      </c>
      <c r="B125" s="11" t="s">
        <v>12</v>
      </c>
      <c r="C125" s="11" t="s">
        <v>16</v>
      </c>
      <c r="D125" s="11" t="s">
        <v>618</v>
      </c>
      <c r="E125" s="11" t="s">
        <v>619</v>
      </c>
      <c r="F125" s="11" t="str">
        <f t="shared" si="12"/>
        <v>v.Aux.PROD.Sharepoint.link.Com.Dev.Brand</v>
      </c>
      <c r="G125" s="17">
        <v>0</v>
      </c>
      <c r="H125" s="13" t="str">
        <f t="shared" si="13"/>
        <v>'0'</v>
      </c>
      <c r="J125" s="11">
        <v>1</v>
      </c>
    </row>
    <row r="126" spans="1:10" ht="45" x14ac:dyDescent="0.25">
      <c r="A126" s="11" t="s">
        <v>10</v>
      </c>
      <c r="B126" s="11" t="s">
        <v>12</v>
      </c>
      <c r="C126" s="11" t="s">
        <v>16</v>
      </c>
      <c r="D126" s="11" t="s">
        <v>618</v>
      </c>
      <c r="E126" s="11" t="s">
        <v>620</v>
      </c>
      <c r="F126" s="11" t="str">
        <f t="shared" si="12"/>
        <v>v.Aux.PROD.Sharepoint.link.Com.Brand</v>
      </c>
      <c r="G126" s="17" t="s">
        <v>622</v>
      </c>
      <c r="H126" s="13" t="str">
        <f t="shared" si="13"/>
        <v>'='&amp;chr(39)&amp;'http://jscanalytics.jnj.com/QvAJAXZfc/opendoc.htm?document=Global%2FProduct%20Lifecycle%20Dashboard.qvw&amp;host=QVS%40AWSPRD&amp;select=BRND,('&amp;chr(39)&amp;'&amp;'&amp;chr(36)&amp;'(v.Aux.PROD.Home.Tab.Commercial.Brand)&amp;'&amp;chr(39)&amp;')'&amp;chr(39)&amp;'&amp;'&amp;chr(39)&amp;'Sheet=LAUNCH'&amp;chr(39)&amp;''</v>
      </c>
      <c r="J126" s="11">
        <v>1</v>
      </c>
    </row>
    <row r="127" spans="1:10" ht="45" x14ac:dyDescent="0.25">
      <c r="A127" s="11" t="s">
        <v>10</v>
      </c>
      <c r="B127" s="11" t="s">
        <v>12</v>
      </c>
      <c r="C127" s="11" t="s">
        <v>16</v>
      </c>
      <c r="D127" s="11" t="s">
        <v>618</v>
      </c>
      <c r="E127" s="11" t="s">
        <v>621</v>
      </c>
      <c r="F127" s="11" t="str">
        <f t="shared" si="12"/>
        <v>v.Aux.PROD.Sharepoint.link.Dev.Brand</v>
      </c>
      <c r="G127" s="17" t="s">
        <v>623</v>
      </c>
      <c r="H127" s="13" t="str">
        <f t="shared" si="13"/>
        <v>'='&amp;chr(39)&amp;'http://jscanalytics.jnj.com/QvAJAXZfc/opendoc.htm?document=Global%2FProduct%20Lifecycle%20Dashboard.qvw&amp;host=QVS%40AWSPRD&amp;select=BRND,('&amp;chr(39)&amp;'&amp;'&amp;chr(36)&amp;'(v.Aux.PROD.Home.Tab.Development.Brand)&amp;'&amp;chr(39)&amp;')'&amp;chr(39)&amp;'&amp;'&amp;chr(39)&amp;'Sheet=SG12'&amp;chr(39)&amp;''</v>
      </c>
      <c r="J127" s="11">
        <v>1</v>
      </c>
    </row>
    <row r="128" spans="1:10" x14ac:dyDescent="0.25">
      <c r="A128" s="11" t="s">
        <v>10</v>
      </c>
      <c r="B128" s="11" t="s">
        <v>12</v>
      </c>
      <c r="C128" s="11" t="s">
        <v>16</v>
      </c>
      <c r="D128" s="11" t="s">
        <v>609</v>
      </c>
      <c r="E128" s="11" t="s">
        <v>645</v>
      </c>
      <c r="F128" s="11" t="str">
        <f t="shared" si="12"/>
        <v>v.Aux.PROD.VSM.REPORT.Max.Year</v>
      </c>
      <c r="G128" s="17" t="s">
        <v>662</v>
      </c>
      <c r="H128" s="13" t="str">
        <f t="shared" si="13"/>
        <v>'=MAX({1}VSM.Year)'</v>
      </c>
      <c r="J128" s="11">
        <v>1</v>
      </c>
    </row>
    <row r="129" spans="1:10" x14ac:dyDescent="0.25">
      <c r="A129" s="11" t="s">
        <v>10</v>
      </c>
      <c r="B129" s="11" t="s">
        <v>12</v>
      </c>
      <c r="C129" s="11" t="s">
        <v>16</v>
      </c>
      <c r="D129" s="11" t="s">
        <v>178</v>
      </c>
      <c r="E129" s="11" t="s">
        <v>647</v>
      </c>
      <c r="F129" s="11" t="str">
        <f t="shared" si="12"/>
        <v>v.Aux.PROD.Date.Current.Year.Month</v>
      </c>
      <c r="G129" s="17" t="s">
        <v>648</v>
      </c>
      <c r="H129" s="13" t="str">
        <f t="shared" si="13"/>
        <v>'=Date(Date#(Year(Today())&amp;Month(Today()),'&amp;chr(39)&amp;'YYYYMMM'&amp;chr(39)&amp;'),'&amp;chr(39)&amp;'YYYYMM'&amp;chr(39)&amp;')'</v>
      </c>
      <c r="J129" s="11">
        <v>1</v>
      </c>
    </row>
    <row r="130" spans="1:10" ht="30" x14ac:dyDescent="0.25">
      <c r="A130" s="11" t="s">
        <v>10</v>
      </c>
      <c r="B130" s="11" t="s">
        <v>12</v>
      </c>
      <c r="C130" s="11" t="s">
        <v>16</v>
      </c>
      <c r="D130" s="11" t="s">
        <v>178</v>
      </c>
      <c r="E130" s="11" t="s">
        <v>650</v>
      </c>
      <c r="F130" s="11" t="str">
        <f t="shared" si="12"/>
        <v>v.Aux.PROD.Date.Not.Formatted.Last.Quarter</v>
      </c>
      <c r="G130" s="17" t="s">
        <v>649</v>
      </c>
      <c r="H130" s="13" t="str">
        <f t="shared" si="13"/>
        <v>'=Only({1&lt;PerType = {0},YearMonthNum = {'&amp;chr(36)&amp;'(v.Aux.PROD.Date.Current.Year.Month)}&gt;}YearQuarter - 1)'</v>
      </c>
      <c r="J130" s="11">
        <v>1</v>
      </c>
    </row>
    <row r="131" spans="1:10" ht="30" x14ac:dyDescent="0.25">
      <c r="A131" s="11" t="s">
        <v>10</v>
      </c>
      <c r="B131" s="11" t="s">
        <v>12</v>
      </c>
      <c r="C131" s="11" t="s">
        <v>16</v>
      </c>
      <c r="D131" s="11" t="s">
        <v>178</v>
      </c>
      <c r="E131" s="11" t="s">
        <v>651</v>
      </c>
      <c r="F131" s="11" t="str">
        <f t="shared" si="12"/>
        <v>v.Aux.PROD.Date.Formatted.Last.Quarter</v>
      </c>
      <c r="G131" s="17" t="s">
        <v>652</v>
      </c>
      <c r="H131" s="13" t="str">
        <f t="shared" si="13"/>
        <v>'='&amp;chr(39)&amp;'Q'&amp;chr(39)&amp;'&amp;Right(v.Aux.PROD.Date.Not.Formatted.Last.Quarter,1)&amp;chr(39)&amp;Right(Left(v.Aux.PROD.Date.Not.Formatted.Last.Quarter,4),2)'</v>
      </c>
      <c r="J131" s="11">
        <v>1</v>
      </c>
    </row>
    <row r="132" spans="1:10" x14ac:dyDescent="0.25">
      <c r="A132" s="11" t="s">
        <v>10</v>
      </c>
      <c r="B132" s="11" t="s">
        <v>12</v>
      </c>
      <c r="C132" s="11" t="s">
        <v>16</v>
      </c>
      <c r="D132" s="11" t="s">
        <v>178</v>
      </c>
      <c r="E132" s="11" t="s">
        <v>654</v>
      </c>
      <c r="F132" s="11" t="str">
        <f t="shared" si="12"/>
        <v>v.Aux.PROD.Date.Current.Year</v>
      </c>
      <c r="G132" s="17" t="s">
        <v>655</v>
      </c>
      <c r="H132" s="13" t="str">
        <f t="shared" si="13"/>
        <v>'=Year(Today())'</v>
      </c>
      <c r="J132" s="11">
        <v>1</v>
      </c>
    </row>
    <row r="133" spans="1:10" x14ac:dyDescent="0.25">
      <c r="A133" s="11" t="s">
        <v>10</v>
      </c>
      <c r="B133" s="11" t="s">
        <v>12</v>
      </c>
      <c r="C133" s="11" t="s">
        <v>16</v>
      </c>
      <c r="D133" s="11" t="s">
        <v>178</v>
      </c>
      <c r="E133" s="11" t="s">
        <v>666</v>
      </c>
      <c r="F133" s="11" t="str">
        <f t="shared" si="12"/>
        <v>v.Aux.PROD.Date.Previous.Year</v>
      </c>
      <c r="G133" s="17" t="s">
        <v>669</v>
      </c>
      <c r="H133" s="13" t="str">
        <f t="shared" si="13"/>
        <v>'=Year(Today()) -1'</v>
      </c>
      <c r="J133" s="11">
        <v>1</v>
      </c>
    </row>
    <row r="134" spans="1:10" x14ac:dyDescent="0.25">
      <c r="A134" s="11" t="s">
        <v>10</v>
      </c>
      <c r="B134" s="11" t="s">
        <v>12</v>
      </c>
      <c r="C134" s="11" t="s">
        <v>16</v>
      </c>
      <c r="D134" s="11" t="s">
        <v>178</v>
      </c>
      <c r="E134" s="11" t="s">
        <v>667</v>
      </c>
      <c r="F134" s="11" t="str">
        <f t="shared" si="12"/>
        <v>v.Aux.PROD.Date.Next.Year</v>
      </c>
      <c r="G134" s="17" t="s">
        <v>668</v>
      </c>
      <c r="H134" s="13" t="str">
        <f t="shared" si="13"/>
        <v>'=YEAR(TODAY()) +1'</v>
      </c>
      <c r="J134" s="11">
        <v>1</v>
      </c>
    </row>
    <row r="135" spans="1:10" x14ac:dyDescent="0.25">
      <c r="A135" s="11" t="s">
        <v>10</v>
      </c>
      <c r="B135" s="11" t="s">
        <v>12</v>
      </c>
      <c r="C135" s="11" t="s">
        <v>626</v>
      </c>
      <c r="D135" s="11" t="s">
        <v>285</v>
      </c>
      <c r="E135" s="11" t="s">
        <v>682</v>
      </c>
      <c r="F135" s="11" t="str">
        <f t="shared" si="12"/>
        <v>v.Aux.RSL.Value.Threshold</v>
      </c>
      <c r="G135" s="15">
        <v>0.67</v>
      </c>
      <c r="H135" s="13" t="str">
        <f t="shared" si="13"/>
        <v>'0,67'</v>
      </c>
      <c r="J135" s="11">
        <v>1</v>
      </c>
    </row>
    <row r="136" spans="1:10" x14ac:dyDescent="0.25">
      <c r="A136" s="11" t="s">
        <v>10</v>
      </c>
      <c r="B136" s="11" t="s">
        <v>12</v>
      </c>
      <c r="C136" s="11" t="s">
        <v>178</v>
      </c>
      <c r="D136" s="11" t="s">
        <v>700</v>
      </c>
      <c r="E136" s="11" t="s">
        <v>682</v>
      </c>
      <c r="F136" s="11" t="str">
        <f t="shared" si="12"/>
        <v>v.Aux.Date.Max.CY.YearMonth.Threshold</v>
      </c>
      <c r="G136" s="17" t="s">
        <v>701</v>
      </c>
      <c r="H136" s="13" t="str">
        <f t="shared" si="13"/>
        <v>'=Max({&lt;Year = {'&amp;chr(36)&amp;'(v.Aux.PROD.Date.Current.Year)}&gt;} YearMonthNum)'</v>
      </c>
      <c r="J136" s="11">
        <v>1</v>
      </c>
    </row>
    <row r="137" spans="1:10" ht="20.25" customHeight="1" x14ac:dyDescent="0.25">
      <c r="A137" s="7" t="s">
        <v>10</v>
      </c>
      <c r="B137" s="12" t="s">
        <v>12</v>
      </c>
      <c r="C137" s="12" t="s">
        <v>16</v>
      </c>
      <c r="D137" s="13" t="s">
        <v>726</v>
      </c>
      <c r="E137" s="13" t="s">
        <v>85</v>
      </c>
      <c r="F137" s="27" t="str">
        <f t="shared" si="12"/>
        <v>v.Aux.PROD.Seleted.Metric</v>
      </c>
      <c r="G137" s="17" t="s">
        <v>727</v>
      </c>
      <c r="H137" s="15" t="str">
        <f t="shared" si="13"/>
        <v>'=GetFieldSelections(Metric)'</v>
      </c>
      <c r="J137" s="13">
        <v>1</v>
      </c>
    </row>
    <row r="138" spans="1:10" ht="20.25" customHeight="1" x14ac:dyDescent="0.25">
      <c r="A138" s="7" t="s">
        <v>10</v>
      </c>
      <c r="B138" s="12" t="s">
        <v>12</v>
      </c>
      <c r="C138" s="12" t="s">
        <v>16</v>
      </c>
      <c r="D138" s="13" t="s">
        <v>645</v>
      </c>
      <c r="E138" s="13" t="s">
        <v>728</v>
      </c>
      <c r="F138" s="27" t="str">
        <f t="shared" si="12"/>
        <v>v.Aux.PROD.Max.Year.Selected.Metric</v>
      </c>
      <c r="G138" s="17" t="s">
        <v>729</v>
      </c>
      <c r="H138" s="15" t="str">
        <f t="shared" si="13"/>
        <v>'=Max({1&lt;PerType = {0} ,Metric = {'&amp;chr(36)&amp;'(v.Aux.PROD.Seleted.Metric)}&gt;}Year)'</v>
      </c>
      <c r="J138" s="13">
        <v>1</v>
      </c>
    </row>
    <row r="139" spans="1:10" ht="20.25" customHeight="1" x14ac:dyDescent="0.25">
      <c r="A139" s="7" t="s">
        <v>10</v>
      </c>
      <c r="B139" s="12" t="s">
        <v>12</v>
      </c>
      <c r="C139" s="12" t="s">
        <v>16</v>
      </c>
      <c r="D139" s="13" t="s">
        <v>506</v>
      </c>
      <c r="E139" s="13" t="s">
        <v>119</v>
      </c>
      <c r="F139" s="27" t="str">
        <f t="shared" si="12"/>
        <v>v.Aux.PROD.GaugeChartSG12.LowerBound2</v>
      </c>
      <c r="G139" s="16" t="s">
        <v>731</v>
      </c>
      <c r="H139" s="15" t="str">
        <f t="shared" si="13"/>
        <v>'If(GaugeChart.Reverse,  Only({'&amp;chr(36)&amp;'&lt;PerType={0}, YearMonth=&gt;} Tolerance), Only({'&amp;chr(36)&amp;'&lt;PerType={0}, YearMonth=&gt;} Target))'</v>
      </c>
      <c r="J139" s="19">
        <v>1</v>
      </c>
    </row>
    <row r="140" spans="1:10" s="13" customFormat="1" ht="17.25" customHeight="1" x14ac:dyDescent="0.25">
      <c r="A140" s="7" t="s">
        <v>10</v>
      </c>
      <c r="B140" s="12" t="s">
        <v>12</v>
      </c>
      <c r="C140" s="12" t="s">
        <v>16</v>
      </c>
      <c r="D140" s="13" t="s">
        <v>506</v>
      </c>
      <c r="E140" s="13" t="s">
        <v>120</v>
      </c>
      <c r="F140" s="27" t="str">
        <f t="shared" si="12"/>
        <v>v.Aux.PROD.GaugeChartSG12.LowerBound3</v>
      </c>
      <c r="G140" s="16" t="s">
        <v>508</v>
      </c>
      <c r="H140" s="15" t="str">
        <f t="shared" si="13"/>
        <v>'If(GaugeChart.Reverse, Only({'&amp;chr(36)&amp;'&lt;PerType={0}, YearMonth=&gt;} Target), Only({'&amp;chr(36)&amp;'&lt;PerType={0}, YearMonth=&gt;} Tolerance))'</v>
      </c>
      <c r="I140" s="11"/>
      <c r="J140" s="11">
        <v>1</v>
      </c>
    </row>
    <row r="141" spans="1:10" ht="20.25" customHeight="1" x14ac:dyDescent="0.25">
      <c r="A141" s="7" t="s">
        <v>10</v>
      </c>
      <c r="B141" s="12" t="s">
        <v>12</v>
      </c>
      <c r="C141" s="12" t="s">
        <v>16</v>
      </c>
      <c r="D141" s="13" t="s">
        <v>506</v>
      </c>
      <c r="E141" s="13" t="s">
        <v>120</v>
      </c>
      <c r="F141" s="27" t="str">
        <f t="shared" ref="F141:F142" si="14">IF(ISBLANK(E141),CONCATENATE(A141,".",B141,".",C141,".",D141),CONCATENATE(A141,".",B141,".",C141,".",D141,".",E141))</f>
        <v>v.Aux.PROD.GaugeChartSG12.LowerBound3</v>
      </c>
      <c r="G141" s="16" t="s">
        <v>508</v>
      </c>
      <c r="H141" s="15" t="str">
        <f t="shared" ref="H141:H142" si="15">"'"&amp;SUBSTITUTE(SUBSTITUTE(G141,"'","'&amp;chr(39)&amp;'"),"$","'&amp;chr(36)&amp;'")&amp;"'"</f>
        <v>'If(GaugeChart.Reverse, Only({'&amp;chr(36)&amp;'&lt;PerType={0}, YearMonth=&gt;} Target), Only({'&amp;chr(36)&amp;'&lt;PerType={0}, YearMonth=&gt;} Tolerance))'</v>
      </c>
      <c r="J141" s="13">
        <v>1</v>
      </c>
    </row>
    <row r="142" spans="1:10" s="19" customFormat="1" ht="19.5" customHeight="1" x14ac:dyDescent="0.25">
      <c r="A142" s="7" t="s">
        <v>10</v>
      </c>
      <c r="B142" s="12" t="s">
        <v>12</v>
      </c>
      <c r="C142" s="12" t="s">
        <v>16</v>
      </c>
      <c r="D142" s="13" t="s">
        <v>506</v>
      </c>
      <c r="E142" s="13" t="s">
        <v>127</v>
      </c>
      <c r="F142" s="27" t="str">
        <f t="shared" si="14"/>
        <v>v.Aux.PROD.GaugeChartSG12.Red</v>
      </c>
      <c r="G142" s="17" t="s">
        <v>730</v>
      </c>
      <c r="H142" s="15" t="str">
        <f t="shared" si="15"/>
        <v>'If(GaugeChart.Reverse, if(GaugeChart.Type=1, Alt(Only({'&amp;chr(36)&amp;'&lt;PerType={0}, YearMonth=&gt;} Green), '&amp;chr(39)&amp;'≤'&amp;chr(39)&amp;'&amp;Num(Only({'&amp;chr(36)&amp;'&lt;PerType={0}, YearMonth=&gt;} Tolerance), '&amp;chr(39)&amp;'#,###.0 %'&amp;chr(39)&amp;'))),
if(GaugeChart.Type=1, Alt(Only({'&amp;chr(36)&amp;'&lt;PerType={0}, YearMonth=&gt;}Red), '&amp;chr(39)&amp;'&gt;'&amp;chr(39)&amp;'&amp;Num(Only({'&amp;chr(36)&amp;'&lt;PerType={0}, YearMonth=&gt;} Tolerance), '&amp;chr(39)&amp;'#,###.0 %'&amp;chr(39)&amp;')), Only({'&amp;chr(36)&amp;'&lt;PerType={0}, YearMonth=&gt;}Red)) )'</v>
      </c>
      <c r="I142" s="11"/>
      <c r="J142" s="13">
        <v>1</v>
      </c>
    </row>
    <row r="143" spans="1:10" s="19" customFormat="1" ht="19.5" customHeight="1" x14ac:dyDescent="0.25">
      <c r="A143" s="7" t="s">
        <v>10</v>
      </c>
      <c r="B143" s="12" t="s">
        <v>12</v>
      </c>
      <c r="C143" s="12" t="s">
        <v>16</v>
      </c>
      <c r="D143" s="13" t="s">
        <v>618</v>
      </c>
      <c r="E143" s="13" t="s">
        <v>538</v>
      </c>
      <c r="F143" s="27" t="str">
        <f t="shared" ref="F143" si="16">IF(ISBLANK(E143),CONCATENATE(A143,".",B143,".",C143,".",D143),CONCATENATE(A143,".",B143,".",C143,".",D143,".",E143))</f>
        <v>v.Aux.PROD.Sharepoint.link.Commercial.Brand</v>
      </c>
      <c r="G143" s="17" t="s">
        <v>752</v>
      </c>
      <c r="H143" s="15" t="str">
        <f t="shared" ref="H143" si="17">"'"&amp;SUBSTITUTE(SUBSTITUTE(G143,"'","'&amp;chr(39)&amp;'"),"$","'&amp;chr(36)&amp;'")&amp;"'"</f>
        <v>'Only({1&lt;%HIDE_COMMERCIAL_BRAND={1}&gt;}Brand)'</v>
      </c>
      <c r="I143" s="11"/>
      <c r="J143" s="13">
        <v>1</v>
      </c>
    </row>
    <row r="144" spans="1:10" s="19" customFormat="1" ht="19.5" customHeight="1" x14ac:dyDescent="0.25">
      <c r="A144" s="7" t="s">
        <v>10</v>
      </c>
      <c r="B144" s="12" t="s">
        <v>12</v>
      </c>
      <c r="C144" s="12" t="s">
        <v>16</v>
      </c>
      <c r="D144" s="13" t="s">
        <v>618</v>
      </c>
      <c r="E144" s="13" t="s">
        <v>539</v>
      </c>
      <c r="F144" s="27" t="str">
        <f t="shared" ref="F144" si="18">IF(ISBLANK(E144),CONCATENATE(A144,".",B144,".",C144,".",D144),CONCATENATE(A144,".",B144,".",C144,".",D144,".",E144))</f>
        <v>v.Aux.PROD.Sharepoint.link.Development.Brand</v>
      </c>
      <c r="G144" s="17" t="s">
        <v>753</v>
      </c>
      <c r="H144" s="15" t="str">
        <f t="shared" ref="H144:H147" si="19">"'"&amp;SUBSTITUTE(SUBSTITUTE(G144,"'","'&amp;chr(39)&amp;'"),"$","'&amp;chr(36)&amp;'")&amp;"'"</f>
        <v>'Only({1&lt;%HIDE_DEVELOPMENT_BRAND={1}&gt;}Brand)'</v>
      </c>
      <c r="I144" s="11"/>
      <c r="J144" s="13">
        <v>1</v>
      </c>
    </row>
    <row r="145" spans="1:10" ht="409.5" x14ac:dyDescent="0.25">
      <c r="A145" s="7" t="s">
        <v>10</v>
      </c>
      <c r="B145" s="12" t="s">
        <v>12</v>
      </c>
      <c r="C145" s="12" t="s">
        <v>16</v>
      </c>
      <c r="D145" s="13" t="s">
        <v>755</v>
      </c>
      <c r="E145" s="13" t="s">
        <v>756</v>
      </c>
      <c r="F145" s="27" t="str">
        <f t="shared" ref="F145:F147" si="20">IF(ISBLANK(E145),CONCATENATE(A145,".",B145,".",C145,".",D145),CONCATENATE(A145,".",B145,".",C145,".",D145,".",E145))</f>
        <v>v.Aux.PROD.SG12.Report.Metric.Specification</v>
      </c>
      <c r="G145" s="15" t="s">
        <v>847</v>
      </c>
      <c r="H145" s="15" t="str">
        <f t="shared" si="19"/>
        <v>'if(not IsNull(Only(TOTAL &lt;Metric&gt; {1&lt;Tab={1}&gt;} Metric)),
// scroll workaround
//if( '&amp;chr(36)&amp;'(v.Aux.PROD.Scroll.MetricID) &gt; only(TOTAL {1}v.Aux.PROD.Scroll.Position-v.Aux.PROD.Scroll.ShownMetrics-v.Aux.PROD.Scroll.HideMetricFilter) 
// and '&amp;chr(36)&amp;'(v.Aux.PROD.Scroll.MetricID) &lt;= v.Aux.PROD.Scroll.Position ,
 // hide metric filter
 if(not IsNull(only(TOTAL &lt;Metric&gt; {1&lt;Metric-={'&amp;chr(36)&amp;'(v.Aux.PROD.METRIC.SelectedHideMetric)}&gt;} Metric)),
  // actual expression
if(isnull('&amp;chr(36)&amp;'(v.KPI.PROD.Format.Target.SG12)),null(),if(WildMatch(text('&amp;chr(36)&amp;'(v.KPI.PROD.Format.Target.SG12)),'&amp;chr(39)&amp;'*Green*'&amp;chr(39)&amp;'),'&amp;chr(39)&amp;' '&amp;chr(39)&amp;'&amp;text('&amp;chr(36)&amp;'(v.KPI.PROD.Format.Target.SG12)),'&amp;chr(39)&amp;' Green: '&amp;chr(39)&amp;'&amp;text('&amp;chr(36)&amp;'(v.KPI.PROD.Format.Target.SG12))))
  )
 )
&amp;chr(13)&amp;
if(Only({1&lt;Metric=,[SG12 New Metric]=,PerType={0}&gt;} Yellow)&lt;&gt;Null() and Only({1&lt;Metric=,[SG12 New Metric]=,PerType={0}&gt;} Yellow)&lt;&gt;'&amp;chr(39)&amp;'-'&amp;chr(39)&amp;',
if(isnull(Only({1&lt; Metric=,[SG12 New Metric]=,PerType={0}&gt;} Yellow)),null(), if(WildMatch(Only({1&lt; Metric=,[SG12 New Metric]=,PerType={0}&gt;} Yellow),'&amp;chr(39)&amp;'*Yellow*'&amp;chr(39)&amp;'),'&amp;chr(39)&amp;' '&amp;chr(39)&amp;'&amp;Only({1&lt; Metric=,[SG12 New Metric]=,PerType={0}&gt;} Yellow),'&amp;chr(39)&amp;' Yellow: '&amp;chr(39)&amp;'&amp;Only({1&lt; Metric=,[SG12 New Metric]=,PerType={0}&gt;} Yellow))))
&amp;chr(13)&amp;
if(Only({1&lt;Metric=,[SG12 New Metric]=,PerType={0}&gt;} Red)&lt;&gt;Null() and Only({1&lt;Metric=,[SG12 New Metric]=,PerType={0}&gt;} Red)&lt;&gt;'&amp;chr(39)&amp;'-'&amp;chr(39)&amp;',
 if(isnull(Only({1&lt; Metric=,[SG12 New Metric]=,PerType={0}&gt;} Red)),null(),if(WildMatch(Only({1&lt; Metric=,[SG12 New Metric]=,PerType={0}&gt;} Red),'&amp;chr(39)&amp;'*Red*'&amp;chr(39)&amp;'),'&amp;chr(39)&amp;' '&amp;chr(39)&amp;'&amp;Only({1&lt; Metric=,[SG12 New Metric]=,PerType={0}&gt;} Red),'&amp;chr(39)&amp;' Red: '&amp;chr(39)&amp;'&amp;Only({1&lt; Metric=,[SG12 New Metric]=,PerType={0}&gt;} Red))))'</v>
      </c>
      <c r="J145" s="11">
        <v>1</v>
      </c>
    </row>
    <row r="146" spans="1:10" ht="23.25" customHeight="1" x14ac:dyDescent="0.25">
      <c r="A146" s="11" t="s">
        <v>10</v>
      </c>
      <c r="B146" s="11" t="s">
        <v>12</v>
      </c>
      <c r="C146" s="11" t="s">
        <v>16</v>
      </c>
      <c r="D146" s="11" t="s">
        <v>765</v>
      </c>
      <c r="E146" s="11" t="s">
        <v>764</v>
      </c>
      <c r="F146" s="11" t="str">
        <f t="shared" si="20"/>
        <v>v.Aux.PROD.Show.ZeroValues</v>
      </c>
      <c r="G146" s="15">
        <v>0</v>
      </c>
      <c r="H146" s="15" t="str">
        <f t="shared" si="19"/>
        <v>'0'</v>
      </c>
      <c r="J146" s="11">
        <v>1</v>
      </c>
    </row>
    <row r="147" spans="1:10" ht="75" x14ac:dyDescent="0.25">
      <c r="A147" s="11" t="s">
        <v>10</v>
      </c>
      <c r="B147" s="11" t="s">
        <v>12</v>
      </c>
      <c r="C147" s="11" t="s">
        <v>16</v>
      </c>
      <c r="D147" s="11" t="s">
        <v>765</v>
      </c>
      <c r="E147" s="11" t="s">
        <v>846</v>
      </c>
      <c r="F147" s="11" t="str">
        <f t="shared" si="20"/>
        <v>v.Aux.PROD.Show.PopulatedMetrics</v>
      </c>
      <c r="G147" s="17" t="s">
        <v>853</v>
      </c>
      <c r="H147" s="15" t="str">
        <f t="shared" si="19"/>
        <v>'=Only(TOTAL&lt;[Metric], [SG12 New Metric], [All Metrics Key]&gt; {&lt;StageGate=,Metric=,[SG12 New Metric]=&gt;}[Show Metric Flag])=1  or Len(only(TOTAL &lt;[Metric], [SG12 New Metric]&gt; {1} [SG12 New Metric]))=0'</v>
      </c>
      <c r="J147" s="11">
        <v>1</v>
      </c>
    </row>
  </sheetData>
  <autoFilter ref="A1:J147" xr:uid="{00000000-0009-0000-0000-000001000000}"/>
  <mergeCells count="1">
    <mergeCell ref="K66:K7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59"/>
  <sheetViews>
    <sheetView topLeftCell="B1" zoomScaleNormal="100" workbookViewId="0">
      <pane ySplit="1" topLeftCell="A2" activePane="bottomLeft" state="frozen"/>
      <selection pane="bottomLeft" activeCell="G5" sqref="G5"/>
    </sheetView>
  </sheetViews>
  <sheetFormatPr baseColWidth="10" defaultColWidth="9.140625" defaultRowHeight="15" x14ac:dyDescent="0.25"/>
  <cols>
    <col min="1" max="1" width="3.140625" style="11" customWidth="1"/>
    <col min="2" max="2" width="6" style="11" customWidth="1"/>
    <col min="3" max="3" width="7.5703125" style="11" customWidth="1"/>
    <col min="4" max="4" width="17.28515625" style="11" customWidth="1"/>
    <col min="5" max="5" width="31.7109375" style="11" customWidth="1"/>
    <col min="6" max="6" width="54.28515625" style="15" bestFit="1" customWidth="1"/>
    <col min="7" max="7" width="62.5703125" style="11" customWidth="1"/>
    <col min="8" max="8" width="27" style="11" customWidth="1"/>
    <col min="9" max="9" width="34.28515625" style="11" customWidth="1"/>
    <col min="10" max="10" width="16.5703125" style="11" customWidth="1"/>
    <col min="11" max="16384" width="9.140625" style="11"/>
  </cols>
  <sheetData>
    <row r="1" spans="1:1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7</v>
      </c>
      <c r="F1" s="25" t="s">
        <v>6</v>
      </c>
      <c r="G1" s="24" t="s">
        <v>8</v>
      </c>
      <c r="H1" s="24" t="s">
        <v>4</v>
      </c>
      <c r="I1" s="24" t="s">
        <v>5</v>
      </c>
      <c r="J1" s="24" t="s">
        <v>9</v>
      </c>
      <c r="K1" s="24" t="s">
        <v>16</v>
      </c>
    </row>
    <row r="2" spans="1:11" s="13" customFormat="1" ht="36.75" customHeight="1" x14ac:dyDescent="0.25">
      <c r="A2" s="21" t="s">
        <v>10</v>
      </c>
      <c r="B2" s="21" t="s">
        <v>11</v>
      </c>
      <c r="C2" s="29" t="s">
        <v>16</v>
      </c>
      <c r="D2" s="29" t="s">
        <v>63</v>
      </c>
      <c r="E2" s="29" t="s">
        <v>64</v>
      </c>
      <c r="F2" s="27" t="str">
        <f t="shared" ref="F2:F5" si="0">IF(ISBLANK(E2),CONCATENATE(A2,".",B2,".",C2,".",D2),CONCATENATE(A2,".",B2,".",C2,".",D2,".",E2))</f>
        <v>v.KPI.PROD.Aggr.Home</v>
      </c>
      <c r="G2" s="30" t="s">
        <v>67</v>
      </c>
      <c r="H2" s="29" t="str">
        <f t="shared" ref="H2" si="1">"'"&amp;SUBSTITUTE(SUBSTITUTE(G2,"'","'&amp;chr(39)&amp;'"),"$","'&amp;chr(36)&amp;'")&amp;"'"</f>
        <v>'AGGR(Pick(Only({'&amp;chr(36)&amp;'&lt;TAB=,YearMonth=, METRIC=-{'&amp;chr(36)&amp;'(v.Aux.PROD.METRIC.SelectedHideMetric)}&gt;}[KPI ID]), '&amp;chr(36)&amp;'(v.Aux.PROD.ConcatEvaluation(v.Aux.PROD.Month.Eval,1))),[KPI ID],YearMonth)'</v>
      </c>
      <c r="I2" s="29"/>
      <c r="J2" s="29"/>
      <c r="K2" s="29">
        <v>1</v>
      </c>
    </row>
    <row r="3" spans="1:11" s="13" customFormat="1" ht="41.25" customHeight="1" x14ac:dyDescent="0.25">
      <c r="A3" s="21" t="s">
        <v>10</v>
      </c>
      <c r="B3" s="21" t="s">
        <v>11</v>
      </c>
      <c r="C3" s="29" t="s">
        <v>16</v>
      </c>
      <c r="D3" s="29" t="s">
        <v>63</v>
      </c>
      <c r="E3" s="29" t="s">
        <v>65</v>
      </c>
      <c r="F3" s="27" t="str">
        <f t="shared" si="0"/>
        <v>v.KPI.PROD.Aggr.SG12</v>
      </c>
      <c r="G3" s="30" t="s">
        <v>69</v>
      </c>
      <c r="H3" s="29" t="str">
        <f t="shared" ref="H3:H5" si="2">"'"&amp;SUBSTITUTE(SUBSTITUTE(G3,"'","'&amp;chr(39)&amp;'"),"$","'&amp;chr(36)&amp;'")&amp;"'"</f>
        <v>'AGGR(Pick(Only({'&amp;chr(36)&amp;'&lt;TAB={1}, [StageGate]= ,METRIC=-{'&amp;chr(36)&amp;'(v.Aux.PROD.METRIC.SelectedHideMetric)}&gt;+&lt;TAB={3}, [StageGate]= ,METRIC=-{'&amp;chr(36)&amp;'(v.Aux.PROD.METRIC.SelectedHideMetric)}&gt;}[KPI ID]), '&amp;chr(36)&amp;'(v.Aux.PROD.ConcatEvaluation(='&amp;chr(39)&amp;'1'&amp;chr(39)&amp;',4))),[KPI ID],[StageGate])'</v>
      </c>
      <c r="I3" s="29"/>
      <c r="J3" s="29"/>
      <c r="K3" s="29">
        <v>1</v>
      </c>
    </row>
    <row r="4" spans="1:11" s="13" customFormat="1" ht="75" customHeight="1" x14ac:dyDescent="0.25">
      <c r="A4" s="21" t="s">
        <v>10</v>
      </c>
      <c r="B4" s="21" t="s">
        <v>11</v>
      </c>
      <c r="C4" s="29" t="s">
        <v>16</v>
      </c>
      <c r="D4" s="29" t="s">
        <v>63</v>
      </c>
      <c r="E4" s="29" t="s">
        <v>66</v>
      </c>
      <c r="F4" s="27" t="str">
        <f t="shared" si="0"/>
        <v>v.KPI.PROD.Aggr.Launch</v>
      </c>
      <c r="G4" s="30" t="s">
        <v>68</v>
      </c>
      <c r="H4" s="29" t="str">
        <f t="shared" si="2"/>
        <v>'AGGR(Pick(Only({'&amp;chr(36)&amp;'&lt;TAB={2},YearMonth=, METRIC=-{'&amp;chr(36)&amp;'(v.Aux.PROD.METRIC.SelectedHideMetric)}&gt;+&lt;TAB={3},YearMonth=, METRIC=-{'&amp;chr(36)&amp;'(v.Aux.PROD.METRIC.SelectedHideMetric)}&gt;}[KPI ID]), '&amp;chr(36)&amp;'(v.Aux.PROD.ConcatEvaluation(v.Aux.PROD.Month.Eval,1))),[KPI ID],YearMonth)'</v>
      </c>
      <c r="I4" s="29"/>
      <c r="J4" s="29"/>
      <c r="K4" s="29">
        <v>1</v>
      </c>
    </row>
    <row r="5" spans="1:11" s="13" customFormat="1" ht="72" customHeight="1" x14ac:dyDescent="0.25">
      <c r="A5" s="21" t="s">
        <v>10</v>
      </c>
      <c r="B5" s="21" t="s">
        <v>11</v>
      </c>
      <c r="C5" s="29" t="s">
        <v>16</v>
      </c>
      <c r="D5" s="29" t="s">
        <v>79</v>
      </c>
      <c r="E5" s="29" t="s">
        <v>80</v>
      </c>
      <c r="F5" s="27" t="str">
        <f t="shared" si="0"/>
        <v>v.KPI.PROD.Overview.Status</v>
      </c>
      <c r="G5" s="30" t="s">
        <v>741</v>
      </c>
      <c r="H5" s="29" t="str">
        <f t="shared" si="2"/>
        <v>'Pick(if((Only(TOTAL &lt;Metric&gt; {1} Metric)='&amp;chr(39)&amp;'STOCK OUTS'&amp;chr(39)&amp;' or Only(TOTAL &lt;Metric&gt; {1} Metric)='&amp;chr(39)&amp;'ESCALATIONS'&amp;chr(39)&amp;') and IsNull(Only({'&amp;chr(36)&amp;'&lt;PerType={0}, Metric=, YearMonth=, StageGate=, [SG12 New Metric]=&gt;}Status)),
  if( Num(date#(Min(TOTAL&lt;YearMonth&gt;{&lt;PerType={0},Metric=,YearMonth=,Brand=, [SG12 New Metric]=&gt;}C.Date), '&amp;chr(39)&amp;'YYYYMMDD'&amp;chr(39)&amp;')) &lt; Num(MonthStart(Today())),2,1),
  if(IsNull(Only({'&amp;chr(36)&amp;'&lt;PerType={0}, Metric=, YearMonth=, StageGate=, [SG12 New Metric]=&gt;}Status)) and '&amp;chr(36)&amp;'(v.Aux.PROD.Overview.MissingData('&amp;chr(36)&amp;'1)),
      1, 
      Only({'&amp;chr(36)&amp;'&lt;PerType={0}, Metric=, YearMonth=, StageGate=, [SG12 New Metric]=&gt;}Status))),
    '&amp;chr(39)&amp;'qmem://SYS_IMAGE_PATH_ID/vG.Layout.Image.greydot'&amp;chr(39)&amp;',
    '&amp;chr(39)&amp;'qmem://SYS_IMAGE_PATH_ID/vG.Layout.Image.circle'&amp;chr(39)&amp;',
    '&amp;chr(39)&amp;'qmem://SYS_IMAGE_PATH_ID/vG.Layout.Image.yellowlight'&amp;chr(39)&amp;',
    '&amp;chr(39)&amp;'qmem://SYS_IMAGE_PATH_ID/vG.Layout.Image.redlight'&amp;chr(39)&amp;')'</v>
      </c>
      <c r="I5" s="29"/>
      <c r="J5" s="29"/>
      <c r="K5" s="29">
        <v>1</v>
      </c>
    </row>
    <row r="6" spans="1:11" s="13" customFormat="1" ht="21.75" customHeight="1" x14ac:dyDescent="0.25">
      <c r="A6" s="21" t="s">
        <v>10</v>
      </c>
      <c r="B6" s="21" t="s">
        <v>11</v>
      </c>
      <c r="C6" s="29" t="s">
        <v>16</v>
      </c>
      <c r="D6" s="29" t="s">
        <v>135</v>
      </c>
      <c r="E6" s="29" t="s">
        <v>136</v>
      </c>
      <c r="F6" s="27" t="str">
        <f t="shared" ref="F6" si="3">IF(ISBLANK(E6),CONCATENATE(A6,".",B6,".",C6,".",D6),CONCATENATE(A6,".",B6,".",C6,".",D6,".",E6))</f>
        <v>v.KPI.PROD.Hover.Description</v>
      </c>
      <c r="G6" s="30" t="s">
        <v>137</v>
      </c>
      <c r="H6" s="29" t="str">
        <f t="shared" ref="H6" si="4">"'"&amp;SUBSTITUTE(SUBSTITUTE(G6,"'","'&amp;chr(39)&amp;'"),"$","'&amp;chr(36)&amp;'")&amp;"'"</f>
        <v>'if(not IsNull(only({1&lt;'&amp;chr(36)&amp;'(='&amp;chr(36)&amp;'(v.Aux.PROD.SetAnalysis.Tab('&amp;chr(36)&amp;'1)))&gt;}Metric)), only({1&lt;'&amp;chr(36)&amp;'(='&amp;chr(36)&amp;'(v.Aux.PROD.SetAnalysis.Tab('&amp;chr(36)&amp;'1)))&gt;}Metric)&amp;chr(13)&amp;only({1&lt;'&amp;chr(36)&amp;'(='&amp;chr(36)&amp;'(v.Aux.PROD.SetAnalysis.Tab('&amp;chr(36)&amp;'1)))&gt;}Description))'</v>
      </c>
      <c r="I6" s="29"/>
      <c r="J6" s="29"/>
      <c r="K6" s="29">
        <v>1</v>
      </c>
    </row>
    <row r="7" spans="1:11" s="13" customFormat="1" ht="32.25" customHeight="1" x14ac:dyDescent="0.25">
      <c r="A7" s="21" t="s">
        <v>10</v>
      </c>
      <c r="B7" s="21" t="s">
        <v>11</v>
      </c>
      <c r="C7" s="29" t="s">
        <v>16</v>
      </c>
      <c r="D7" s="29" t="s">
        <v>107</v>
      </c>
      <c r="E7" s="29" t="s">
        <v>157</v>
      </c>
      <c r="F7" s="27" t="str">
        <f>IF(ISBLANK(E7),CONCATENATE(A7,".",B7,".",C7,".",D7),CONCATENATE(A7,".",B7,".",C7,".",D7,".",E7))</f>
        <v>v.KPI.PROD.Evolution.TotalStatus.SG12</v>
      </c>
      <c r="G7" s="30" t="s">
        <v>742</v>
      </c>
      <c r="H7" s="29" t="str">
        <f t="shared" ref="H7:H8" si="5">"'"&amp;SUBSTITUTE(SUBSTITUTE(G7,"'","'&amp;chr(39)&amp;'"),"$","'&amp;chr(36)&amp;'")&amp;"'"</f>
        <v>'if('&amp;chr(36)&amp;'(v.Aux.PROD.StageGate.Eval), sum({'&amp;chr(36)&amp;'&lt;PerType={0}, StageGate=, [SG12 New Metric]=,YearMonth=, Status={'&amp;chr(36)&amp;'1}, '&amp;chr(36)&amp;'(='&amp;chr(36)&amp;'(v.Aux.PROD.SetAnalysis.Tab('&amp;chr(36)&amp;'2))), Metric=-{'&amp;chr(36)&amp;'(v.Aux.PROD.METRIC.SelectedHideMetric)}&gt;} flag_fact) )'</v>
      </c>
      <c r="I7" s="29"/>
      <c r="J7" s="29"/>
      <c r="K7" s="29">
        <v>1</v>
      </c>
    </row>
    <row r="8" spans="1:11" s="13" customFormat="1" ht="32.25" customHeight="1" x14ac:dyDescent="0.25">
      <c r="A8" s="21" t="s">
        <v>10</v>
      </c>
      <c r="B8" s="21" t="s">
        <v>11</v>
      </c>
      <c r="C8" s="29" t="s">
        <v>16</v>
      </c>
      <c r="D8" s="29" t="s">
        <v>107</v>
      </c>
      <c r="E8" s="29" t="s">
        <v>108</v>
      </c>
      <c r="F8" s="27" t="str">
        <f>IF(ISBLANK(E8),CONCATENATE(A8,".",B8,".",C8,".",D8),CONCATENATE(A8,".",B8,".",C8,".",D8,".",E8))</f>
        <v>v.KPI.PROD.Evolution.TotalStatus</v>
      </c>
      <c r="G8" s="30" t="s">
        <v>505</v>
      </c>
      <c r="H8" s="29" t="str">
        <f t="shared" si="5"/>
        <v>'if('&amp;chr(36)&amp;'(v.Aux.PROD.Month.Eval), sum({'&amp;chr(36)&amp;'&lt;PerType={0}, YearMonth=, Status={'&amp;chr(36)&amp;'1}, '&amp;chr(36)&amp;'(='&amp;chr(36)&amp;'(v.Aux.PROD.SetAnalysis.Tab('&amp;chr(36)&amp;'2))), Metric=-{'&amp;chr(36)&amp;'(v.Aux.PROD.METRIC.SelectedHideMetric)}&gt;} flag_fact) )'</v>
      </c>
      <c r="I8" s="29"/>
      <c r="J8" s="29"/>
      <c r="K8" s="29">
        <v>1</v>
      </c>
    </row>
    <row r="9" spans="1:11" ht="15" customHeight="1" x14ac:dyDescent="0.25">
      <c r="A9" s="12" t="s">
        <v>10</v>
      </c>
      <c r="B9" s="12" t="s">
        <v>11</v>
      </c>
      <c r="C9" s="26" t="s">
        <v>16</v>
      </c>
      <c r="D9" s="28" t="s">
        <v>98</v>
      </c>
      <c r="E9" s="28" t="s">
        <v>102</v>
      </c>
      <c r="F9" s="27" t="str">
        <f>IF(ISBLANK(E9),CONCATENATE(A9,".",B9,".",C9,".",D9),CONCATENATE(A9,".",B9,".",C9,".",D9,".",E9))</f>
        <v>v.KPI.PROD.Format.Actual.DollarsMM</v>
      </c>
      <c r="G9" s="16" t="s">
        <v>100</v>
      </c>
      <c r="H9" s="26" t="str">
        <f t="shared" ref="H9" si="6">"'"&amp;SUBSTITUTE(SUBSTITUTE(G9,"'","'&amp;chr(39)&amp;'"),"$","'&amp;chr(36)&amp;'")&amp;"'"</f>
        <v>'Num(Only({'&amp;chr(36)&amp;'&lt;'&amp;chr(36)&amp;'(='&amp;chr(36)&amp;'(v.Aux.PROD.SetAnalysis.Charts('&amp;chr(36)&amp;'1)))&gt;} Actual), '&amp;chr(39)&amp;''&amp;chr(36)&amp;' #,###.00 MM'&amp;chr(39)&amp;')'</v>
      </c>
      <c r="I9" s="28"/>
      <c r="J9" s="28"/>
      <c r="K9" s="28">
        <v>1</v>
      </c>
    </row>
    <row r="10" spans="1:11" ht="15" customHeight="1" x14ac:dyDescent="0.25">
      <c r="A10" s="12" t="s">
        <v>10</v>
      </c>
      <c r="B10" s="12" t="s">
        <v>11</v>
      </c>
      <c r="C10" s="26" t="s">
        <v>16</v>
      </c>
      <c r="D10" s="28" t="s">
        <v>98</v>
      </c>
      <c r="E10" s="28" t="s">
        <v>109</v>
      </c>
      <c r="F10" s="27" t="str">
        <f>IF(ISBLANK(E10),CONCATENATE(A10,".",B10,".",C10,".",D10),CONCATENATE(A10,".",B10,".",C10,".",D10,".",E10))</f>
        <v>v.KPI.PROD.Format.Actual.Dollars</v>
      </c>
      <c r="G10" s="16" t="s">
        <v>110</v>
      </c>
      <c r="H10" s="26" t="str">
        <f t="shared" ref="H10" si="7">"'"&amp;SUBSTITUTE(SUBSTITUTE(G10,"'","'&amp;chr(39)&amp;'"),"$","'&amp;chr(36)&amp;'")&amp;"'"</f>
        <v>'Num(Only({'&amp;chr(36)&amp;'&lt;'&amp;chr(36)&amp;'(='&amp;chr(36)&amp;'(v.Aux.PROD.SetAnalysis.Charts('&amp;chr(36)&amp;'1)))&gt;} Actual), '&amp;chr(39)&amp;''&amp;chr(36)&amp;' #,###,###.0'&amp;chr(39)&amp;')'</v>
      </c>
      <c r="I10" s="28"/>
      <c r="J10" s="28"/>
      <c r="K10" s="28">
        <v>1</v>
      </c>
    </row>
    <row r="11" spans="1:11" ht="15" customHeight="1" x14ac:dyDescent="0.25">
      <c r="A11" s="12" t="s">
        <v>10</v>
      </c>
      <c r="B11" s="12" t="s">
        <v>11</v>
      </c>
      <c r="C11" s="26" t="s">
        <v>16</v>
      </c>
      <c r="D11" s="28" t="s">
        <v>98</v>
      </c>
      <c r="E11" s="28" t="s">
        <v>103</v>
      </c>
      <c r="F11" s="27" t="str">
        <f t="shared" ref="F11:F12" si="8">IF(ISBLANK(E11),CONCATENATE(A11,".",B11,".",C11,".",D11),CONCATENATE(A11,".",B11,".",C11,".",D11,".",E11))</f>
        <v>v.KPI.PROD.Format.Actual.Percentage</v>
      </c>
      <c r="G11" s="16" t="s">
        <v>101</v>
      </c>
      <c r="H11" s="26" t="str">
        <f t="shared" ref="H11:H12" si="9">"'"&amp;SUBSTITUTE(SUBSTITUTE(G11,"'","'&amp;chr(39)&amp;'"),"$","'&amp;chr(36)&amp;'")&amp;"'"</f>
        <v>'Num(Only({'&amp;chr(36)&amp;'&lt;'&amp;chr(36)&amp;'(='&amp;chr(36)&amp;'(v.Aux.PROD.SetAnalysis.Charts('&amp;chr(36)&amp;'1)))&gt;} Actual), '&amp;chr(39)&amp;'#,###.0 %'&amp;chr(39)&amp;')'</v>
      </c>
      <c r="I11" s="28"/>
      <c r="J11" s="28"/>
      <c r="K11" s="28">
        <v>1</v>
      </c>
    </row>
    <row r="12" spans="1:11" ht="15" customHeight="1" x14ac:dyDescent="0.25">
      <c r="A12" s="12" t="s">
        <v>10</v>
      </c>
      <c r="B12" s="12" t="s">
        <v>11</v>
      </c>
      <c r="C12" s="26" t="s">
        <v>16</v>
      </c>
      <c r="D12" s="28" t="s">
        <v>98</v>
      </c>
      <c r="E12" s="28" t="s">
        <v>104</v>
      </c>
      <c r="F12" s="27" t="str">
        <f t="shared" si="8"/>
        <v>v.KPI.PROD.Format.Actual.String</v>
      </c>
      <c r="G12" s="22" t="s">
        <v>431</v>
      </c>
      <c r="H12" s="26" t="str">
        <f t="shared" si="9"/>
        <v>'Only({'&amp;chr(36)&amp;'&lt;'&amp;chr(36)&amp;'(='&amp;chr(36)&amp;'(v.Aux.PROD.SetAnalysis.Charts('&amp;chr(36)&amp;'1)))&gt;} Actual)'</v>
      </c>
      <c r="I12" s="28"/>
      <c r="J12" s="28"/>
      <c r="K12" s="28">
        <v>1</v>
      </c>
    </row>
    <row r="13" spans="1:11" ht="15" customHeight="1" x14ac:dyDescent="0.25">
      <c r="A13" s="12" t="s">
        <v>10</v>
      </c>
      <c r="B13" s="12" t="s">
        <v>11</v>
      </c>
      <c r="C13" s="26" t="s">
        <v>16</v>
      </c>
      <c r="D13" s="28" t="s">
        <v>98</v>
      </c>
      <c r="E13" s="28" t="s">
        <v>115</v>
      </c>
      <c r="F13" s="27" t="str">
        <f t="shared" ref="F13" si="10">IF(ISBLANK(E13),CONCATENATE(A13,".",B13,".",C13,".",D13),CONCATENATE(A13,".",B13,".",C13,".",D13,".",E13))</f>
        <v>v.KPI.PROD.Format.Actual.Deviation</v>
      </c>
      <c r="G13" s="22" t="s">
        <v>140</v>
      </c>
      <c r="H13" s="26" t="str">
        <f t="shared" ref="H13" si="11">"'"&amp;SUBSTITUTE(SUBSTITUTE(G13,"'","'&amp;chr(39)&amp;'"),"$","'&amp;chr(36)&amp;'")&amp;"'"</f>
        <v>'Num(Only({'&amp;chr(36)&amp;'&lt;'&amp;chr(36)&amp;'(='&amp;chr(36)&amp;'(v.Aux.PROD.SetAnalysis.Charts('&amp;chr(36)&amp;'1)))&gt;} Deviation), '&amp;chr(39)&amp;'#,###.0 %'&amp;chr(39)&amp;')'</v>
      </c>
      <c r="I13" s="28"/>
      <c r="J13" s="28"/>
      <c r="K13" s="28">
        <v>1</v>
      </c>
    </row>
    <row r="14" spans="1:11" x14ac:dyDescent="0.25">
      <c r="A14" s="12" t="s">
        <v>10</v>
      </c>
      <c r="B14" s="12" t="s">
        <v>11</v>
      </c>
      <c r="C14" s="26" t="s">
        <v>16</v>
      </c>
      <c r="D14" s="28" t="s">
        <v>98</v>
      </c>
      <c r="E14" s="28" t="s">
        <v>106</v>
      </c>
      <c r="F14" s="27" t="str">
        <f t="shared" ref="F14" si="12">IF(ISBLANK(E14),CONCATENATE(A14,".",B14,".",C14,".",D14),CONCATENATE(A14,".",B14,".",C14,".",D14,".",E14))</f>
        <v>v.KPI.PROD.Format.Target.Percentage</v>
      </c>
      <c r="G14" s="22" t="s">
        <v>124</v>
      </c>
      <c r="H14" s="26" t="str">
        <f t="shared" ref="H14" si="13">"'"&amp;SUBSTITUTE(SUBSTITUTE(G14,"'","'&amp;chr(39)&amp;'"),"$","'&amp;chr(36)&amp;'")&amp;"'"</f>
        <v>'if(IsNull(Only({'&amp;chr(36)&amp;'&lt;PerType={0}, Metric=&gt;} Target)), v.Aux.PROD.Null.NA , Num(Only({'&amp;chr(36)&amp;'&lt;PerType={0}, Metric=&gt;} Target), '&amp;chr(39)&amp;'#,###.0 %'&amp;chr(39)&amp;'))'</v>
      </c>
      <c r="I14" s="28"/>
      <c r="J14" s="28"/>
      <c r="K14" s="28">
        <v>1</v>
      </c>
    </row>
    <row r="15" spans="1:11" x14ac:dyDescent="0.25">
      <c r="A15" s="12" t="s">
        <v>10</v>
      </c>
      <c r="B15" s="12" t="s">
        <v>11</v>
      </c>
      <c r="C15" s="26" t="s">
        <v>16</v>
      </c>
      <c r="D15" s="28" t="s">
        <v>98</v>
      </c>
      <c r="E15" s="28" t="s">
        <v>105</v>
      </c>
      <c r="F15" s="27" t="str">
        <f t="shared" ref="F15" si="14">IF(ISBLANK(E15),CONCATENATE(A15,".",B15,".",C15,".",D15),CONCATENATE(A15,".",B15,".",C15,".",D15,".",E15))</f>
        <v>v.KPI.PROD.Format.Target.String</v>
      </c>
      <c r="G15" s="22" t="s">
        <v>749</v>
      </c>
      <c r="H15" s="26" t="str">
        <f t="shared" ref="H15:H17" si="15">"'"&amp;SUBSTITUTE(SUBSTITUTE(G15,"'","'&amp;chr(39)&amp;'"),"$","'&amp;chr(36)&amp;'")&amp;"'"</f>
        <v>'if(IsNull(Only({1&lt;PerType={0}, Year=P({'&amp;chr(36)&amp;'&lt;PerType={0}&gt;} Year)&gt;} Green)), v.Aux.PROD.Null.NA , Only({1&lt;PerType={0}, Year=P({'&amp;chr(36)&amp;'&lt;PerType={0}&gt;} Year)&gt;} Green))'</v>
      </c>
      <c r="I15" s="28"/>
      <c r="J15" s="28"/>
      <c r="K15" s="28">
        <v>1</v>
      </c>
    </row>
    <row r="16" spans="1:11" ht="18.75" customHeight="1" x14ac:dyDescent="0.25">
      <c r="A16" s="12" t="s">
        <v>10</v>
      </c>
      <c r="B16" s="12" t="s">
        <v>11</v>
      </c>
      <c r="C16" s="26" t="s">
        <v>16</v>
      </c>
      <c r="D16" s="28" t="s">
        <v>98</v>
      </c>
      <c r="E16" s="28" t="s">
        <v>31</v>
      </c>
      <c r="F16" s="27" t="str">
        <f t="shared" ref="F16" si="16">IF(ISBLANK(E16),CONCATENATE(A16,".",B16,".",C16,".",D16),CONCATENATE(A16,".",B16,".",C16,".",D16,".",E16))</f>
        <v>v.KPI.PROD.Format.Target</v>
      </c>
      <c r="G16" s="23" t="s">
        <v>850</v>
      </c>
      <c r="H16" s="26" t="str">
        <f t="shared" ref="H16" si="17">"'"&amp;SUBSTITUTE(SUBSTITUTE(G16,"'","'&amp;chr(39)&amp;'"),"$","'&amp;chr(36)&amp;'")&amp;"'"</f>
        <v>'If (Only({1}Metric) &lt;&gt; '&amp;chr(39)&amp;'DOS BULK'&amp;chr(39)&amp;' and Only({1}Metric) &lt;&gt; '&amp;chr(39)&amp;'DOS API'&amp;chr(39)&amp;' and Only({1}Metric) &lt;&gt; '&amp;chr(39)&amp;'DOS FG'&amp;chr(39)&amp;' and Only({1}Metric) &lt;&gt; '&amp;chr(39)&amp;'COMPLAINTS (PPM)'&amp;chr(39)&amp;' ,
 if(Only({1&lt;Metric=,PerType={0},Year={'&amp;chr(36)&amp;'(v.Aux.PROD.Selected.Year)}&gt;} Green)&lt;&gt;Null() and Only({1&lt;Metric=,PerType={0}, Year={'&amp;chr(36)&amp;'(v.Aux.PROD.Selected.Year)}&gt;} Green)&lt;&gt;'&amp;chr(39)&amp;'-'&amp;chr(39)&amp;',Only({1&lt; Metric=,PerType={0},Year={'&amp;chr(36)&amp;'(v.Aux.PROD.Selected.Year)}&gt;} Green), 
  if(Only({1&lt; Metric=, PerType={0}&gt;} Target) &lt;&gt; NULL(), Num(Only({1&lt;Year= {'&amp;chr(36)&amp;'(v.Aux.PROD.Selected.Year)},Metric=, PerType={0}&gt;} Target), '&amp;chr(39)&amp;'#,###.0 %'&amp;chr(39)&amp;'),
   if(Only({1&lt; Metric=, PerType={0}&gt;} Target) &lt;&gt; '&amp;chr(39)&amp;'-'&amp;chr(39)&amp;', Num(Only({1&lt;Year= {'&amp;chr(36)&amp;'(v.Aux.PROD.Selected.Year)},Metric=, PerType={0}&gt;} Target), '&amp;chr(39)&amp;'#,###.0 %'&amp;chr(39)&amp;')  ))),
If (Only({1}Metric) = '&amp;chr(39)&amp;'DOS BULK'&amp;chr(39)&amp;' or Only({1}Metric) = '&amp;chr(39)&amp;'DOS API'&amp;chr(39)&amp;' or Only({1}Metric) = '&amp;chr(39)&amp;'DOS FG'&amp;chr(39)&amp;',  
 if(Only({1&lt; Metric=, PerType={0}&gt;} Target) &lt;&gt; NULL(),Num(Only({1&lt;Brand='&amp;chr(36)&amp;'::Brand, YearMonthNum= {'&amp;chr(36)&amp;'(v.Aux.PROD.Selected.YearMonthNum)},Metric=, PerType={0}&gt;} Target), '&amp;chr(39)&amp;'#,###.0'&amp;chr(39)&amp;'),
  if(Only({1&lt; Metric=, PerType={0}&gt;} Target) &lt;&gt; '&amp;chr(39)&amp;'-'&amp;chr(39)&amp;', Num(Only({1&lt;Brand='&amp;chr(36)&amp;'::Brand, YearMonthNum= {'&amp;chr(36)&amp;'(v.Aux.PROD.Selected.YearMonthNum)},Metric=, PerType={0}&gt;} Target), '&amp;chr(39)&amp;'#,###.0'&amp;chr(39)&amp;'))),
If(Only({1}Metric) = '&amp;chr(39)&amp;'COMPLAINTS (PPM)'&amp;chr(39)&amp;', 
 if(not isnull(Only({&lt;YearMonthNum= {'&amp;chr(36)&amp;'(v.Aux.PROD.Selected.YearMonthNum)},Metric=, PerType={0}&gt;} Target.Max)) and not isnull(Only({&lt; YearMonthNum= {'&amp;chr(36)&amp;'(v.Aux.PROD.Selected.YearMonthNum)},Metric=, PerType={0}&gt;} Tolerance.Max)),Only({&lt;YearMonthNum= {'&amp;chr(36)&amp;'(v.Aux.PROD.Selected.YearMonthNum)},Metric=, PerType={0}&gt;} Target.Max)&amp;'&amp;chr(39)&amp;' to '&amp;chr(39)&amp;'&amp;Only({&lt; YearMonthNum= {'&amp;chr(36)&amp;'(v.Aux.PROD.Selected.YearMonthNum)},Metric=, PerType={0}&gt;} Tolerance.Max),'&amp;chr(39)&amp;'-'&amp;chr(39)&amp;'))   
  ))'</v>
      </c>
      <c r="I16" s="28"/>
      <c r="J16" s="28"/>
      <c r="K16" s="28">
        <v>1</v>
      </c>
    </row>
    <row r="17" spans="1:11" ht="18.75" customHeight="1" x14ac:dyDescent="0.25">
      <c r="A17" s="12" t="s">
        <v>10</v>
      </c>
      <c r="B17" s="12" t="s">
        <v>11</v>
      </c>
      <c r="C17" s="26" t="s">
        <v>16</v>
      </c>
      <c r="D17" s="28" t="s">
        <v>98</v>
      </c>
      <c r="E17" s="28" t="s">
        <v>495</v>
      </c>
      <c r="F17" s="27" t="str">
        <f>IF(ISBLANK(E17),CONCATENATE(A17,".",B17,".",C17,".",D17),CONCATENATE(A17,".",B17,".",C17,".",D17,".",E17))</f>
        <v>v.KPI.PROD.Format.Target.SG12</v>
      </c>
      <c r="G17" s="23" t="s">
        <v>759</v>
      </c>
      <c r="H17" s="26" t="str">
        <f t="shared" si="15"/>
        <v>'If (Only({1}Metric) = '&amp;chr(39)&amp;'COGS (≤SG12)'&amp;chr(39)&amp;',
If(len(trim(only({&lt;[SG12 New Metric]=, Metric=,PerType={0}&gt;}Target))&gt;0),
   If(Wildmatch(FirstSortedValue({&lt;[SG12 New Metric]=, Metric=,PerType={0}&gt;}Target, -StageGateId),'&amp;chr(39)&amp;'&gt;='&amp;chr(39)&amp;','&amp;chr(39)&amp;'&lt;'&amp;chr(39)&amp;'),
    Num(FirstSortedValue({&lt;[SG12 New Metric]=, Metric=,PerType={0}&gt;}Target, -StageGateId ),'&amp;chr(39)&amp;'##.0%'&amp;chr(39)&amp;'),
    '&amp;chr(39)&amp;'≤'&amp;chr(39)&amp;'&amp;Num(FirstSortedValue({&lt;[SG12 New Metric]=, Metric=,PerType={0}&gt;}Target, -StageGateId),'&amp;chr(39)&amp;'##.0%'&amp;chr(39)&amp;'))),
   if(Only({1&lt;[SG12 New Metric]=, Metric=,PerType={0}&gt;} Green)&lt;&gt;Null() and Only({1&lt;[SG12 New Metric]=, Metric=,PerType={0}&gt;} Green)&lt;&gt;'&amp;chr(39)&amp;'-'&amp;chr(39)&amp;',Only({1&lt;[SG12 New Metric]=, Metric=,PerType={0}&gt;} Green)))
'</v>
      </c>
      <c r="I17" s="28"/>
      <c r="J17" s="28"/>
      <c r="K17" s="28">
        <v>1</v>
      </c>
    </row>
    <row r="18" spans="1:11" ht="30" customHeight="1" x14ac:dyDescent="0.25">
      <c r="A18" s="12" t="s">
        <v>10</v>
      </c>
      <c r="B18" s="12" t="s">
        <v>11</v>
      </c>
      <c r="C18" s="26" t="s">
        <v>16</v>
      </c>
      <c r="D18" s="28" t="s">
        <v>107</v>
      </c>
      <c r="E18" s="28" t="s">
        <v>449</v>
      </c>
      <c r="F18" s="27" t="str">
        <f t="shared" ref="F18" si="18">IF(ISBLANK(E18),CONCATENATE(A18,".",B18,".",C18,".",D18),CONCATENATE(A18,".",B18,".",C18,".",D18,".",E18))</f>
        <v>v.KPI.PROD.Evolution.Actual</v>
      </c>
      <c r="G18" s="23" t="s">
        <v>450</v>
      </c>
      <c r="H18" s="26" t="str">
        <f t="shared" ref="H18" si="19">"'"&amp;SUBSTITUTE(SUBSTITUTE(G18,"'","'&amp;chr(39)&amp;'"),"$","'&amp;chr(36)&amp;'")&amp;"'"</f>
        <v>'only({'&amp;chr(36)&amp;'&lt;YearMonth=, PerType={0},'&amp;chr(36)&amp;'(v.Aux.PROD.Month.Expr)&gt;}Actual)'</v>
      </c>
      <c r="I18" s="28"/>
      <c r="J18" s="28"/>
      <c r="K18" s="28">
        <v>1</v>
      </c>
    </row>
    <row r="19" spans="1:11" ht="15" customHeight="1" x14ac:dyDescent="0.25">
      <c r="A19" s="11" t="s">
        <v>10</v>
      </c>
      <c r="B19" s="11" t="s">
        <v>11</v>
      </c>
      <c r="C19" s="11" t="s">
        <v>16</v>
      </c>
      <c r="D19" s="11" t="s">
        <v>192</v>
      </c>
      <c r="E19" s="11" t="s">
        <v>193</v>
      </c>
      <c r="F19" s="27" t="str">
        <f t="shared" ref="F19:F52" si="20">IF(ISBLANK(E19),CONCATENATE(A19,".",B19,".",C19,".",D19),CONCATENATE(A19,".",B19,".",C19,".",D19,".",E19))</f>
        <v>v.KPI.PROD.SelfService.ActualInv</v>
      </c>
      <c r="G19" s="11" t="s">
        <v>852</v>
      </c>
      <c r="H19" s="26" t="str">
        <f t="shared" ref="H19:H52" si="21">"'"&amp;SUBSTITUTE(SUBSTITUTE(G19,"'","'&amp;chr(39)&amp;'"),"$","'&amp;chr(36)&amp;'")&amp;"'"</f>
        <v>'sum({'&amp;chr(36)&amp;'&lt;MetricID={39},Metric=,PerType={0}, MonthNum={'&amp;chr(39)&amp;'03'&amp;chr(39)&amp;','&amp;chr(39)&amp;'06'&amp;chr(39)&amp;','&amp;chr(39)&amp;'09'&amp;chr(39)&amp;','&amp;chr(39)&amp;'12'&amp;chr(39)&amp;'}&gt;} Actual)'</v>
      </c>
      <c r="K19" s="28">
        <v>1</v>
      </c>
    </row>
    <row r="20" spans="1:11" ht="15" customHeight="1" x14ac:dyDescent="0.25">
      <c r="A20" s="11" t="s">
        <v>10</v>
      </c>
      <c r="B20" s="11" t="s">
        <v>11</v>
      </c>
      <c r="C20" s="11" t="s">
        <v>16</v>
      </c>
      <c r="D20" s="11" t="s">
        <v>192</v>
      </c>
      <c r="E20" s="11" t="s">
        <v>195</v>
      </c>
      <c r="F20" s="27" t="str">
        <f t="shared" si="20"/>
        <v>v.KPI.PROD.SelfService.API</v>
      </c>
      <c r="G20" s="11" t="s">
        <v>766</v>
      </c>
      <c r="H20" s="26" t="str">
        <f t="shared" si="21"/>
        <v>'FirstSortedValue({'&amp;chr(36)&amp;'&lt;MetricID={42},Metric=,PerType={0}&gt;} Actual, len([All Metrics]))'</v>
      </c>
      <c r="K20" s="28">
        <v>1</v>
      </c>
    </row>
    <row r="21" spans="1:11" ht="15" customHeight="1" x14ac:dyDescent="0.25">
      <c r="A21" s="11" t="s">
        <v>10</v>
      </c>
      <c r="B21" s="11" t="s">
        <v>11</v>
      </c>
      <c r="C21" s="11" t="s">
        <v>16</v>
      </c>
      <c r="D21" s="11" t="s">
        <v>192</v>
      </c>
      <c r="E21" s="11" t="s">
        <v>199</v>
      </c>
      <c r="F21" s="27" t="str">
        <f t="shared" si="20"/>
        <v>v.KPI.PROD.SelfService.BIAS12</v>
      </c>
      <c r="G21" s="11" t="s">
        <v>503</v>
      </c>
      <c r="H21" s="26" t="str">
        <f t="shared" si="21"/>
        <v>'avg({'&amp;chr(36)&amp;'&lt;MetricID={49},Metric=,PerType={0}&gt;} Actual)'</v>
      </c>
      <c r="K21" s="28">
        <v>1</v>
      </c>
    </row>
    <row r="22" spans="1:11" ht="15" customHeight="1" x14ac:dyDescent="0.25">
      <c r="A22" s="11" t="s">
        <v>10</v>
      </c>
      <c r="B22" s="11" t="s">
        <v>11</v>
      </c>
      <c r="C22" s="11" t="s">
        <v>16</v>
      </c>
      <c r="D22" s="11" t="s">
        <v>192</v>
      </c>
      <c r="E22" s="11" t="s">
        <v>197</v>
      </c>
      <c r="F22" s="27" t="str">
        <f t="shared" si="20"/>
        <v>v.KPI.PROD.SelfService.Cogs</v>
      </c>
      <c r="G22" s="11" t="s">
        <v>502</v>
      </c>
      <c r="H22" s="26" t="str">
        <f t="shared" si="21"/>
        <v>'avg({'&amp;chr(36)&amp;'&lt;MetricID={37},Metric=,PerType={0}&gt;} Actual)'</v>
      </c>
      <c r="K22" s="28">
        <v>1</v>
      </c>
    </row>
    <row r="23" spans="1:11" ht="30" customHeight="1" x14ac:dyDescent="0.25">
      <c r="A23" s="11" t="s">
        <v>10</v>
      </c>
      <c r="B23" s="11" t="s">
        <v>11</v>
      </c>
      <c r="C23" s="11" t="s">
        <v>16</v>
      </c>
      <c r="D23" s="11" t="s">
        <v>192</v>
      </c>
      <c r="E23" s="11" t="s">
        <v>740</v>
      </c>
      <c r="F23" s="27" t="str">
        <f t="shared" si="20"/>
        <v>v.KPI.PROD.SelfService.COGsSG12</v>
      </c>
      <c r="G23" s="15" t="s">
        <v>795</v>
      </c>
      <c r="H23" s="26" t="str">
        <f t="shared" si="21"/>
        <v>'FirstSortedValue({'&amp;chr(36)&amp;'&lt;MetricID={60},Metric=,PerType={0}&gt;} Actual,len([All Metrics]))'</v>
      </c>
      <c r="K23" s="28">
        <v>1</v>
      </c>
    </row>
    <row r="24" spans="1:11" ht="15" customHeight="1" x14ac:dyDescent="0.25">
      <c r="A24" s="11" t="s">
        <v>10</v>
      </c>
      <c r="B24" s="11" t="s">
        <v>11</v>
      </c>
      <c r="C24" s="11" t="s">
        <v>16</v>
      </c>
      <c r="D24" s="11" t="s">
        <v>192</v>
      </c>
      <c r="E24" s="11" t="s">
        <v>455</v>
      </c>
      <c r="F24" s="27" t="str">
        <f t="shared" si="20"/>
        <v>v.KPI.PROD.SelfService.Complaints</v>
      </c>
      <c r="G24" s="11" t="s">
        <v>578</v>
      </c>
      <c r="H24" s="26" t="str">
        <f t="shared" si="21"/>
        <v>'sum({'&amp;chr(36)&amp;'&lt;MetricID={36},Metric=,PerType={0}&gt;} Actual)'</v>
      </c>
      <c r="K24" s="28">
        <v>1</v>
      </c>
    </row>
    <row r="25" spans="1:11" ht="15" customHeight="1" x14ac:dyDescent="0.25">
      <c r="A25" s="11" t="s">
        <v>10</v>
      </c>
      <c r="B25" s="11" t="s">
        <v>11</v>
      </c>
      <c r="C25" s="11" t="s">
        <v>16</v>
      </c>
      <c r="D25" s="11" t="s">
        <v>192</v>
      </c>
      <c r="E25" s="11" t="s">
        <v>205</v>
      </c>
      <c r="F25" s="27" t="str">
        <f t="shared" si="20"/>
        <v>v.KPI.PROD.SelfService.Destructions</v>
      </c>
      <c r="G25" s="11" t="s">
        <v>562</v>
      </c>
      <c r="H25" s="26" t="str">
        <f t="shared" si="21"/>
        <v>'sum({'&amp;chr(36)&amp;'&lt;MetricID={38},Metric=,PerType={0}&gt;} Actual)'</v>
      </c>
      <c r="K25" s="28">
        <v>1</v>
      </c>
    </row>
    <row r="26" spans="1:11" ht="15" customHeight="1" x14ac:dyDescent="0.25">
      <c r="A26" s="11" t="s">
        <v>10</v>
      </c>
      <c r="B26" s="11" t="s">
        <v>11</v>
      </c>
      <c r="C26" s="11" t="s">
        <v>16</v>
      </c>
      <c r="D26" s="11" t="s">
        <v>192</v>
      </c>
      <c r="E26" s="11" t="s">
        <v>457</v>
      </c>
      <c r="F26" s="27" t="str">
        <f t="shared" si="20"/>
        <v>v.KPI.PROD.SelfService.DOSAPI</v>
      </c>
      <c r="G26" s="11" t="s">
        <v>563</v>
      </c>
      <c r="H26" s="26" t="str">
        <f t="shared" si="21"/>
        <v>'sum({'&amp;chr(36)&amp;'&lt;MetricID={50},Metric=,PerType={0}&gt;} Actual)'</v>
      </c>
      <c r="K26" s="28">
        <v>1</v>
      </c>
    </row>
    <row r="27" spans="1:11" ht="15" customHeight="1" x14ac:dyDescent="0.25">
      <c r="A27" s="11" t="s">
        <v>10</v>
      </c>
      <c r="B27" s="11" t="s">
        <v>11</v>
      </c>
      <c r="C27" s="11" t="s">
        <v>16</v>
      </c>
      <c r="D27" s="11" t="s">
        <v>192</v>
      </c>
      <c r="E27" s="11" t="s">
        <v>458</v>
      </c>
      <c r="F27" s="27" t="str">
        <f t="shared" si="20"/>
        <v>v.KPI.PROD.SelfService.DOSBULK</v>
      </c>
      <c r="G27" s="11" t="s">
        <v>564</v>
      </c>
      <c r="H27" s="26" t="str">
        <f t="shared" si="21"/>
        <v>'sum({'&amp;chr(36)&amp;'&lt;MetricID={51},Metric=,PerType={0}&gt;} Actual)'</v>
      </c>
      <c r="K27" s="28">
        <v>1</v>
      </c>
    </row>
    <row r="28" spans="1:11" ht="15" customHeight="1" x14ac:dyDescent="0.25">
      <c r="A28" s="11" t="s">
        <v>10</v>
      </c>
      <c r="B28" s="11" t="s">
        <v>11</v>
      </c>
      <c r="C28" s="11" t="s">
        <v>16</v>
      </c>
      <c r="D28" s="11" t="s">
        <v>192</v>
      </c>
      <c r="E28" s="11" t="s">
        <v>459</v>
      </c>
      <c r="F28" s="27" t="str">
        <f t="shared" si="20"/>
        <v>v.KPI.PROD.SelfService.DOSFG</v>
      </c>
      <c r="G28" s="11" t="s">
        <v>565</v>
      </c>
      <c r="H28" s="26" t="str">
        <f t="shared" si="21"/>
        <v>'sum({'&amp;chr(36)&amp;'&lt;MetricID={52},Metric=,PerType={0}&gt;} Actual)'</v>
      </c>
      <c r="K28" s="28">
        <v>1</v>
      </c>
    </row>
    <row r="29" spans="1:11" ht="15" customHeight="1" x14ac:dyDescent="0.25">
      <c r="A29" s="11" t="s">
        <v>10</v>
      </c>
      <c r="B29" s="11" t="s">
        <v>11</v>
      </c>
      <c r="C29" s="11" t="s">
        <v>16</v>
      </c>
      <c r="D29" s="11" t="s">
        <v>192</v>
      </c>
      <c r="E29" s="11" t="s">
        <v>634</v>
      </c>
      <c r="F29" s="15" t="str">
        <f t="shared" si="20"/>
        <v>v.KPI.PROD.SelfService.DOSMax</v>
      </c>
      <c r="G29" s="11" t="s">
        <v>681</v>
      </c>
      <c r="H29" s="11" t="str">
        <f t="shared" si="21"/>
        <v>'sum({'&amp;chr(36)&amp;'&lt;MetricID={55},Metric=,PerType={0}&gt;}[DOS Max Total])/sum({'&amp;chr(36)&amp;'&lt;MetricID={55},Metric=,PerType={0}&gt;}[DOS Total])'</v>
      </c>
      <c r="K29" s="11">
        <v>1</v>
      </c>
    </row>
    <row r="30" spans="1:11" ht="15" customHeight="1" x14ac:dyDescent="0.25">
      <c r="A30" s="11" t="s">
        <v>10</v>
      </c>
      <c r="B30" s="11" t="s">
        <v>11</v>
      </c>
      <c r="C30" s="11" t="s">
        <v>16</v>
      </c>
      <c r="D30" s="11" t="s">
        <v>192</v>
      </c>
      <c r="E30" s="11" t="s">
        <v>633</v>
      </c>
      <c r="F30" s="15" t="str">
        <f t="shared" si="20"/>
        <v>v.KPI.PROD.SelfService.DOSMin</v>
      </c>
      <c r="G30" s="11" t="s">
        <v>680</v>
      </c>
      <c r="H30" s="11" t="str">
        <f t="shared" si="21"/>
        <v>'sum({'&amp;chr(36)&amp;'&lt;MetricID={56},Metric=,PerType={0}&gt;} [DOS Min Total])/sum({'&amp;chr(36)&amp;'&lt;MetricID={56},Metric=,PerType={0}&gt;} [DOS Total])'</v>
      </c>
      <c r="K30" s="11">
        <v>1</v>
      </c>
    </row>
    <row r="31" spans="1:11" ht="15" customHeight="1" x14ac:dyDescent="0.25">
      <c r="A31" s="11" t="s">
        <v>10</v>
      </c>
      <c r="B31" s="11" t="s">
        <v>11</v>
      </c>
      <c r="C31" s="11" t="s">
        <v>16</v>
      </c>
      <c r="D31" s="11" t="s">
        <v>192</v>
      </c>
      <c r="E31" s="11" t="s">
        <v>211</v>
      </c>
      <c r="F31" s="27" t="str">
        <f t="shared" si="20"/>
        <v>v.KPI.PROD.SelfService.DP.Bound</v>
      </c>
      <c r="G31" s="11" t="s">
        <v>767</v>
      </c>
      <c r="H31" s="26" t="str">
        <f t="shared" si="21"/>
        <v>'FirstSortedValue({'&amp;chr(36)&amp;'&lt;MetricID={18},Metric=,PerType={0}&gt;} Actual, len([All Metrics]))'</v>
      </c>
      <c r="K31" s="28">
        <v>1</v>
      </c>
    </row>
    <row r="32" spans="1:11" ht="15" customHeight="1" x14ac:dyDescent="0.25">
      <c r="A32" s="11" t="s">
        <v>10</v>
      </c>
      <c r="B32" s="11" t="s">
        <v>11</v>
      </c>
      <c r="C32" s="11" t="s">
        <v>16</v>
      </c>
      <c r="D32" s="11" t="s">
        <v>192</v>
      </c>
      <c r="E32" s="11" t="s">
        <v>213</v>
      </c>
      <c r="F32" s="27" t="str">
        <f t="shared" si="20"/>
        <v>v.KPI.PROD.SelfService.DP.Clinical</v>
      </c>
      <c r="G32" s="11" t="s">
        <v>768</v>
      </c>
      <c r="H32" s="26" t="str">
        <f t="shared" si="21"/>
        <v>'FirstSortedValue({'&amp;chr(36)&amp;'&lt;MetricID={16},Metric=,PerType={0}&gt;} Actual,len([All Metrics]))'</v>
      </c>
      <c r="K32" s="28">
        <v>1</v>
      </c>
    </row>
    <row r="33" spans="1:11" ht="15" customHeight="1" x14ac:dyDescent="0.25">
      <c r="A33" s="11" t="s">
        <v>10</v>
      </c>
      <c r="B33" s="11" t="s">
        <v>11</v>
      </c>
      <c r="C33" s="11" t="s">
        <v>16</v>
      </c>
      <c r="D33" s="11" t="s">
        <v>192</v>
      </c>
      <c r="E33" s="11" t="s">
        <v>223</v>
      </c>
      <c r="F33" s="27" t="str">
        <f t="shared" si="20"/>
        <v>v.KPI.PROD.SelfService.DP.Fut.Critic.Mat.Attr</v>
      </c>
      <c r="G33" s="11" t="s">
        <v>769</v>
      </c>
      <c r="H33" s="26" t="str">
        <f t="shared" si="21"/>
        <v>'FirstSortedValue({'&amp;chr(36)&amp;'&lt;MetricID={26},Metric=,PerType={0}&gt;} Actual,len([All Metrics]))'</v>
      </c>
      <c r="K33" s="28">
        <v>1</v>
      </c>
    </row>
    <row r="34" spans="1:11" ht="15" customHeight="1" x14ac:dyDescent="0.25">
      <c r="A34" s="11" t="s">
        <v>10</v>
      </c>
      <c r="B34" s="11" t="s">
        <v>11</v>
      </c>
      <c r="C34" s="11" t="s">
        <v>16</v>
      </c>
      <c r="D34" s="11" t="s">
        <v>192</v>
      </c>
      <c r="E34" s="11" t="s">
        <v>221</v>
      </c>
      <c r="F34" s="27" t="str">
        <f t="shared" si="20"/>
        <v>v.KPI.PROD.SelfService.DP.Fut.EndShelfLife</v>
      </c>
      <c r="G34" s="11" t="s">
        <v>770</v>
      </c>
      <c r="H34" s="26" t="str">
        <f t="shared" si="21"/>
        <v>'FirstSortedValue({'&amp;chr(36)&amp;'&lt;MetricID={24},Metric=,PerType={0}&gt;} Actual,len([All Metrics]))'</v>
      </c>
      <c r="K34" s="28">
        <v>1</v>
      </c>
    </row>
    <row r="35" spans="1:11" ht="15" customHeight="1" x14ac:dyDescent="0.25">
      <c r="A35" s="11" t="s">
        <v>10</v>
      </c>
      <c r="B35" s="11" t="s">
        <v>11</v>
      </c>
      <c r="C35" s="11" t="s">
        <v>16</v>
      </c>
      <c r="D35" s="11" t="s">
        <v>192</v>
      </c>
      <c r="E35" s="11" t="s">
        <v>219</v>
      </c>
      <c r="F35" s="27" t="str">
        <f t="shared" si="20"/>
        <v>v.KPI.PROD.SelfService.DP.Fut.Release</v>
      </c>
      <c r="G35" s="11" t="s">
        <v>771</v>
      </c>
      <c r="H35" s="26" t="str">
        <f t="shared" si="21"/>
        <v>'FirstSortedValue({'&amp;chr(36)&amp;'&lt;MetricID={22},Metric=,PerType={0}&gt;} Actual,len([All Metrics]))'</v>
      </c>
      <c r="K35" s="28">
        <v>1</v>
      </c>
    </row>
    <row r="36" spans="1:11" ht="15" customHeight="1" x14ac:dyDescent="0.25">
      <c r="A36" s="11" t="s">
        <v>10</v>
      </c>
      <c r="B36" s="11" t="s">
        <v>11</v>
      </c>
      <c r="C36" s="11" t="s">
        <v>16</v>
      </c>
      <c r="D36" s="11" t="s">
        <v>192</v>
      </c>
      <c r="E36" s="11" t="s">
        <v>225</v>
      </c>
      <c r="F36" s="27" t="str">
        <f t="shared" si="20"/>
        <v>v.KPI.PROD.SelfService.DP.InUse.Robustness</v>
      </c>
      <c r="G36" s="11" t="s">
        <v>772</v>
      </c>
      <c r="H36" s="26" t="str">
        <f t="shared" si="21"/>
        <v>'FirstSortedValue({'&amp;chr(36)&amp;'&lt;MetricID={29},Metric=,PerType={0}&gt;} Actual,len([All Metrics]))'</v>
      </c>
      <c r="K36" s="28">
        <v>1</v>
      </c>
    </row>
    <row r="37" spans="1:11" ht="15" customHeight="1" x14ac:dyDescent="0.25">
      <c r="A37" s="11" t="s">
        <v>10</v>
      </c>
      <c r="B37" s="11" t="s">
        <v>11</v>
      </c>
      <c r="C37" s="11" t="s">
        <v>16</v>
      </c>
      <c r="D37" s="11" t="s">
        <v>192</v>
      </c>
      <c r="E37" s="11" t="s">
        <v>229</v>
      </c>
      <c r="F37" s="27" t="str">
        <f t="shared" si="20"/>
        <v>v.KPI.PROD.SelfService.DP.Knowledge</v>
      </c>
      <c r="G37" s="11" t="s">
        <v>773</v>
      </c>
      <c r="H37" s="26" t="str">
        <f t="shared" si="21"/>
        <v>'FirstSortedValue({'&amp;chr(36)&amp;'&lt;MetricID={7},Metric=,PerType={0}&gt;} Actual,len([All Metrics]))'</v>
      </c>
      <c r="K37" s="28">
        <v>1</v>
      </c>
    </row>
    <row r="38" spans="1:11" ht="15" customHeight="1" x14ac:dyDescent="0.25">
      <c r="A38" s="11" t="s">
        <v>10</v>
      </c>
      <c r="B38" s="11" t="s">
        <v>11</v>
      </c>
      <c r="C38" s="11" t="s">
        <v>16</v>
      </c>
      <c r="D38" s="11" t="s">
        <v>192</v>
      </c>
      <c r="E38" s="11" t="s">
        <v>231</v>
      </c>
      <c r="F38" s="27" t="str">
        <f t="shared" si="20"/>
        <v>v.KPI.PROD.SelfService.DP.Manufct</v>
      </c>
      <c r="G38" s="11" t="s">
        <v>774</v>
      </c>
      <c r="H38" s="26" t="str">
        <f t="shared" si="21"/>
        <v>'FirstSortedValue({'&amp;chr(36)&amp;'&lt;MetricID={32},Metric=,PerType={0}&gt;} Actual,len([All Metrics]))'</v>
      </c>
      <c r="K38" s="28">
        <v>1</v>
      </c>
    </row>
    <row r="39" spans="1:11" ht="15" customHeight="1" x14ac:dyDescent="0.25">
      <c r="A39" s="11" t="s">
        <v>10</v>
      </c>
      <c r="B39" s="11" t="s">
        <v>11</v>
      </c>
      <c r="C39" s="11" t="s">
        <v>16</v>
      </c>
      <c r="D39" s="11" t="s">
        <v>192</v>
      </c>
      <c r="E39" s="11" t="s">
        <v>207</v>
      </c>
      <c r="F39" s="27" t="str">
        <f t="shared" si="20"/>
        <v>v.KPI.PROD.SelfService.DP.Precision</v>
      </c>
      <c r="G39" s="11" t="s">
        <v>775</v>
      </c>
      <c r="H39" s="26" t="str">
        <f t="shared" si="21"/>
        <v>'FirstSortedValue({'&amp;chr(36)&amp;'&lt;MetricID={5},Metric=,PerType={0}&gt;} Actual,len([All Metrics]))'</v>
      </c>
      <c r="K39" s="28">
        <v>1</v>
      </c>
    </row>
    <row r="40" spans="1:11" ht="15" customHeight="1" x14ac:dyDescent="0.25">
      <c r="A40" s="11" t="s">
        <v>10</v>
      </c>
      <c r="B40" s="11" t="s">
        <v>11</v>
      </c>
      <c r="C40" s="11" t="s">
        <v>16</v>
      </c>
      <c r="D40" s="11" t="s">
        <v>192</v>
      </c>
      <c r="E40" s="11" t="s">
        <v>235</v>
      </c>
      <c r="F40" s="27" t="str">
        <f t="shared" si="20"/>
        <v>v.KPI.PROD.SelfService.DP.Process.Robustness</v>
      </c>
      <c r="G40" s="11" t="s">
        <v>776</v>
      </c>
      <c r="H40" s="26" t="str">
        <f t="shared" si="21"/>
        <v>'FirstSortedValue({'&amp;chr(36)&amp;'&lt;MetricID={20},Metric=,PerType={0}&gt;} Actual,len([All Metrics]))'</v>
      </c>
      <c r="K40" s="28">
        <v>1</v>
      </c>
    </row>
    <row r="41" spans="1:11" ht="15" customHeight="1" x14ac:dyDescent="0.25">
      <c r="A41" s="11" t="s">
        <v>10</v>
      </c>
      <c r="B41" s="11" t="s">
        <v>11</v>
      </c>
      <c r="C41" s="11" t="s">
        <v>16</v>
      </c>
      <c r="D41" s="11" t="s">
        <v>192</v>
      </c>
      <c r="E41" s="11" t="s">
        <v>237</v>
      </c>
      <c r="F41" s="27" t="str">
        <f t="shared" si="20"/>
        <v>v.KPI.PROD.SelfService.DP.Process.Understanding</v>
      </c>
      <c r="G41" s="11" t="s">
        <v>777</v>
      </c>
      <c r="H41" s="26" t="str">
        <f t="shared" si="21"/>
        <v>'FirstSortedValue({'&amp;chr(36)&amp;'&lt;MetricID={11},Metric=,PerType={0}&gt;} Actual,len([All Metrics]))'</v>
      </c>
      <c r="K41" s="28">
        <v>1</v>
      </c>
    </row>
    <row r="42" spans="1:11" ht="15" customHeight="1" x14ac:dyDescent="0.25">
      <c r="A42" s="11" t="s">
        <v>10</v>
      </c>
      <c r="B42" s="11" t="s">
        <v>11</v>
      </c>
      <c r="C42" s="11" t="s">
        <v>16</v>
      </c>
      <c r="D42" s="11" t="s">
        <v>192</v>
      </c>
      <c r="E42" s="11" t="s">
        <v>269</v>
      </c>
      <c r="F42" s="27" t="str">
        <f t="shared" si="20"/>
        <v>v.KPI.PROD.SelfService.DS.Process.Understanding</v>
      </c>
      <c r="G42" s="11" t="s">
        <v>778</v>
      </c>
      <c r="H42" s="26" t="str">
        <f t="shared" si="21"/>
        <v>'FirstSortedValue({'&amp;chr(36)&amp;'&lt;MetricID={9},Metric=,PerType={0}&gt;} Actual,len([All Metrics]))'</v>
      </c>
      <c r="K42" s="28">
        <v>1</v>
      </c>
    </row>
    <row r="43" spans="1:11" ht="15" customHeight="1" x14ac:dyDescent="0.25">
      <c r="A43" s="11" t="s">
        <v>10</v>
      </c>
      <c r="B43" s="11" t="s">
        <v>11</v>
      </c>
      <c r="C43" s="11" t="s">
        <v>16</v>
      </c>
      <c r="D43" s="11" t="s">
        <v>192</v>
      </c>
      <c r="E43" s="11" t="s">
        <v>209</v>
      </c>
      <c r="F43" s="27" t="str">
        <f t="shared" si="20"/>
        <v>v.KPI.PROD.SelfService.DP.Rep</v>
      </c>
      <c r="G43" s="11" t="s">
        <v>779</v>
      </c>
      <c r="H43" s="26" t="str">
        <f t="shared" si="21"/>
        <v>'FirstSortedValue({'&amp;chr(36)&amp;'&lt;MetricID={3},Metric=,PerType={0}&gt;} Actual,len([All Metrics]))'</v>
      </c>
      <c r="K43" s="28">
        <v>1</v>
      </c>
    </row>
    <row r="44" spans="1:11" ht="15" customHeight="1" x14ac:dyDescent="0.25">
      <c r="A44" s="11" t="s">
        <v>10</v>
      </c>
      <c r="B44" s="11" t="s">
        <v>11</v>
      </c>
      <c r="C44" s="11" t="s">
        <v>16</v>
      </c>
      <c r="D44" s="11" t="s">
        <v>192</v>
      </c>
      <c r="E44" s="11" t="s">
        <v>239</v>
      </c>
      <c r="F44" s="27" t="str">
        <f t="shared" si="20"/>
        <v>v.KPI.PROD.SelfService.DP.Robust.Design</v>
      </c>
      <c r="G44" s="11" t="s">
        <v>780</v>
      </c>
      <c r="H44" s="26" t="str">
        <f t="shared" si="21"/>
        <v>'FirstSortedValue({'&amp;chr(36)&amp;'&lt;MetricID={14},Metric=,PerType={0}&gt;} Actual,len([All Metrics]))'</v>
      </c>
      <c r="K44" s="28">
        <v>1</v>
      </c>
    </row>
    <row r="45" spans="1:11" ht="15" customHeight="1" x14ac:dyDescent="0.25">
      <c r="A45" s="11" t="s">
        <v>10</v>
      </c>
      <c r="B45" s="11" t="s">
        <v>11</v>
      </c>
      <c r="C45" s="11" t="s">
        <v>16</v>
      </c>
      <c r="D45" s="11" t="s">
        <v>192</v>
      </c>
      <c r="E45" s="11" t="s">
        <v>215</v>
      </c>
      <c r="F45" s="27" t="str">
        <f t="shared" si="20"/>
        <v>v.KPI.PROD.SelfService.DP.Robustness</v>
      </c>
      <c r="G45" s="11" t="s">
        <v>781</v>
      </c>
      <c r="H45" s="26" t="str">
        <f t="shared" si="21"/>
        <v>'FirstSortedValue({'&amp;chr(36)&amp;'&lt;MetricID={28},Metric=,PerType={0}&gt;} Actual,len([All Metrics]))'</v>
      </c>
      <c r="K45" s="28">
        <v>1</v>
      </c>
    </row>
    <row r="46" spans="1:11" ht="15" customHeight="1" x14ac:dyDescent="0.25">
      <c r="A46" s="11" t="s">
        <v>10</v>
      </c>
      <c r="B46" s="11" t="s">
        <v>11</v>
      </c>
      <c r="C46" s="11" t="s">
        <v>16</v>
      </c>
      <c r="D46" s="11" t="s">
        <v>192</v>
      </c>
      <c r="E46" s="11" t="s">
        <v>227</v>
      </c>
      <c r="F46" s="27" t="str">
        <f t="shared" si="20"/>
        <v>v.KPI.PROD.SelfService.DP.SpecialCauses</v>
      </c>
      <c r="G46" s="11" t="s">
        <v>782</v>
      </c>
      <c r="H46" s="26" t="str">
        <f t="shared" si="21"/>
        <v>'FirstSortedValue({'&amp;chr(36)&amp;'&lt;MetricID={12},Metric=,PerType={0}&gt;} Actual,len([All Metrics]))'</v>
      </c>
      <c r="K46" s="28">
        <v>1</v>
      </c>
    </row>
    <row r="47" spans="1:11" ht="15" customHeight="1" x14ac:dyDescent="0.25">
      <c r="A47" s="11" t="s">
        <v>10</v>
      </c>
      <c r="B47" s="11" t="s">
        <v>11</v>
      </c>
      <c r="C47" s="11" t="s">
        <v>16</v>
      </c>
      <c r="D47" s="11" t="s">
        <v>192</v>
      </c>
      <c r="E47" s="11" t="s">
        <v>233</v>
      </c>
      <c r="F47" s="27" t="str">
        <f t="shared" si="20"/>
        <v>v.KPI.PROD.SelfService.DP.Systems</v>
      </c>
      <c r="G47" s="11" t="s">
        <v>783</v>
      </c>
      <c r="H47" s="26" t="str">
        <f t="shared" si="21"/>
        <v>'FirstSortedValue({'&amp;chr(36)&amp;'&lt;MetricID={1},Metric=,PerType={0}&gt;} Actual,len([All Metrics]))'</v>
      </c>
      <c r="K47" s="28">
        <v>1</v>
      </c>
    </row>
    <row r="48" spans="1:11" ht="15" customHeight="1" x14ac:dyDescent="0.25">
      <c r="A48" s="11" t="s">
        <v>10</v>
      </c>
      <c r="B48" s="11" t="s">
        <v>11</v>
      </c>
      <c r="C48" s="11" t="s">
        <v>16</v>
      </c>
      <c r="D48" s="11" t="s">
        <v>192</v>
      </c>
      <c r="E48" s="11" t="s">
        <v>217</v>
      </c>
      <c r="F48" s="27" t="str">
        <f t="shared" si="20"/>
        <v>v.KPI.PROD.SelfService.DP.Understanding</v>
      </c>
      <c r="G48" s="11" t="s">
        <v>784</v>
      </c>
      <c r="H48" s="26" t="str">
        <f t="shared" si="21"/>
        <v>'FirstSortedValue({'&amp;chr(36)&amp;'&lt;MetricID={10},Metric=,PerType={0}&gt;} Actual,len([All Metrics]))'</v>
      </c>
      <c r="K48" s="28">
        <v>1</v>
      </c>
    </row>
    <row r="49" spans="1:11" ht="15" customHeight="1" x14ac:dyDescent="0.25">
      <c r="A49" s="11" t="s">
        <v>10</v>
      </c>
      <c r="B49" s="11" t="s">
        <v>11</v>
      </c>
      <c r="C49" s="11" t="s">
        <v>16</v>
      </c>
      <c r="D49" s="11" t="s">
        <v>192</v>
      </c>
      <c r="E49" s="11" t="s">
        <v>241</v>
      </c>
      <c r="F49" s="27" t="str">
        <f t="shared" si="20"/>
        <v>v.KPI.PROD.SelfService.DrugProduct</v>
      </c>
      <c r="G49" s="11" t="s">
        <v>785</v>
      </c>
      <c r="H49" s="26" t="str">
        <f t="shared" si="21"/>
        <v>'FirstSortedValue({'&amp;chr(36)&amp;'&lt;MetricID={41},Metric=,PerType={0}&gt;} Actual,len([All Metrics]))'</v>
      </c>
      <c r="K49" s="28">
        <v>1</v>
      </c>
    </row>
    <row r="50" spans="1:11" ht="15" customHeight="1" x14ac:dyDescent="0.25">
      <c r="A50" s="11" t="s">
        <v>10</v>
      </c>
      <c r="B50" s="11" t="s">
        <v>11</v>
      </c>
      <c r="C50" s="11" t="s">
        <v>16</v>
      </c>
      <c r="D50" s="11" t="s">
        <v>192</v>
      </c>
      <c r="E50" s="11" t="s">
        <v>247</v>
      </c>
      <c r="F50" s="27" t="str">
        <f t="shared" si="20"/>
        <v>v.KPI.PROD.SelfService.DS.Bound</v>
      </c>
      <c r="G50" s="11" t="s">
        <v>786</v>
      </c>
      <c r="H50" s="26" t="str">
        <f t="shared" si="21"/>
        <v>'FirstSortedValue({'&amp;chr(36)&amp;'&lt;MetricID={19},Metric=,PerType={0}&gt;} Actual,len([All Metrics]))'</v>
      </c>
      <c r="K50" s="28">
        <v>1</v>
      </c>
    </row>
    <row r="51" spans="1:11" ht="15" customHeight="1" x14ac:dyDescent="0.25">
      <c r="A51" s="11" t="s">
        <v>10</v>
      </c>
      <c r="B51" s="11" t="s">
        <v>11</v>
      </c>
      <c r="C51" s="11" t="s">
        <v>16</v>
      </c>
      <c r="D51" s="11" t="s">
        <v>192</v>
      </c>
      <c r="E51" s="11" t="s">
        <v>249</v>
      </c>
      <c r="F51" s="27" t="str">
        <f t="shared" si="20"/>
        <v>v.KPI.PROD.SelfService.DS.Clinical</v>
      </c>
      <c r="G51" s="11" t="s">
        <v>787</v>
      </c>
      <c r="H51" s="26" t="str">
        <f t="shared" si="21"/>
        <v>'FirstSortedValue({'&amp;chr(36)&amp;'&lt;MetricID={17},Metric=,PerType={0}&gt;} Actual,len([All Metrics]))'</v>
      </c>
      <c r="K51" s="28">
        <v>1</v>
      </c>
    </row>
    <row r="52" spans="1:11" ht="15" customHeight="1" x14ac:dyDescent="0.25">
      <c r="A52" s="11" t="s">
        <v>10</v>
      </c>
      <c r="B52" s="11" t="s">
        <v>11</v>
      </c>
      <c r="C52" s="11" t="s">
        <v>16</v>
      </c>
      <c r="D52" s="11" t="s">
        <v>192</v>
      </c>
      <c r="E52" s="11" t="s">
        <v>255</v>
      </c>
      <c r="F52" s="27" t="str">
        <f t="shared" si="20"/>
        <v>v.KPI.PROD.SelfService.DS.Fut.Critic.Mat.Attr</v>
      </c>
      <c r="G52" s="11" t="s">
        <v>788</v>
      </c>
      <c r="H52" s="26" t="str">
        <f t="shared" si="21"/>
        <v>'FirstSortedValue({'&amp;chr(36)&amp;'&lt;MetricID={27},Metric=,PerType={0}&gt;} Actual,len([All Metrics]))'</v>
      </c>
      <c r="K52" s="28">
        <v>1</v>
      </c>
    </row>
    <row r="53" spans="1:11" ht="15" customHeight="1" x14ac:dyDescent="0.25">
      <c r="A53" s="11" t="s">
        <v>10</v>
      </c>
      <c r="B53" s="11" t="s">
        <v>11</v>
      </c>
      <c r="C53" s="11" t="s">
        <v>16</v>
      </c>
      <c r="D53" s="11" t="s">
        <v>192</v>
      </c>
      <c r="E53" s="11" t="s">
        <v>253</v>
      </c>
      <c r="F53" s="27" t="str">
        <f t="shared" ref="F53:F85" si="22">IF(ISBLANK(E53),CONCATENATE(A53,".",B53,".",C53,".",D53),CONCATENATE(A53,".",B53,".",C53,".",D53,".",E53))</f>
        <v>v.KPI.PROD.SelfService.DS.Fut.EndShelfLife</v>
      </c>
      <c r="G53" s="11" t="s">
        <v>789</v>
      </c>
      <c r="H53" s="26" t="str">
        <f t="shared" ref="H53:H85" si="23">"'"&amp;SUBSTITUTE(SUBSTITUTE(G53,"'","'&amp;chr(39)&amp;'"),"$","'&amp;chr(36)&amp;'")&amp;"'"</f>
        <v>'FirstSortedValue({'&amp;chr(36)&amp;'&lt;MetricID={25},Metric=,PerType={0}&gt;} Actual,len([All Metrics]))'</v>
      </c>
      <c r="K53" s="28">
        <v>1</v>
      </c>
    </row>
    <row r="54" spans="1:11" ht="15" customHeight="1" x14ac:dyDescent="0.25">
      <c r="A54" s="11" t="s">
        <v>10</v>
      </c>
      <c r="B54" s="11" t="s">
        <v>11</v>
      </c>
      <c r="C54" s="11" t="s">
        <v>16</v>
      </c>
      <c r="D54" s="11" t="s">
        <v>192</v>
      </c>
      <c r="E54" s="11" t="s">
        <v>251</v>
      </c>
      <c r="F54" s="27" t="str">
        <f t="shared" si="22"/>
        <v>v.KPI.PROD.SelfService.DS.Fut.Release</v>
      </c>
      <c r="G54" s="11" t="s">
        <v>790</v>
      </c>
      <c r="H54" s="26" t="str">
        <f t="shared" si="23"/>
        <v>'FirstSortedValue({'&amp;chr(36)&amp;'&lt;MetricID={23},Metric=,PerType={0}&gt;} Actual,len([All Metrics]))'</v>
      </c>
      <c r="K54" s="28">
        <v>1</v>
      </c>
    </row>
    <row r="55" spans="1:11" ht="15" customHeight="1" x14ac:dyDescent="0.25">
      <c r="A55" s="11" t="s">
        <v>10</v>
      </c>
      <c r="B55" s="11" t="s">
        <v>11</v>
      </c>
      <c r="C55" s="11" t="s">
        <v>16</v>
      </c>
      <c r="D55" s="11" t="s">
        <v>192</v>
      </c>
      <c r="E55" s="11" t="s">
        <v>259</v>
      </c>
      <c r="F55" s="27" t="str">
        <f t="shared" si="22"/>
        <v>v.KPI.PROD.SelfService.DS.Knowledge</v>
      </c>
      <c r="G55" s="11" t="s">
        <v>791</v>
      </c>
      <c r="H55" s="26" t="str">
        <f t="shared" si="23"/>
        <v>'FirstSortedValue({'&amp;chr(36)&amp;'&lt;MetricID={8},Metric=,PerType={0}&gt;} Actual,len([All Metrics]))'</v>
      </c>
      <c r="K55" s="28">
        <v>1</v>
      </c>
    </row>
    <row r="56" spans="1:11" ht="15" customHeight="1" x14ac:dyDescent="0.25">
      <c r="A56" s="11" t="s">
        <v>10</v>
      </c>
      <c r="B56" s="11" t="s">
        <v>11</v>
      </c>
      <c r="C56" s="11" t="s">
        <v>16</v>
      </c>
      <c r="D56" s="11" t="s">
        <v>192</v>
      </c>
      <c r="E56" s="11" t="s">
        <v>261</v>
      </c>
      <c r="F56" s="27" t="str">
        <f t="shared" si="22"/>
        <v>v.KPI.PROD.SelfService.DS.Manufct</v>
      </c>
      <c r="G56" s="11" t="s">
        <v>792</v>
      </c>
      <c r="H56" s="26" t="str">
        <f t="shared" si="23"/>
        <v>'FirstSortedValue({'&amp;chr(36)&amp;'&lt;MetricID={33},Metric=,PerType={0}&gt;} Actual,len([All Metrics]))'</v>
      </c>
      <c r="K56" s="28">
        <v>1</v>
      </c>
    </row>
    <row r="57" spans="1:11" ht="15" customHeight="1" x14ac:dyDescent="0.25">
      <c r="A57" s="11" t="s">
        <v>10</v>
      </c>
      <c r="B57" s="11" t="s">
        <v>11</v>
      </c>
      <c r="C57" s="11" t="s">
        <v>16</v>
      </c>
      <c r="D57" s="11" t="s">
        <v>192</v>
      </c>
      <c r="E57" s="11" t="s">
        <v>243</v>
      </c>
      <c r="F57" s="27" t="str">
        <f t="shared" si="22"/>
        <v>v.KPI.PROD.SelfService.DS.Precision</v>
      </c>
      <c r="G57" s="11" t="s">
        <v>793</v>
      </c>
      <c r="H57" s="26" t="str">
        <f t="shared" si="23"/>
        <v>'FirstSortedValue({'&amp;chr(36)&amp;'&lt;MetricID={6},Metric=,PerType={0}&gt;} Actual,len([All Metrics]))'</v>
      </c>
      <c r="K57" s="28">
        <v>1</v>
      </c>
    </row>
    <row r="58" spans="1:11" ht="15" customHeight="1" x14ac:dyDescent="0.25">
      <c r="A58" s="11" t="s">
        <v>10</v>
      </c>
      <c r="B58" s="11" t="s">
        <v>11</v>
      </c>
      <c r="C58" s="11" t="s">
        <v>16</v>
      </c>
      <c r="D58" s="11" t="s">
        <v>192</v>
      </c>
      <c r="E58" s="11" t="s">
        <v>265</v>
      </c>
      <c r="F58" s="27" t="str">
        <f t="shared" si="22"/>
        <v>v.KPI.PROD.SelfService.DS.Process.Robustness</v>
      </c>
      <c r="G58" s="11" t="s">
        <v>794</v>
      </c>
      <c r="H58" s="26" t="str">
        <f t="shared" si="23"/>
        <v>'FirstSortedValue({'&amp;chr(36)&amp;'&lt;MetricID={21},Metric=,PerType={0}&gt;} Actual,len([All Metrics]))'</v>
      </c>
      <c r="K58" s="28">
        <v>1</v>
      </c>
    </row>
    <row r="59" spans="1:11" ht="15" customHeight="1" x14ac:dyDescent="0.25">
      <c r="A59" s="11" t="s">
        <v>10</v>
      </c>
      <c r="B59" s="11" t="s">
        <v>11</v>
      </c>
      <c r="C59" s="11" t="s">
        <v>16</v>
      </c>
      <c r="D59" s="11" t="s">
        <v>192</v>
      </c>
      <c r="E59" s="11" t="s">
        <v>245</v>
      </c>
      <c r="F59" s="27" t="str">
        <f t="shared" si="22"/>
        <v>v.KPI.PROD.SelfService.DS.Rep</v>
      </c>
      <c r="G59" s="11" t="s">
        <v>796</v>
      </c>
      <c r="H59" s="26" t="str">
        <f t="shared" si="23"/>
        <v>'FirstSortedValue({'&amp;chr(36)&amp;'&lt;MetricID={4},Metric=,PerType={0}&gt;} Actual,len([All Metrics]))'</v>
      </c>
      <c r="K59" s="28">
        <v>1</v>
      </c>
    </row>
    <row r="60" spans="1:11" ht="15" customHeight="1" x14ac:dyDescent="0.25">
      <c r="A60" s="11" t="s">
        <v>10</v>
      </c>
      <c r="B60" s="11" t="s">
        <v>11</v>
      </c>
      <c r="C60" s="11" t="s">
        <v>16</v>
      </c>
      <c r="D60" s="11" t="s">
        <v>192</v>
      </c>
      <c r="E60" s="11" t="s">
        <v>267</v>
      </c>
      <c r="F60" s="27" t="str">
        <f t="shared" si="22"/>
        <v>v.KPI.PROD.SelfService.DS.Robust.Design</v>
      </c>
      <c r="G60" s="11" t="s">
        <v>797</v>
      </c>
      <c r="H60" s="26" t="str">
        <f t="shared" si="23"/>
        <v>'FirstSortedValue({'&amp;chr(36)&amp;'&lt;MetricID={15},Metric=,PerType={0}&gt;} Actual,len([All Metrics]))'</v>
      </c>
      <c r="K60" s="28">
        <v>1</v>
      </c>
    </row>
    <row r="61" spans="1:11" ht="15" customHeight="1" x14ac:dyDescent="0.25">
      <c r="A61" s="11" t="s">
        <v>10</v>
      </c>
      <c r="B61" s="11" t="s">
        <v>11</v>
      </c>
      <c r="C61" s="11" t="s">
        <v>16</v>
      </c>
      <c r="D61" s="11" t="s">
        <v>192</v>
      </c>
      <c r="E61" s="11" t="s">
        <v>257</v>
      </c>
      <c r="F61" s="27" t="str">
        <f t="shared" si="22"/>
        <v>v.KPI.PROD.SelfService.DS.SpecialCauses</v>
      </c>
      <c r="G61" s="11" t="s">
        <v>798</v>
      </c>
      <c r="H61" s="26" t="str">
        <f t="shared" si="23"/>
        <v>'FirstSortedValue({'&amp;chr(36)&amp;'&lt;MetricID={13},Metric=,PerType={0}&gt;} Actual,len([All Metrics]))'</v>
      </c>
      <c r="K61" s="28">
        <v>1</v>
      </c>
    </row>
    <row r="62" spans="1:11" ht="15" customHeight="1" x14ac:dyDescent="0.25">
      <c r="A62" s="11" t="s">
        <v>10</v>
      </c>
      <c r="B62" s="11" t="s">
        <v>11</v>
      </c>
      <c r="C62" s="11" t="s">
        <v>16</v>
      </c>
      <c r="D62" s="11" t="s">
        <v>192</v>
      </c>
      <c r="E62" s="11" t="s">
        <v>263</v>
      </c>
      <c r="F62" s="27" t="str">
        <f t="shared" si="22"/>
        <v>v.KPI.PROD.SelfService.DS.Systems</v>
      </c>
      <c r="G62" s="11" t="s">
        <v>799</v>
      </c>
      <c r="H62" s="26" t="str">
        <f t="shared" si="23"/>
        <v>'FirstSortedValue({'&amp;chr(36)&amp;'&lt;MetricID={2},Metric=,PerType={0}&gt;} Actual,len([All Metrics]))'</v>
      </c>
      <c r="K62" s="28">
        <v>1</v>
      </c>
    </row>
    <row r="63" spans="1:11" ht="15" customHeight="1" x14ac:dyDescent="0.25">
      <c r="A63" s="11" t="s">
        <v>10</v>
      </c>
      <c r="B63" s="11" t="s">
        <v>11</v>
      </c>
      <c r="C63" s="11" t="s">
        <v>16</v>
      </c>
      <c r="D63" s="11" t="s">
        <v>192</v>
      </c>
      <c r="E63" s="11" t="s">
        <v>454</v>
      </c>
      <c r="F63" s="27" t="str">
        <f t="shared" si="22"/>
        <v>v.KPI.PROD.SelfService.Escalation</v>
      </c>
      <c r="G63" s="11" t="s">
        <v>604</v>
      </c>
      <c r="H63" s="26" t="str">
        <f t="shared" si="23"/>
        <v>'if(Num(date#(Min(TOTAL&lt;YearMonth&gt;{&lt;PerType={0},Metric=&gt;}C.Date), '&amp;chr(39)&amp;'YYYYMMDD'&amp;chr(39)&amp;')) &lt; Num(MonthStart(Today())),sum({'&amp;chr(36)&amp;'&lt;MetricID={35},Metric=,PerType={0}&gt;} Actual),null())'</v>
      </c>
      <c r="K63" s="28">
        <v>1</v>
      </c>
    </row>
    <row r="64" spans="1:11" ht="15" customHeight="1" x14ac:dyDescent="0.25">
      <c r="A64" s="11" t="s">
        <v>10</v>
      </c>
      <c r="B64" s="11" t="s">
        <v>11</v>
      </c>
      <c r="C64" s="11" t="s">
        <v>16</v>
      </c>
      <c r="D64" s="11" t="s">
        <v>192</v>
      </c>
      <c r="E64" s="11" t="s">
        <v>271</v>
      </c>
      <c r="F64" s="27" t="str">
        <f t="shared" si="22"/>
        <v>v.KPI.PROD.SelfService.IPPQS</v>
      </c>
      <c r="G64" s="11" t="s">
        <v>800</v>
      </c>
      <c r="H64" s="26" t="str">
        <f t="shared" si="23"/>
        <v>'FirstSortedValue({'&amp;chr(36)&amp;'&lt;MetricID={34},Metric=,PerType={0}&gt;} Actual,len([All Metrics]))'</v>
      </c>
      <c r="K64" s="28">
        <v>1</v>
      </c>
    </row>
    <row r="65" spans="1:11" ht="15" customHeight="1" x14ac:dyDescent="0.25">
      <c r="A65" s="11" t="s">
        <v>10</v>
      </c>
      <c r="B65" s="11" t="s">
        <v>11</v>
      </c>
      <c r="C65" s="11" t="s">
        <v>16</v>
      </c>
      <c r="D65" s="11" t="s">
        <v>192</v>
      </c>
      <c r="E65" s="11" t="s">
        <v>273</v>
      </c>
      <c r="F65" s="27" t="str">
        <f t="shared" si="22"/>
        <v>v.KPI.PROD.SelfService.LIFR</v>
      </c>
      <c r="G65" s="11" t="s">
        <v>382</v>
      </c>
      <c r="H65" s="26" t="str">
        <f t="shared" si="23"/>
        <v>'avg({'&amp;chr(36)&amp;'&lt;MetricID={45},Metric=,PerType={0}&gt;} Actual)'</v>
      </c>
      <c r="K65" s="28">
        <v>1</v>
      </c>
    </row>
    <row r="66" spans="1:11" ht="15" customHeight="1" x14ac:dyDescent="0.25">
      <c r="A66" s="11" t="s">
        <v>10</v>
      </c>
      <c r="B66" s="11" t="s">
        <v>11</v>
      </c>
      <c r="C66" s="11" t="s">
        <v>16</v>
      </c>
      <c r="D66" s="11" t="s">
        <v>192</v>
      </c>
      <c r="E66" s="11" t="s">
        <v>201</v>
      </c>
      <c r="F66" s="27" t="str">
        <f t="shared" si="22"/>
        <v>v.KPI.PROD.SelfService.MAPE2</v>
      </c>
      <c r="G66" s="11" t="s">
        <v>504</v>
      </c>
      <c r="H66" s="26" t="str">
        <f t="shared" si="23"/>
        <v>'avg({'&amp;chr(36)&amp;'&lt;MetricID={47},Metric=,PerType={0}&gt;} Actual)'</v>
      </c>
      <c r="K66" s="28">
        <v>0</v>
      </c>
    </row>
    <row r="67" spans="1:11" ht="15" customHeight="1" x14ac:dyDescent="0.25">
      <c r="A67" s="11" t="s">
        <v>10</v>
      </c>
      <c r="B67" s="11" t="s">
        <v>11</v>
      </c>
      <c r="C67" s="11" t="s">
        <v>16</v>
      </c>
      <c r="D67" s="11" t="s">
        <v>192</v>
      </c>
      <c r="E67" s="11" t="s">
        <v>203</v>
      </c>
      <c r="F67" s="27" t="str">
        <f t="shared" si="22"/>
        <v>v.KPI.PROD.SelfService.MAPE3</v>
      </c>
      <c r="G67" s="11" t="s">
        <v>436</v>
      </c>
      <c r="H67" s="26" t="str">
        <f t="shared" si="23"/>
        <v>'avg({'&amp;chr(36)&amp;'&lt;MetricID={48},Metric=,PerType={0}&gt;} Actual)'</v>
      </c>
      <c r="K67" s="28">
        <v>1</v>
      </c>
    </row>
    <row r="68" spans="1:11" ht="15" customHeight="1" x14ac:dyDescent="0.25">
      <c r="A68" s="11" t="s">
        <v>10</v>
      </c>
      <c r="B68" s="11" t="s">
        <v>11</v>
      </c>
      <c r="C68" s="11" t="s">
        <v>16</v>
      </c>
      <c r="D68" s="11" t="s">
        <v>192</v>
      </c>
      <c r="E68" s="11" t="s">
        <v>714</v>
      </c>
      <c r="F68" s="27" t="str">
        <f t="shared" si="22"/>
        <v>v.KPI.PROD.SelfService.DP.Maturity</v>
      </c>
      <c r="G68" s="11" t="s">
        <v>801</v>
      </c>
      <c r="H68" s="26" t="str">
        <f t="shared" si="23"/>
        <v>'FirstSortedValue({'&amp;chr(36)&amp;'&lt;MetricID={30},Metric=,PerType={0}&gt;} Actual,len([All Metrics]))'</v>
      </c>
      <c r="K68" s="28">
        <v>1</v>
      </c>
    </row>
    <row r="69" spans="1:11" ht="15" customHeight="1" x14ac:dyDescent="0.25">
      <c r="A69" s="11" t="s">
        <v>10</v>
      </c>
      <c r="B69" s="11" t="s">
        <v>11</v>
      </c>
      <c r="C69" s="11" t="s">
        <v>16</v>
      </c>
      <c r="D69" s="11" t="s">
        <v>192</v>
      </c>
      <c r="E69" s="11" t="s">
        <v>276</v>
      </c>
      <c r="F69" s="27" t="str">
        <f t="shared" si="22"/>
        <v>v.KPI.PROD.SelfService.OnTimeDelivery</v>
      </c>
      <c r="G69" s="11" t="s">
        <v>802</v>
      </c>
      <c r="H69" s="26" t="str">
        <f t="shared" si="23"/>
        <v>'FirstSortedValue({'&amp;chr(36)&amp;'&lt;MetricID={40},Metric=,PerType={0}&gt;} Actual,len([All Metrics]))'</v>
      </c>
      <c r="K69" s="28">
        <v>1</v>
      </c>
    </row>
    <row r="70" spans="1:11" ht="15" customHeight="1" x14ac:dyDescent="0.25">
      <c r="A70" s="11" t="s">
        <v>10</v>
      </c>
      <c r="B70" s="11" t="s">
        <v>11</v>
      </c>
      <c r="C70" s="11" t="s">
        <v>16</v>
      </c>
      <c r="D70" s="11" t="s">
        <v>192</v>
      </c>
      <c r="E70" s="11" t="s">
        <v>278</v>
      </c>
      <c r="F70" s="27" t="str">
        <f t="shared" si="22"/>
        <v>v.KPI.PROD.SelfService.OnTimeLaunch</v>
      </c>
      <c r="G70" s="11" t="s">
        <v>851</v>
      </c>
      <c r="H70" s="26" t="str">
        <f t="shared" si="23"/>
        <v>'avg({'&amp;chr(36)&amp;'&lt;MetricID={46},Metric=,PerType={0}&gt;} Deviation)'</v>
      </c>
      <c r="K70" s="28">
        <v>1</v>
      </c>
    </row>
    <row r="71" spans="1:11" ht="15" customHeight="1" x14ac:dyDescent="0.25">
      <c r="A71" s="11" t="s">
        <v>10</v>
      </c>
      <c r="B71" s="11" t="s">
        <v>11</v>
      </c>
      <c r="C71" s="11" t="s">
        <v>16</v>
      </c>
      <c r="D71" s="11" t="s">
        <v>192</v>
      </c>
      <c r="E71" s="11" t="s">
        <v>567</v>
      </c>
      <c r="F71" s="27" t="str">
        <f t="shared" si="22"/>
        <v>v.KPI.PROD.SelfService.PPQS</v>
      </c>
      <c r="G71" s="11" t="s">
        <v>572</v>
      </c>
      <c r="H71" s="26" t="str">
        <f t="shared" si="23"/>
        <v>'Pick( Max( {'&amp;chr(36)&amp;'&lt;MetricID={54},Metric=,PerType={0}&gt;} Status ), Null(), '&amp;chr(39)&amp;'Green'&amp;chr(39)&amp;', '&amp;chr(39)&amp;'Yellow'&amp;chr(39)&amp;', '&amp;chr(39)&amp;'Red'&amp;chr(39)&amp;')'</v>
      </c>
      <c r="K71" s="28">
        <v>1</v>
      </c>
    </row>
    <row r="72" spans="1:11" ht="15" customHeight="1" x14ac:dyDescent="0.25">
      <c r="A72" s="11" t="s">
        <v>10</v>
      </c>
      <c r="B72" s="11" t="s">
        <v>11</v>
      </c>
      <c r="C72" s="11" t="s">
        <v>16</v>
      </c>
      <c r="D72" s="11" t="s">
        <v>192</v>
      </c>
      <c r="E72" s="11" t="s">
        <v>626</v>
      </c>
      <c r="F72" s="15" t="str">
        <f t="shared" si="22"/>
        <v>v.KPI.PROD.SelfService.RSL</v>
      </c>
      <c r="G72" s="11" t="s">
        <v>679</v>
      </c>
      <c r="H72" s="11" t="str">
        <f t="shared" si="23"/>
        <v>'sum({'&amp;chr(36)&amp;'&lt;MetricID={57},Metric=,PerType={0}&gt;}[Counter Positive RSL])/sum({'&amp;chr(36)&amp;'&lt;MetricID={57},Metric=,PerType={0}&gt;}[Counter Total RSL])'</v>
      </c>
      <c r="K72" s="11">
        <v>1</v>
      </c>
    </row>
    <row r="73" spans="1:11" ht="15" customHeight="1" x14ac:dyDescent="0.25">
      <c r="A73" s="11" t="s">
        <v>10</v>
      </c>
      <c r="B73" s="11" t="s">
        <v>11</v>
      </c>
      <c r="C73" s="11" t="s">
        <v>16</v>
      </c>
      <c r="D73" s="11" t="s">
        <v>381</v>
      </c>
      <c r="E73" s="11" t="s">
        <v>193</v>
      </c>
      <c r="F73" s="27" t="str">
        <f t="shared" si="22"/>
        <v>v.KPI.PROD.SelfService.Status.ActualInv</v>
      </c>
      <c r="G73" s="11" t="s">
        <v>378</v>
      </c>
      <c r="H73" s="26" t="str">
        <f t="shared" si="23"/>
        <v>'max({'&amp;chr(36)&amp;'&lt;MetricID={39},Metric=,PerType={0}&gt;} Status)'</v>
      </c>
      <c r="K73" s="28">
        <v>1</v>
      </c>
    </row>
    <row r="74" spans="1:11" ht="15" customHeight="1" x14ac:dyDescent="0.25">
      <c r="A74" s="11" t="s">
        <v>10</v>
      </c>
      <c r="B74" s="11" t="s">
        <v>11</v>
      </c>
      <c r="C74" s="11" t="s">
        <v>16</v>
      </c>
      <c r="D74" s="11" t="s">
        <v>381</v>
      </c>
      <c r="E74" s="11" t="s">
        <v>195</v>
      </c>
      <c r="F74" s="27" t="str">
        <f t="shared" si="22"/>
        <v>v.KPI.PROD.SelfService.Status.API</v>
      </c>
      <c r="G74" s="11" t="s">
        <v>803</v>
      </c>
      <c r="H74" s="26" t="str">
        <f t="shared" si="23"/>
        <v>'FirstSortedValue({'&amp;chr(36)&amp;'&lt;MetricID={42},Metric=,PerType={0}&gt;} Status, len([All Metrics]))'</v>
      </c>
      <c r="K74" s="28">
        <v>1</v>
      </c>
    </row>
    <row r="75" spans="1:11" ht="15" customHeight="1" x14ac:dyDescent="0.25">
      <c r="A75" s="11" t="s">
        <v>10</v>
      </c>
      <c r="B75" s="11" t="s">
        <v>11</v>
      </c>
      <c r="C75" s="11" t="s">
        <v>16</v>
      </c>
      <c r="D75" s="11" t="s">
        <v>381</v>
      </c>
      <c r="E75" s="11" t="s">
        <v>199</v>
      </c>
      <c r="F75" s="27" t="str">
        <f t="shared" si="22"/>
        <v>v.KPI.PROD.SelfService.Status.BIAS12</v>
      </c>
      <c r="G75" s="11" t="s">
        <v>500</v>
      </c>
      <c r="H75" s="26" t="str">
        <f t="shared" si="23"/>
        <v>'max({'&amp;chr(36)&amp;'&lt;MetricID={49},Metric=,PerType={0}&gt;} Status)'</v>
      </c>
      <c r="K75" s="28">
        <v>1</v>
      </c>
    </row>
    <row r="76" spans="1:11" ht="15" customHeight="1" x14ac:dyDescent="0.25">
      <c r="A76" s="11" t="s">
        <v>10</v>
      </c>
      <c r="B76" s="11" t="s">
        <v>11</v>
      </c>
      <c r="C76" s="11" t="s">
        <v>16</v>
      </c>
      <c r="D76" s="11" t="s">
        <v>381</v>
      </c>
      <c r="E76" s="11" t="s">
        <v>197</v>
      </c>
      <c r="F76" s="27" t="str">
        <f t="shared" si="22"/>
        <v>v.KPI.PROD.SelfService.Status.Cogs</v>
      </c>
      <c r="G76" s="11" t="s">
        <v>499</v>
      </c>
      <c r="H76" s="26" t="str">
        <f t="shared" si="23"/>
        <v>'max({'&amp;chr(36)&amp;'&lt;MetricID={37},Metric=,PerType={0}&gt;} Status)'</v>
      </c>
      <c r="K76" s="28">
        <v>1</v>
      </c>
    </row>
    <row r="77" spans="1:11" ht="45" customHeight="1" x14ac:dyDescent="0.25">
      <c r="A77" s="11" t="s">
        <v>10</v>
      </c>
      <c r="B77" s="11" t="s">
        <v>11</v>
      </c>
      <c r="C77" s="11" t="s">
        <v>16</v>
      </c>
      <c r="D77" s="11" t="s">
        <v>381</v>
      </c>
      <c r="E77" s="11" t="s">
        <v>740</v>
      </c>
      <c r="F77" s="27" t="str">
        <f t="shared" si="22"/>
        <v>v.KPI.PROD.SelfService.Status.COGsSG12</v>
      </c>
      <c r="G77" s="15" t="s">
        <v>845</v>
      </c>
      <c r="H77" s="26" t="str">
        <f t="shared" si="23"/>
        <v>'FirstSortedValue({'&amp;chr(36)&amp;'&lt;MetricID={60},Metric=,PerType={0}&gt;} Status, len([All Metrics]))
'</v>
      </c>
      <c r="K77" s="28">
        <v>1</v>
      </c>
    </row>
    <row r="78" spans="1:11" ht="15" customHeight="1" x14ac:dyDescent="0.25">
      <c r="A78" s="11" t="s">
        <v>10</v>
      </c>
      <c r="B78" s="11" t="s">
        <v>11</v>
      </c>
      <c r="C78" s="11" t="s">
        <v>16</v>
      </c>
      <c r="D78" s="11" t="s">
        <v>381</v>
      </c>
      <c r="E78" s="11" t="s">
        <v>455</v>
      </c>
      <c r="F78" s="27" t="str">
        <f t="shared" si="22"/>
        <v>v.KPI.PROD.SelfService.Status.Complaints</v>
      </c>
      <c r="G78" s="11" t="s">
        <v>456</v>
      </c>
      <c r="H78" s="26" t="str">
        <f t="shared" si="23"/>
        <v>'max({'&amp;chr(36)&amp;'&lt;MetricID={36},Metric=,PerType={0}&gt;} Status)'</v>
      </c>
      <c r="K78" s="28">
        <v>1</v>
      </c>
    </row>
    <row r="79" spans="1:11" ht="15" customHeight="1" x14ac:dyDescent="0.25">
      <c r="A79" s="11" t="s">
        <v>10</v>
      </c>
      <c r="B79" s="11" t="s">
        <v>11</v>
      </c>
      <c r="C79" s="11" t="s">
        <v>16</v>
      </c>
      <c r="D79" s="11" t="s">
        <v>381</v>
      </c>
      <c r="E79" s="11" t="s">
        <v>205</v>
      </c>
      <c r="F79" s="27" t="str">
        <f t="shared" si="22"/>
        <v>v.KPI.PROD.SelfService.Status.Destructions</v>
      </c>
      <c r="G79" s="11" t="s">
        <v>377</v>
      </c>
      <c r="H79" s="26" t="str">
        <f t="shared" si="23"/>
        <v>'max({'&amp;chr(36)&amp;'&lt;MetricID={38},Metric=,PerType={0}&gt;} Status)'</v>
      </c>
      <c r="K79" s="28">
        <v>1</v>
      </c>
    </row>
    <row r="80" spans="1:11" ht="15" customHeight="1" x14ac:dyDescent="0.25">
      <c r="A80" s="11" t="s">
        <v>10</v>
      </c>
      <c r="B80" s="11" t="s">
        <v>11</v>
      </c>
      <c r="C80" s="11" t="s">
        <v>16</v>
      </c>
      <c r="D80" s="11" t="s">
        <v>381</v>
      </c>
      <c r="E80" s="11" t="s">
        <v>457</v>
      </c>
      <c r="F80" s="27" t="str">
        <f t="shared" si="22"/>
        <v>v.KPI.PROD.SelfService.Status.DOSAPI</v>
      </c>
      <c r="G80" s="11" t="s">
        <v>433</v>
      </c>
      <c r="H80" s="26" t="str">
        <f t="shared" si="23"/>
        <v>'max({'&amp;chr(36)&amp;'&lt;MetricID={50},Metric=,PerType={0}&gt;} Status)'</v>
      </c>
      <c r="K80" s="28">
        <v>1</v>
      </c>
    </row>
    <row r="81" spans="1:11" ht="15" customHeight="1" x14ac:dyDescent="0.25">
      <c r="A81" s="11" t="s">
        <v>10</v>
      </c>
      <c r="B81" s="11" t="s">
        <v>11</v>
      </c>
      <c r="C81" s="11" t="s">
        <v>16</v>
      </c>
      <c r="D81" s="11" t="s">
        <v>381</v>
      </c>
      <c r="E81" s="11" t="s">
        <v>458</v>
      </c>
      <c r="F81" s="27" t="str">
        <f t="shared" si="22"/>
        <v>v.KPI.PROD.SelfService.Status.DOSBULK</v>
      </c>
      <c r="G81" s="11" t="s">
        <v>434</v>
      </c>
      <c r="H81" s="26" t="str">
        <f t="shared" si="23"/>
        <v>'max({'&amp;chr(36)&amp;'&lt;MetricID={51},Metric=,PerType={0}&gt;} Status)'</v>
      </c>
      <c r="K81" s="28">
        <v>1</v>
      </c>
    </row>
    <row r="82" spans="1:11" ht="15" customHeight="1" x14ac:dyDescent="0.25">
      <c r="A82" s="11" t="s">
        <v>10</v>
      </c>
      <c r="B82" s="11" t="s">
        <v>11</v>
      </c>
      <c r="C82" s="11" t="s">
        <v>16</v>
      </c>
      <c r="D82" s="11" t="s">
        <v>381</v>
      </c>
      <c r="E82" s="11" t="s">
        <v>459</v>
      </c>
      <c r="F82" s="27" t="str">
        <f t="shared" si="22"/>
        <v>v.KPI.PROD.SelfService.Status.DOSFG</v>
      </c>
      <c r="G82" s="11" t="s">
        <v>432</v>
      </c>
      <c r="H82" s="26" t="str">
        <f t="shared" si="23"/>
        <v>'max({'&amp;chr(36)&amp;'&lt;MetricID={52},Metric=,PerType={0}&gt;} Status)'</v>
      </c>
      <c r="K82" s="28">
        <v>1</v>
      </c>
    </row>
    <row r="83" spans="1:11" ht="90" customHeight="1" x14ac:dyDescent="0.25">
      <c r="A83" s="11" t="s">
        <v>10</v>
      </c>
      <c r="B83" s="11" t="s">
        <v>11</v>
      </c>
      <c r="C83" s="11" t="s">
        <v>16</v>
      </c>
      <c r="D83" s="11" t="s">
        <v>381</v>
      </c>
      <c r="E83" s="11" t="s">
        <v>634</v>
      </c>
      <c r="F83" s="27" t="str">
        <f t="shared" si="22"/>
        <v>v.KPI.PROD.SelfService.Status.DOSMax</v>
      </c>
      <c r="G83" s="15" t="s">
        <v>683</v>
      </c>
      <c r="H83" s="26" t="str">
        <f t="shared" si="23"/>
        <v>'if(not isnull(sum({'&amp;chr(36)&amp;'&lt;MetricID={55},Metric=,PerType={0}&gt;}[DOS Max Total])/sum({'&amp;chr(36)&amp;'&lt;MetricID={55},Metric=,PerType={0}&gt;}[DOS Total])),
if(sum({'&amp;chr(36)&amp;'&lt;MetricID={55},Metric=,PerType={0}&gt;}[DOS Max Total])/sum({'&amp;chr(36)&amp;'&lt;MetricID={55},Metric=,PerType={0}&gt;}[DOS Total])&gt;Only({'&amp;chr(36)&amp;'&lt;PerType={0}, MetricID={55},Metric=&gt;} Target),4,2),1)'</v>
      </c>
      <c r="K83" s="28">
        <v>1</v>
      </c>
    </row>
    <row r="84" spans="1:11" ht="90" customHeight="1" x14ac:dyDescent="0.25">
      <c r="A84" s="11" t="s">
        <v>10</v>
      </c>
      <c r="B84" s="11" t="s">
        <v>11</v>
      </c>
      <c r="C84" s="11" t="s">
        <v>16</v>
      </c>
      <c r="D84" s="11" t="s">
        <v>381</v>
      </c>
      <c r="E84" s="11" t="s">
        <v>633</v>
      </c>
      <c r="F84" s="27" t="str">
        <f t="shared" si="22"/>
        <v>v.KPI.PROD.SelfService.Status.DOSMin</v>
      </c>
      <c r="G84" s="15" t="s">
        <v>684</v>
      </c>
      <c r="H84" s="26" t="str">
        <f t="shared" si="23"/>
        <v>'if(not isnull(sum({'&amp;chr(36)&amp;'&lt;MetricID={56},Metric=,PerType={0}&gt;}[DOS Min Total])/sum({'&amp;chr(36)&amp;'&lt;MetricID={56},Metric=,PerType={0}&gt;}[DOS Total])),
if(sum({'&amp;chr(36)&amp;'&lt;MetricID={56},Metric=,PerType={0}&gt;}[DOS Min Total])/sum({'&amp;chr(36)&amp;'&lt;MetricID={56},Metric=,PerType={0}&gt;}[DOS Total])&gt;Only({'&amp;chr(36)&amp;'&lt;PerType={0}, MetricID={56},Metric=&gt;} Target),4,2),1)'</v>
      </c>
      <c r="K84" s="28">
        <v>1</v>
      </c>
    </row>
    <row r="85" spans="1:11" ht="15" customHeight="1" x14ac:dyDescent="0.25">
      <c r="A85" s="11" t="s">
        <v>10</v>
      </c>
      <c r="B85" s="11" t="s">
        <v>11</v>
      </c>
      <c r="C85" s="11" t="s">
        <v>16</v>
      </c>
      <c r="D85" s="11" t="s">
        <v>381</v>
      </c>
      <c r="E85" s="11" t="s">
        <v>211</v>
      </c>
      <c r="F85" s="27" t="str">
        <f t="shared" si="22"/>
        <v>v.KPI.PROD.SelfService.Status.DP.Bound</v>
      </c>
      <c r="G85" s="11" t="s">
        <v>804</v>
      </c>
      <c r="H85" s="26" t="str">
        <f t="shared" si="23"/>
        <v>'FirstSortedValue({'&amp;chr(36)&amp;'&lt;MetricID={18},Metric=,PerType={0}&gt;} Status, len([All Metrics]))'</v>
      </c>
      <c r="K85" s="28">
        <v>1</v>
      </c>
    </row>
    <row r="86" spans="1:11" ht="15" customHeight="1" x14ac:dyDescent="0.25">
      <c r="A86" s="11" t="s">
        <v>10</v>
      </c>
      <c r="B86" s="11" t="s">
        <v>11</v>
      </c>
      <c r="C86" s="11" t="s">
        <v>16</v>
      </c>
      <c r="D86" s="11" t="s">
        <v>381</v>
      </c>
      <c r="E86" s="11" t="s">
        <v>213</v>
      </c>
      <c r="F86" s="27" t="str">
        <f t="shared" ref="F86:F117" si="24">IF(ISBLANK(E86),CONCATENATE(A86,".",B86,".",C86,".",D86),CONCATENATE(A86,".",B86,".",C86,".",D86,".",E86))</f>
        <v>v.KPI.PROD.SelfService.Status.DP.Clinical</v>
      </c>
      <c r="G86" s="11" t="s">
        <v>805</v>
      </c>
      <c r="H86" s="26" t="str">
        <f t="shared" ref="H86:H117" si="25">"'"&amp;SUBSTITUTE(SUBSTITUTE(G86,"'","'&amp;chr(39)&amp;'"),"$","'&amp;chr(36)&amp;'")&amp;"'"</f>
        <v>'FirstSortedValue({'&amp;chr(36)&amp;'&lt;MetricID={16},Metric=,PerType={0}&gt;} Status, len([All Metrics]))'</v>
      </c>
      <c r="K86" s="28">
        <v>1</v>
      </c>
    </row>
    <row r="87" spans="1:11" ht="15" customHeight="1" x14ac:dyDescent="0.25">
      <c r="A87" s="11" t="s">
        <v>10</v>
      </c>
      <c r="B87" s="11" t="s">
        <v>11</v>
      </c>
      <c r="C87" s="11" t="s">
        <v>16</v>
      </c>
      <c r="D87" s="11" t="s">
        <v>381</v>
      </c>
      <c r="E87" s="11" t="s">
        <v>223</v>
      </c>
      <c r="F87" s="27" t="str">
        <f t="shared" si="24"/>
        <v>v.KPI.PROD.SelfService.Status.DP.Fut.Critic.Mat.Attr</v>
      </c>
      <c r="G87" s="11" t="s">
        <v>806</v>
      </c>
      <c r="H87" s="26" t="str">
        <f t="shared" si="25"/>
        <v>'FirstSortedValue({'&amp;chr(36)&amp;'&lt;MetricID={26},Metric=,PerType={0}&gt;} Status, len([All Metrics]))'</v>
      </c>
      <c r="K87" s="28">
        <v>1</v>
      </c>
    </row>
    <row r="88" spans="1:11" ht="15" customHeight="1" x14ac:dyDescent="0.25">
      <c r="A88" s="11" t="s">
        <v>10</v>
      </c>
      <c r="B88" s="11" t="s">
        <v>11</v>
      </c>
      <c r="C88" s="11" t="s">
        <v>16</v>
      </c>
      <c r="D88" s="11" t="s">
        <v>381</v>
      </c>
      <c r="E88" s="11" t="s">
        <v>221</v>
      </c>
      <c r="F88" s="27" t="str">
        <f t="shared" si="24"/>
        <v>v.KPI.PROD.SelfService.Status.DP.Fut.EndShelfLife</v>
      </c>
      <c r="G88" s="11" t="s">
        <v>807</v>
      </c>
      <c r="H88" s="26" t="str">
        <f t="shared" si="25"/>
        <v>'FirstSortedValue({'&amp;chr(36)&amp;'&lt;MetricID={24},Metric=,PerType={0}&gt;} Status, len([All Metrics]))'</v>
      </c>
      <c r="K88" s="28">
        <v>1</v>
      </c>
    </row>
    <row r="89" spans="1:11" ht="15" customHeight="1" x14ac:dyDescent="0.25">
      <c r="A89" s="11" t="s">
        <v>10</v>
      </c>
      <c r="B89" s="11" t="s">
        <v>11</v>
      </c>
      <c r="C89" s="11" t="s">
        <v>16</v>
      </c>
      <c r="D89" s="11" t="s">
        <v>381</v>
      </c>
      <c r="E89" s="11" t="s">
        <v>219</v>
      </c>
      <c r="F89" s="27" t="str">
        <f t="shared" si="24"/>
        <v>v.KPI.PROD.SelfService.Status.DP.Fut.Release</v>
      </c>
      <c r="G89" s="11" t="s">
        <v>808</v>
      </c>
      <c r="H89" s="26" t="str">
        <f t="shared" si="25"/>
        <v>'FirstSortedValue({'&amp;chr(36)&amp;'&lt;MetricID={22},Metric=,PerType={0}&gt;} Status, len([All Metrics]))'</v>
      </c>
      <c r="K89" s="28">
        <v>1</v>
      </c>
    </row>
    <row r="90" spans="1:11" ht="15" customHeight="1" x14ac:dyDescent="0.25">
      <c r="A90" s="11" t="s">
        <v>10</v>
      </c>
      <c r="B90" s="11" t="s">
        <v>11</v>
      </c>
      <c r="C90" s="11" t="s">
        <v>16</v>
      </c>
      <c r="D90" s="11" t="s">
        <v>381</v>
      </c>
      <c r="E90" s="11" t="s">
        <v>225</v>
      </c>
      <c r="F90" s="27" t="str">
        <f t="shared" si="24"/>
        <v>v.KPI.PROD.SelfService.Status.DP.InUse.Robustness</v>
      </c>
      <c r="G90" s="11" t="s">
        <v>809</v>
      </c>
      <c r="H90" s="26" t="str">
        <f t="shared" si="25"/>
        <v>'FirstSortedValue({'&amp;chr(36)&amp;'&lt;MetricID={29},Metric=,PerType={0}&gt;} Status, len([All Metrics]))'</v>
      </c>
      <c r="K90" s="28">
        <v>1</v>
      </c>
    </row>
    <row r="91" spans="1:11" ht="15" customHeight="1" x14ac:dyDescent="0.25">
      <c r="A91" s="11" t="s">
        <v>10</v>
      </c>
      <c r="B91" s="11" t="s">
        <v>11</v>
      </c>
      <c r="C91" s="11" t="s">
        <v>16</v>
      </c>
      <c r="D91" s="11" t="s">
        <v>381</v>
      </c>
      <c r="E91" s="11" t="s">
        <v>229</v>
      </c>
      <c r="F91" s="27" t="str">
        <f t="shared" si="24"/>
        <v>v.KPI.PROD.SelfService.Status.DP.Knowledge</v>
      </c>
      <c r="G91" s="11" t="s">
        <v>810</v>
      </c>
      <c r="H91" s="26" t="str">
        <f t="shared" si="25"/>
        <v>'FirstSortedValue({'&amp;chr(36)&amp;'&lt;MetricID={7},Metric=,PerType={0}&gt;} Status, len([All Metrics]))'</v>
      </c>
      <c r="K91" s="28">
        <v>1</v>
      </c>
    </row>
    <row r="92" spans="1:11" ht="15" customHeight="1" x14ac:dyDescent="0.25">
      <c r="A92" s="11" t="s">
        <v>10</v>
      </c>
      <c r="B92" s="11" t="s">
        <v>11</v>
      </c>
      <c r="C92" s="11" t="s">
        <v>16</v>
      </c>
      <c r="D92" s="11" t="s">
        <v>381</v>
      </c>
      <c r="E92" s="11" t="s">
        <v>231</v>
      </c>
      <c r="F92" s="27" t="str">
        <f t="shared" si="24"/>
        <v>v.KPI.PROD.SelfService.Status.DP.Manufct</v>
      </c>
      <c r="G92" s="11" t="s">
        <v>811</v>
      </c>
      <c r="H92" s="26" t="str">
        <f t="shared" si="25"/>
        <v>'FirstSortedValue({'&amp;chr(36)&amp;'&lt;MetricID={32},Metric=,PerType={0}&gt;} Status, len([All Metrics]))'</v>
      </c>
      <c r="K92" s="28">
        <v>1</v>
      </c>
    </row>
    <row r="93" spans="1:11" ht="15" customHeight="1" x14ac:dyDescent="0.25">
      <c r="A93" s="11" t="s">
        <v>10</v>
      </c>
      <c r="B93" s="11" t="s">
        <v>11</v>
      </c>
      <c r="C93" s="11" t="s">
        <v>16</v>
      </c>
      <c r="D93" s="11" t="s">
        <v>381</v>
      </c>
      <c r="E93" s="11" t="s">
        <v>207</v>
      </c>
      <c r="F93" s="27" t="str">
        <f t="shared" si="24"/>
        <v>v.KPI.PROD.SelfService.Status.DP.Precision</v>
      </c>
      <c r="G93" s="11" t="s">
        <v>812</v>
      </c>
      <c r="H93" s="26" t="str">
        <f t="shared" si="25"/>
        <v>'FirstSortedValue({'&amp;chr(36)&amp;'&lt;MetricID={5},Metric=,PerType={0}&gt;} Status, len([All Metrics]))'</v>
      </c>
      <c r="K93" s="28">
        <v>1</v>
      </c>
    </row>
    <row r="94" spans="1:11" ht="15" customHeight="1" x14ac:dyDescent="0.25">
      <c r="A94" s="11" t="s">
        <v>10</v>
      </c>
      <c r="B94" s="11" t="s">
        <v>11</v>
      </c>
      <c r="C94" s="11" t="s">
        <v>16</v>
      </c>
      <c r="D94" s="11" t="s">
        <v>381</v>
      </c>
      <c r="E94" s="11" t="s">
        <v>235</v>
      </c>
      <c r="F94" s="27" t="str">
        <f t="shared" si="24"/>
        <v>v.KPI.PROD.SelfService.Status.DP.Process.Robustness</v>
      </c>
      <c r="G94" s="11" t="s">
        <v>813</v>
      </c>
      <c r="H94" s="26" t="str">
        <f t="shared" si="25"/>
        <v>'FirstSortedValue({'&amp;chr(36)&amp;'&lt;MetricID={20},Metric=,PerType={0}&gt;} Status, len([All Metrics]))'</v>
      </c>
      <c r="K94" s="28">
        <v>1</v>
      </c>
    </row>
    <row r="95" spans="1:11" ht="15" customHeight="1" x14ac:dyDescent="0.25">
      <c r="A95" s="11" t="s">
        <v>10</v>
      </c>
      <c r="B95" s="11" t="s">
        <v>11</v>
      </c>
      <c r="C95" s="11" t="s">
        <v>16</v>
      </c>
      <c r="D95" s="11" t="s">
        <v>381</v>
      </c>
      <c r="E95" s="11" t="s">
        <v>237</v>
      </c>
      <c r="F95" s="27" t="str">
        <f t="shared" si="24"/>
        <v>v.KPI.PROD.SelfService.Status.DP.Process.Understanding</v>
      </c>
      <c r="G95" s="11" t="s">
        <v>814</v>
      </c>
      <c r="H95" s="26" t="str">
        <f t="shared" si="25"/>
        <v>'FirstSortedValue({'&amp;chr(36)&amp;'&lt;MetricID={11},Metric=,PerType={0}&gt;} Status, len([All Metrics]))'</v>
      </c>
      <c r="K95" s="28">
        <v>1</v>
      </c>
    </row>
    <row r="96" spans="1:11" ht="15" customHeight="1" x14ac:dyDescent="0.25">
      <c r="A96" s="11" t="s">
        <v>10</v>
      </c>
      <c r="B96" s="11" t="s">
        <v>11</v>
      </c>
      <c r="C96" s="11" t="s">
        <v>16</v>
      </c>
      <c r="D96" s="11" t="s">
        <v>381</v>
      </c>
      <c r="E96" s="11" t="s">
        <v>209</v>
      </c>
      <c r="F96" s="27" t="str">
        <f t="shared" si="24"/>
        <v>v.KPI.PROD.SelfService.Status.DP.Rep</v>
      </c>
      <c r="G96" s="11" t="s">
        <v>815</v>
      </c>
      <c r="H96" s="26" t="str">
        <f t="shared" si="25"/>
        <v>'FirstSortedValue({'&amp;chr(36)&amp;'&lt;MetricID={3},Metric=,PerType={0}&gt;} Status, len([All Metrics]))'</v>
      </c>
      <c r="K96" s="28">
        <v>1</v>
      </c>
    </row>
    <row r="97" spans="1:11" ht="15" customHeight="1" x14ac:dyDescent="0.25">
      <c r="A97" s="11" t="s">
        <v>10</v>
      </c>
      <c r="B97" s="11" t="s">
        <v>11</v>
      </c>
      <c r="C97" s="11" t="s">
        <v>16</v>
      </c>
      <c r="D97" s="11" t="s">
        <v>381</v>
      </c>
      <c r="E97" s="11" t="s">
        <v>239</v>
      </c>
      <c r="F97" s="27" t="str">
        <f t="shared" si="24"/>
        <v>v.KPI.PROD.SelfService.Status.DP.Robust.Design</v>
      </c>
      <c r="G97" s="11" t="s">
        <v>816</v>
      </c>
      <c r="H97" s="26" t="str">
        <f t="shared" si="25"/>
        <v>'FirstSortedValue({'&amp;chr(36)&amp;'&lt;MetricID={14},Metric=,PerType={0}&gt;} Status, len([All Metrics]))'</v>
      </c>
      <c r="K97" s="28">
        <v>1</v>
      </c>
    </row>
    <row r="98" spans="1:11" ht="15" customHeight="1" x14ac:dyDescent="0.25">
      <c r="A98" s="11" t="s">
        <v>10</v>
      </c>
      <c r="B98" s="11" t="s">
        <v>11</v>
      </c>
      <c r="C98" s="11" t="s">
        <v>16</v>
      </c>
      <c r="D98" s="11" t="s">
        <v>381</v>
      </c>
      <c r="E98" s="11" t="s">
        <v>215</v>
      </c>
      <c r="F98" s="27" t="str">
        <f t="shared" si="24"/>
        <v>v.KPI.PROD.SelfService.Status.DP.Robustness</v>
      </c>
      <c r="G98" s="11" t="s">
        <v>817</v>
      </c>
      <c r="H98" s="26" t="str">
        <f t="shared" si="25"/>
        <v>'FirstSortedValue({'&amp;chr(36)&amp;'&lt;MetricID={28},Metric=,PerType={0}&gt;} Status, len([All Metrics]))'</v>
      </c>
      <c r="K98" s="28">
        <v>1</v>
      </c>
    </row>
    <row r="99" spans="1:11" ht="15" customHeight="1" x14ac:dyDescent="0.25">
      <c r="A99" s="11" t="s">
        <v>10</v>
      </c>
      <c r="B99" s="11" t="s">
        <v>11</v>
      </c>
      <c r="C99" s="11" t="s">
        <v>16</v>
      </c>
      <c r="D99" s="11" t="s">
        <v>381</v>
      </c>
      <c r="E99" s="11" t="s">
        <v>227</v>
      </c>
      <c r="F99" s="27" t="str">
        <f t="shared" si="24"/>
        <v>v.KPI.PROD.SelfService.Status.DP.SpecialCauses</v>
      </c>
      <c r="G99" s="11" t="s">
        <v>818</v>
      </c>
      <c r="H99" s="26" t="str">
        <f t="shared" si="25"/>
        <v>'FirstSortedValue({'&amp;chr(36)&amp;'&lt;MetricID={12},Metric=,PerType={0}&gt;} Status, len([All Metrics]))'</v>
      </c>
      <c r="K99" s="28">
        <v>1</v>
      </c>
    </row>
    <row r="100" spans="1:11" ht="15" customHeight="1" x14ac:dyDescent="0.25">
      <c r="A100" s="11" t="s">
        <v>10</v>
      </c>
      <c r="B100" s="11" t="s">
        <v>11</v>
      </c>
      <c r="C100" s="11" t="s">
        <v>16</v>
      </c>
      <c r="D100" s="11" t="s">
        <v>381</v>
      </c>
      <c r="E100" s="11" t="s">
        <v>233</v>
      </c>
      <c r="F100" s="27" t="str">
        <f t="shared" si="24"/>
        <v>v.KPI.PROD.SelfService.Status.DP.Systems</v>
      </c>
      <c r="G100" s="11" t="s">
        <v>819</v>
      </c>
      <c r="H100" s="26" t="str">
        <f t="shared" si="25"/>
        <v>'FirstSortedValue({'&amp;chr(36)&amp;'&lt;MetricID={1},Metric=,PerType={0}&gt;} Status, len([All Metrics]))'</v>
      </c>
      <c r="K100" s="28">
        <v>1</v>
      </c>
    </row>
    <row r="101" spans="1:11" ht="15" customHeight="1" x14ac:dyDescent="0.25">
      <c r="A101" s="11" t="s">
        <v>10</v>
      </c>
      <c r="B101" s="11" t="s">
        <v>11</v>
      </c>
      <c r="C101" s="11" t="s">
        <v>16</v>
      </c>
      <c r="D101" s="11" t="s">
        <v>381</v>
      </c>
      <c r="E101" s="11" t="s">
        <v>217</v>
      </c>
      <c r="F101" s="27" t="str">
        <f t="shared" si="24"/>
        <v>v.KPI.PROD.SelfService.Status.DP.Understanding</v>
      </c>
      <c r="G101" s="11" t="s">
        <v>820</v>
      </c>
      <c r="H101" s="26" t="str">
        <f t="shared" si="25"/>
        <v>'FirstSortedValue({'&amp;chr(36)&amp;'&lt;MetricID={10},Metric=,PerType={0}&gt;} Status, len([All Metrics]))'</v>
      </c>
      <c r="K101" s="28">
        <v>1</v>
      </c>
    </row>
    <row r="102" spans="1:11" ht="15" customHeight="1" x14ac:dyDescent="0.25">
      <c r="A102" s="11" t="s">
        <v>10</v>
      </c>
      <c r="B102" s="11" t="s">
        <v>11</v>
      </c>
      <c r="C102" s="11" t="s">
        <v>16</v>
      </c>
      <c r="D102" s="11" t="s">
        <v>381</v>
      </c>
      <c r="E102" s="11" t="s">
        <v>241</v>
      </c>
      <c r="F102" s="27" t="str">
        <f t="shared" si="24"/>
        <v>v.KPI.PROD.SelfService.Status.DrugProduct</v>
      </c>
      <c r="G102" s="11" t="s">
        <v>821</v>
      </c>
      <c r="H102" s="26" t="str">
        <f t="shared" si="25"/>
        <v>'FirstSortedValue({'&amp;chr(36)&amp;'&lt;MetricID={41},Metric=,PerType={0}&gt;} Status, len([All Metrics]))'</v>
      </c>
      <c r="K102" s="28">
        <v>1</v>
      </c>
    </row>
    <row r="103" spans="1:11" ht="15" customHeight="1" x14ac:dyDescent="0.25">
      <c r="A103" s="11" t="s">
        <v>10</v>
      </c>
      <c r="B103" s="11" t="s">
        <v>11</v>
      </c>
      <c r="C103" s="11" t="s">
        <v>16</v>
      </c>
      <c r="D103" s="11" t="s">
        <v>381</v>
      </c>
      <c r="E103" s="11" t="s">
        <v>247</v>
      </c>
      <c r="F103" s="27" t="str">
        <f t="shared" si="24"/>
        <v>v.KPI.PROD.SelfService.Status.DS.Bound</v>
      </c>
      <c r="G103" s="11" t="s">
        <v>822</v>
      </c>
      <c r="H103" s="26" t="str">
        <f t="shared" si="25"/>
        <v>'FirstSortedValue({'&amp;chr(36)&amp;'&lt;MetricID={19},Metric=,PerType={0}&gt;} Status, len([All Metrics]))'</v>
      </c>
      <c r="K103" s="28">
        <v>1</v>
      </c>
    </row>
    <row r="104" spans="1:11" ht="15" customHeight="1" x14ac:dyDescent="0.25">
      <c r="A104" s="11" t="s">
        <v>10</v>
      </c>
      <c r="B104" s="11" t="s">
        <v>11</v>
      </c>
      <c r="C104" s="11" t="s">
        <v>16</v>
      </c>
      <c r="D104" s="11" t="s">
        <v>381</v>
      </c>
      <c r="E104" s="11" t="s">
        <v>249</v>
      </c>
      <c r="F104" s="27" t="str">
        <f t="shared" si="24"/>
        <v>v.KPI.PROD.SelfService.Status.DS.Clinical</v>
      </c>
      <c r="G104" s="11" t="s">
        <v>823</v>
      </c>
      <c r="H104" s="26" t="str">
        <f t="shared" si="25"/>
        <v>'FirstSortedValue({'&amp;chr(36)&amp;'&lt;MetricID={17},Metric=,PerType={0}&gt;} Status, len([All Metrics]))'</v>
      </c>
      <c r="K104" s="28">
        <v>1</v>
      </c>
    </row>
    <row r="105" spans="1:11" ht="15" customHeight="1" x14ac:dyDescent="0.25">
      <c r="A105" s="11" t="s">
        <v>10</v>
      </c>
      <c r="B105" s="11" t="s">
        <v>11</v>
      </c>
      <c r="C105" s="11" t="s">
        <v>16</v>
      </c>
      <c r="D105" s="11" t="s">
        <v>381</v>
      </c>
      <c r="E105" s="11" t="s">
        <v>255</v>
      </c>
      <c r="F105" s="27" t="str">
        <f t="shared" si="24"/>
        <v>v.KPI.PROD.SelfService.Status.DS.Fut.Critic.Mat.Attr</v>
      </c>
      <c r="G105" s="11" t="s">
        <v>824</v>
      </c>
      <c r="H105" s="26" t="str">
        <f t="shared" si="25"/>
        <v>'FirstSortedValue({'&amp;chr(36)&amp;'&lt;MetricID={27},Metric=,PerType={0}&gt;} Status, len([All Metrics]))'</v>
      </c>
      <c r="K105" s="28">
        <v>1</v>
      </c>
    </row>
    <row r="106" spans="1:11" ht="15" customHeight="1" x14ac:dyDescent="0.25">
      <c r="A106" s="11" t="s">
        <v>10</v>
      </c>
      <c r="B106" s="11" t="s">
        <v>11</v>
      </c>
      <c r="C106" s="11" t="s">
        <v>16</v>
      </c>
      <c r="D106" s="11" t="s">
        <v>381</v>
      </c>
      <c r="E106" s="11" t="s">
        <v>253</v>
      </c>
      <c r="F106" s="27" t="str">
        <f t="shared" si="24"/>
        <v>v.KPI.PROD.SelfService.Status.DS.Fut.EndShelfLife</v>
      </c>
      <c r="G106" s="11" t="s">
        <v>825</v>
      </c>
      <c r="H106" s="26" t="str">
        <f t="shared" si="25"/>
        <v>'FirstSortedValue({'&amp;chr(36)&amp;'&lt;MetricID={25},Metric=,PerType={0}&gt;} Status, len([All Metrics]))'</v>
      </c>
      <c r="K106" s="28">
        <v>1</v>
      </c>
    </row>
    <row r="107" spans="1:11" ht="15" customHeight="1" x14ac:dyDescent="0.25">
      <c r="A107" s="11" t="s">
        <v>10</v>
      </c>
      <c r="B107" s="11" t="s">
        <v>11</v>
      </c>
      <c r="C107" s="11" t="s">
        <v>16</v>
      </c>
      <c r="D107" s="11" t="s">
        <v>381</v>
      </c>
      <c r="E107" s="11" t="s">
        <v>251</v>
      </c>
      <c r="F107" s="27" t="str">
        <f t="shared" si="24"/>
        <v>v.KPI.PROD.SelfService.Status.DS.Fut.Release</v>
      </c>
      <c r="G107" s="11" t="s">
        <v>826</v>
      </c>
      <c r="H107" s="26" t="str">
        <f t="shared" si="25"/>
        <v>'FirstSortedValue({'&amp;chr(36)&amp;'&lt;MetricID={23},Metric=,PerType={0}&gt;} Status, len([All Metrics]))'</v>
      </c>
      <c r="K107" s="28">
        <v>1</v>
      </c>
    </row>
    <row r="108" spans="1:11" ht="15" customHeight="1" x14ac:dyDescent="0.25">
      <c r="A108" s="11" t="s">
        <v>10</v>
      </c>
      <c r="B108" s="11" t="s">
        <v>11</v>
      </c>
      <c r="C108" s="11" t="s">
        <v>16</v>
      </c>
      <c r="D108" s="11" t="s">
        <v>381</v>
      </c>
      <c r="E108" s="11" t="s">
        <v>259</v>
      </c>
      <c r="F108" s="27" t="str">
        <f t="shared" si="24"/>
        <v>v.KPI.PROD.SelfService.Status.DS.Knowledge</v>
      </c>
      <c r="G108" s="11" t="s">
        <v>827</v>
      </c>
      <c r="H108" s="26" t="str">
        <f t="shared" si="25"/>
        <v>'FirstSortedValue({'&amp;chr(36)&amp;'&lt;MetricID={8},Metric=,PerType={0}&gt;} Status, len([All Metrics]))'</v>
      </c>
      <c r="K108" s="28">
        <v>1</v>
      </c>
    </row>
    <row r="109" spans="1:11" ht="15" customHeight="1" x14ac:dyDescent="0.25">
      <c r="A109" s="11" t="s">
        <v>10</v>
      </c>
      <c r="B109" s="11" t="s">
        <v>11</v>
      </c>
      <c r="C109" s="11" t="s">
        <v>16</v>
      </c>
      <c r="D109" s="11" t="s">
        <v>381</v>
      </c>
      <c r="E109" s="11" t="s">
        <v>261</v>
      </c>
      <c r="F109" s="27" t="str">
        <f t="shared" si="24"/>
        <v>v.KPI.PROD.SelfService.Status.DS.Manufct</v>
      </c>
      <c r="G109" s="11" t="s">
        <v>828</v>
      </c>
      <c r="H109" s="26" t="str">
        <f t="shared" si="25"/>
        <v>'FirstSortedValue({'&amp;chr(36)&amp;'&lt;MetricID={33},Metric=,PerType={0}&gt;} Status, len([All Metrics]))'</v>
      </c>
      <c r="K109" s="28">
        <v>1</v>
      </c>
    </row>
    <row r="110" spans="1:11" ht="15" customHeight="1" x14ac:dyDescent="0.25">
      <c r="A110" s="11" t="s">
        <v>10</v>
      </c>
      <c r="B110" s="11" t="s">
        <v>11</v>
      </c>
      <c r="C110" s="11" t="s">
        <v>16</v>
      </c>
      <c r="D110" s="11" t="s">
        <v>381</v>
      </c>
      <c r="E110" s="11" t="s">
        <v>243</v>
      </c>
      <c r="F110" s="27" t="str">
        <f t="shared" si="24"/>
        <v>v.KPI.PROD.SelfService.Status.DS.Precision</v>
      </c>
      <c r="G110" s="11" t="s">
        <v>829</v>
      </c>
      <c r="H110" s="26" t="str">
        <f t="shared" si="25"/>
        <v>'FirstSortedValue({'&amp;chr(36)&amp;'&lt;MetricID={6},Metric=,PerType={0}&gt;} Status, len([All Metrics]))'</v>
      </c>
      <c r="K110" s="28">
        <v>1</v>
      </c>
    </row>
    <row r="111" spans="1:11" ht="15" customHeight="1" x14ac:dyDescent="0.25">
      <c r="A111" s="11" t="s">
        <v>10</v>
      </c>
      <c r="B111" s="11" t="s">
        <v>11</v>
      </c>
      <c r="C111" s="11" t="s">
        <v>16</v>
      </c>
      <c r="D111" s="11" t="s">
        <v>381</v>
      </c>
      <c r="E111" s="11" t="s">
        <v>265</v>
      </c>
      <c r="F111" s="27" t="str">
        <f t="shared" si="24"/>
        <v>v.KPI.PROD.SelfService.Status.DS.Process.Robustness</v>
      </c>
      <c r="G111" s="11" t="s">
        <v>830</v>
      </c>
      <c r="H111" s="26" t="str">
        <f t="shared" si="25"/>
        <v>'FirstSortedValue({'&amp;chr(36)&amp;'&lt;MetricID={21},Metric=,PerType={0}&gt;} Status, len([All Metrics]))'</v>
      </c>
      <c r="K111" s="28">
        <v>1</v>
      </c>
    </row>
    <row r="112" spans="1:11" ht="15" customHeight="1" x14ac:dyDescent="0.25">
      <c r="A112" s="11" t="s">
        <v>10</v>
      </c>
      <c r="B112" s="11" t="s">
        <v>11</v>
      </c>
      <c r="C112" s="11" t="s">
        <v>16</v>
      </c>
      <c r="D112" s="11" t="s">
        <v>381</v>
      </c>
      <c r="E112" s="11" t="s">
        <v>269</v>
      </c>
      <c r="F112" s="27" t="str">
        <f t="shared" si="24"/>
        <v>v.KPI.PROD.SelfService.Status.DS.Process.Understanding</v>
      </c>
      <c r="G112" s="11" t="s">
        <v>831</v>
      </c>
      <c r="H112" s="26" t="str">
        <f t="shared" si="25"/>
        <v>'FirstSortedValue({'&amp;chr(36)&amp;'&lt;MetricID={9},Metric=,PerType={0}&gt;} Status, len([All Metrics]))'</v>
      </c>
      <c r="K112" s="28">
        <v>1</v>
      </c>
    </row>
    <row r="113" spans="1:11" ht="15" customHeight="1" x14ac:dyDescent="0.25">
      <c r="A113" s="11" t="s">
        <v>10</v>
      </c>
      <c r="B113" s="11" t="s">
        <v>11</v>
      </c>
      <c r="C113" s="11" t="s">
        <v>16</v>
      </c>
      <c r="D113" s="11" t="s">
        <v>381</v>
      </c>
      <c r="E113" s="11" t="s">
        <v>245</v>
      </c>
      <c r="F113" s="27" t="str">
        <f t="shared" si="24"/>
        <v>v.KPI.PROD.SelfService.Status.DS.Rep</v>
      </c>
      <c r="G113" s="11" t="s">
        <v>832</v>
      </c>
      <c r="H113" s="26" t="str">
        <f t="shared" si="25"/>
        <v>'FirstSortedValue({'&amp;chr(36)&amp;'&lt;MetricID={4},Metric=,PerType={0}&gt;} Status, len([All Metrics]))'</v>
      </c>
      <c r="K113" s="28">
        <v>1</v>
      </c>
    </row>
    <row r="114" spans="1:11" ht="15" customHeight="1" x14ac:dyDescent="0.25">
      <c r="A114" s="11" t="s">
        <v>10</v>
      </c>
      <c r="B114" s="11" t="s">
        <v>11</v>
      </c>
      <c r="C114" s="11" t="s">
        <v>16</v>
      </c>
      <c r="D114" s="11" t="s">
        <v>381</v>
      </c>
      <c r="E114" s="11" t="s">
        <v>267</v>
      </c>
      <c r="F114" s="27" t="str">
        <f t="shared" si="24"/>
        <v>v.KPI.PROD.SelfService.Status.DS.Robust.Design</v>
      </c>
      <c r="G114" s="11" t="s">
        <v>833</v>
      </c>
      <c r="H114" s="26" t="str">
        <f t="shared" si="25"/>
        <v>'FirstSortedValue({'&amp;chr(36)&amp;'&lt;MetricID={15},Metric=,PerType={0}&gt;} Status, len([All Metrics]))'</v>
      </c>
      <c r="K114" s="28">
        <v>1</v>
      </c>
    </row>
    <row r="115" spans="1:11" ht="15" customHeight="1" x14ac:dyDescent="0.25">
      <c r="A115" s="11" t="s">
        <v>10</v>
      </c>
      <c r="B115" s="11" t="s">
        <v>11</v>
      </c>
      <c r="C115" s="11" t="s">
        <v>16</v>
      </c>
      <c r="D115" s="11" t="s">
        <v>381</v>
      </c>
      <c r="E115" s="11" t="s">
        <v>257</v>
      </c>
      <c r="F115" s="27" t="str">
        <f t="shared" si="24"/>
        <v>v.KPI.PROD.SelfService.Status.DS.SpecialCauses</v>
      </c>
      <c r="G115" s="11" t="s">
        <v>834</v>
      </c>
      <c r="H115" s="26" t="str">
        <f t="shared" si="25"/>
        <v>'FirstSortedValue({'&amp;chr(36)&amp;'&lt;MetricID={13},Metric=,PerType={0}&gt;} Status, len([All Metrics]))'</v>
      </c>
      <c r="K115" s="28">
        <v>1</v>
      </c>
    </row>
    <row r="116" spans="1:11" ht="15" customHeight="1" x14ac:dyDescent="0.25">
      <c r="A116" s="11" t="s">
        <v>10</v>
      </c>
      <c r="B116" s="11" t="s">
        <v>11</v>
      </c>
      <c r="C116" s="11" t="s">
        <v>16</v>
      </c>
      <c r="D116" s="11" t="s">
        <v>381</v>
      </c>
      <c r="E116" s="11" t="s">
        <v>263</v>
      </c>
      <c r="F116" s="27" t="str">
        <f t="shared" si="24"/>
        <v>v.KPI.PROD.SelfService.Status.DS.Systems</v>
      </c>
      <c r="G116" s="11" t="s">
        <v>835</v>
      </c>
      <c r="H116" s="26" t="str">
        <f t="shared" si="25"/>
        <v>'FirstSortedValue({'&amp;chr(36)&amp;'&lt;MetricID={2},Metric=,PerType={0}&gt;} Status, len([All Metrics]))'</v>
      </c>
      <c r="K116" s="28">
        <v>1</v>
      </c>
    </row>
    <row r="117" spans="1:11" ht="90" customHeight="1" x14ac:dyDescent="0.25">
      <c r="A117" s="11" t="s">
        <v>10</v>
      </c>
      <c r="B117" s="11" t="s">
        <v>11</v>
      </c>
      <c r="C117" s="11" t="s">
        <v>16</v>
      </c>
      <c r="D117" s="11" t="s">
        <v>381</v>
      </c>
      <c r="E117" s="11" t="s">
        <v>454</v>
      </c>
      <c r="F117" s="27" t="str">
        <f t="shared" si="24"/>
        <v>v.KPI.PROD.SelfService.Status.Escalation</v>
      </c>
      <c r="G117" s="15" t="s">
        <v>602</v>
      </c>
      <c r="H117" s="26" t="str">
        <f t="shared" si="25"/>
        <v>'if (isnull(max({'&amp;chr(36)&amp;'&lt;MetricID={35},Metric=,PerType={0}&gt;} Status)) or max({'&amp;chr(36)&amp;'&lt;MetricID={35},Metric=,PerType={0}&gt;} Status)=1,
if(Num(date#(Min(TOTAL&lt;YearMonth&gt;{&lt;PerType={0},Metric=&gt;}C.Date), '&amp;chr(39)&amp;'YYYYMMDD'&amp;chr(39)&amp;')) &lt; Num(MonthStart(Today())),2,1),max({'&amp;chr(36)&amp;'&lt;MetricID={35},Metric=,PerType={0}&gt;} Status))'</v>
      </c>
      <c r="K117" s="28">
        <v>1</v>
      </c>
    </row>
    <row r="118" spans="1:11" ht="15" customHeight="1" x14ac:dyDescent="0.25">
      <c r="A118" s="11" t="s">
        <v>10</v>
      </c>
      <c r="B118" s="11" t="s">
        <v>11</v>
      </c>
      <c r="C118" s="11" t="s">
        <v>16</v>
      </c>
      <c r="D118" s="11" t="s">
        <v>381</v>
      </c>
      <c r="E118" s="11" t="s">
        <v>271</v>
      </c>
      <c r="F118" s="27" t="str">
        <f t="shared" ref="F118:F134" si="26">IF(ISBLANK(E118),CONCATENATE(A118,".",B118,".",C118,".",D118),CONCATENATE(A118,".",B118,".",C118,".",D118,".",E118))</f>
        <v>v.KPI.PROD.SelfService.Status.IPPQS</v>
      </c>
      <c r="G118" s="11" t="s">
        <v>836</v>
      </c>
      <c r="H118" s="26" t="str">
        <f t="shared" ref="H118:H134" si="27">"'"&amp;SUBSTITUTE(SUBSTITUTE(G118,"'","'&amp;chr(39)&amp;'"),"$","'&amp;chr(36)&amp;'")&amp;"'"</f>
        <v>'FirstSortedValue({'&amp;chr(36)&amp;'&lt;MetricID={34},Metric=,PerType={0}&gt;} Status, len([All Metrics]))'</v>
      </c>
      <c r="K118" s="28">
        <v>1</v>
      </c>
    </row>
    <row r="119" spans="1:11" ht="15" customHeight="1" x14ac:dyDescent="0.25">
      <c r="A119" s="11" t="s">
        <v>10</v>
      </c>
      <c r="B119" s="11" t="s">
        <v>11</v>
      </c>
      <c r="C119" s="11" t="s">
        <v>16</v>
      </c>
      <c r="D119" s="11" t="s">
        <v>381</v>
      </c>
      <c r="E119" s="11" t="s">
        <v>273</v>
      </c>
      <c r="F119" s="27" t="str">
        <f t="shared" si="26"/>
        <v>v.KPI.PROD.SelfService.Status.LIFR</v>
      </c>
      <c r="G119" s="11" t="s">
        <v>379</v>
      </c>
      <c r="H119" s="26" t="str">
        <f t="shared" si="27"/>
        <v>'max({'&amp;chr(36)&amp;'&lt;MetricID={45},Metric=,PerType={0}&gt;} Status)'</v>
      </c>
      <c r="K119" s="28">
        <v>1</v>
      </c>
    </row>
    <row r="120" spans="1:11" ht="15" customHeight="1" x14ac:dyDescent="0.25">
      <c r="A120" s="11" t="s">
        <v>10</v>
      </c>
      <c r="B120" s="11" t="s">
        <v>11</v>
      </c>
      <c r="C120" s="11" t="s">
        <v>16</v>
      </c>
      <c r="D120" s="11" t="s">
        <v>381</v>
      </c>
      <c r="E120" s="11" t="s">
        <v>201</v>
      </c>
      <c r="F120" s="27" t="str">
        <f t="shared" si="26"/>
        <v>v.KPI.PROD.SelfService.Status.MAPE2</v>
      </c>
      <c r="G120" s="11" t="s">
        <v>501</v>
      </c>
      <c r="H120" s="26" t="str">
        <f t="shared" si="27"/>
        <v>'max({'&amp;chr(36)&amp;'&lt;MetricID={47},Metric=,PerType={0}&gt;} Status)'</v>
      </c>
      <c r="K120" s="28">
        <v>0</v>
      </c>
    </row>
    <row r="121" spans="1:11" ht="15" customHeight="1" x14ac:dyDescent="0.25">
      <c r="A121" s="11" t="s">
        <v>10</v>
      </c>
      <c r="B121" s="11" t="s">
        <v>11</v>
      </c>
      <c r="C121" s="11" t="s">
        <v>16</v>
      </c>
      <c r="D121" s="11" t="s">
        <v>381</v>
      </c>
      <c r="E121" s="11" t="s">
        <v>203</v>
      </c>
      <c r="F121" s="27" t="str">
        <f t="shared" si="26"/>
        <v>v.KPI.PROD.SelfService.Status.MAPE3</v>
      </c>
      <c r="G121" s="11" t="s">
        <v>435</v>
      </c>
      <c r="H121" s="26" t="str">
        <f t="shared" si="27"/>
        <v>'max({'&amp;chr(36)&amp;'&lt;MetricID={48},Metric=,PerType={0}&gt;} Status)'</v>
      </c>
      <c r="K121" s="28">
        <v>1</v>
      </c>
    </row>
    <row r="122" spans="1:11" ht="15" customHeight="1" x14ac:dyDescent="0.25">
      <c r="A122" s="11" t="s">
        <v>10</v>
      </c>
      <c r="B122" s="11" t="s">
        <v>11</v>
      </c>
      <c r="C122" s="11" t="s">
        <v>16</v>
      </c>
      <c r="D122" s="11" t="s">
        <v>381</v>
      </c>
      <c r="E122" s="11" t="s">
        <v>714</v>
      </c>
      <c r="F122" s="27" t="str">
        <f t="shared" si="26"/>
        <v>v.KPI.PROD.SelfService.Status.DP.Maturity</v>
      </c>
      <c r="G122" s="11" t="s">
        <v>837</v>
      </c>
      <c r="H122" s="26" t="str">
        <f t="shared" si="27"/>
        <v>'FirstSortedValue({'&amp;chr(36)&amp;'&lt;MetricID={30},Metric=,PerType={0}&gt;} Status, len([All Metrics]))'</v>
      </c>
      <c r="K122" s="28">
        <v>1</v>
      </c>
    </row>
    <row r="123" spans="1:11" ht="15" customHeight="1" x14ac:dyDescent="0.25">
      <c r="A123" s="11" t="s">
        <v>10</v>
      </c>
      <c r="B123" s="11" t="s">
        <v>11</v>
      </c>
      <c r="C123" s="11" t="s">
        <v>16</v>
      </c>
      <c r="D123" s="11" t="s">
        <v>381</v>
      </c>
      <c r="E123" s="11" t="s">
        <v>276</v>
      </c>
      <c r="F123" s="27" t="str">
        <f t="shared" si="26"/>
        <v>v.KPI.PROD.SelfService.Status.OnTimeDelivery</v>
      </c>
      <c r="G123" s="11" t="s">
        <v>838</v>
      </c>
      <c r="H123" s="26" t="str">
        <f t="shared" si="27"/>
        <v>'FirstSortedValue({'&amp;chr(36)&amp;'&lt;MetricID={40},Metric=,PerType={0}&gt;} Status, len([All Metrics]))'</v>
      </c>
      <c r="K123" s="28">
        <v>1</v>
      </c>
    </row>
    <row r="124" spans="1:11" ht="15" customHeight="1" x14ac:dyDescent="0.25">
      <c r="A124" s="11" t="s">
        <v>10</v>
      </c>
      <c r="B124" s="11" t="s">
        <v>11</v>
      </c>
      <c r="C124" s="11" t="s">
        <v>16</v>
      </c>
      <c r="D124" s="11" t="s">
        <v>381</v>
      </c>
      <c r="E124" s="11" t="s">
        <v>278</v>
      </c>
      <c r="F124" s="27" t="str">
        <f t="shared" si="26"/>
        <v>v.KPI.PROD.SelfService.Status.OnTimeLaunch</v>
      </c>
      <c r="G124" s="11" t="s">
        <v>380</v>
      </c>
      <c r="H124" s="26" t="str">
        <f t="shared" si="27"/>
        <v>'max({'&amp;chr(36)&amp;'&lt;MetricID={46},Metric=,PerType={0}&gt;} Status)'</v>
      </c>
      <c r="K124" s="28">
        <v>1</v>
      </c>
    </row>
    <row r="125" spans="1:11" ht="15" customHeight="1" x14ac:dyDescent="0.25">
      <c r="A125" s="11" t="s">
        <v>10</v>
      </c>
      <c r="B125" s="11" t="s">
        <v>11</v>
      </c>
      <c r="C125" s="11" t="s">
        <v>16</v>
      </c>
      <c r="D125" s="11" t="s">
        <v>381</v>
      </c>
      <c r="E125" s="11" t="s">
        <v>567</v>
      </c>
      <c r="F125" s="27" t="str">
        <f t="shared" si="26"/>
        <v>v.KPI.PROD.SelfService.Status.PPQS</v>
      </c>
      <c r="G125" s="11" t="s">
        <v>571</v>
      </c>
      <c r="H125" s="26" t="str">
        <f t="shared" si="27"/>
        <v>'max({'&amp;chr(36)&amp;'&lt;MetricID={54},Metric=,PerType={0}&gt;} Status)'</v>
      </c>
      <c r="K125" s="28">
        <v>1</v>
      </c>
    </row>
    <row r="126" spans="1:11" ht="15" customHeight="1" x14ac:dyDescent="0.25">
      <c r="A126" s="11" t="s">
        <v>10</v>
      </c>
      <c r="B126" s="11" t="s">
        <v>11</v>
      </c>
      <c r="C126" s="11" t="s">
        <v>16</v>
      </c>
      <c r="D126" s="11" t="s">
        <v>381</v>
      </c>
      <c r="E126" s="11" t="s">
        <v>626</v>
      </c>
      <c r="F126" s="27" t="str">
        <f t="shared" si="26"/>
        <v>v.KPI.PROD.SelfService.Status.RSL</v>
      </c>
      <c r="G126" s="11" t="s">
        <v>704</v>
      </c>
      <c r="H126" s="26" t="str">
        <f t="shared" si="27"/>
        <v>'if(isnull(sum({'&amp;chr(36)&amp;'&lt;MetricID={57},Metric=,PerType={0}&gt;}[Counter Positive RSL])/sum({'&amp;chr(36)&amp;'&lt;MetricID={57},Metric=,PerType={0}&gt;}[Counter Total RSL])) or isnull(Only({'&amp;chr(36)&amp;'&lt;PerType={0}, MetricID={57},Metric=&gt;} Target)),1,if(sum({'&amp;chr(36)&amp;'&lt;MetricID={57},Metric=,PerType={0}&gt;}[Counter Positive RSL])/sum({'&amp;chr(36)&amp;'&lt;MetricID={57},Metric=,PerType={0}&gt;}[Counter Total RSL])&gt;=Only({'&amp;chr(36)&amp;'&lt;PerType={0}, MetricID={57},Metric=&gt;} Target),2,4))'</v>
      </c>
      <c r="K126" s="28">
        <v>1</v>
      </c>
    </row>
    <row r="127" spans="1:11" ht="90" customHeight="1" x14ac:dyDescent="0.25">
      <c r="A127" s="11" t="s">
        <v>10</v>
      </c>
      <c r="B127" s="11" t="s">
        <v>11</v>
      </c>
      <c r="C127" s="11" t="s">
        <v>16</v>
      </c>
      <c r="D127" s="11" t="s">
        <v>381</v>
      </c>
      <c r="E127" s="11" t="s">
        <v>280</v>
      </c>
      <c r="F127" s="27" t="str">
        <f t="shared" si="26"/>
        <v>v.KPI.PROD.SelfService.Status.StockOut</v>
      </c>
      <c r="G127" s="15" t="s">
        <v>601</v>
      </c>
      <c r="H127" s="26" t="str">
        <f t="shared" si="27"/>
        <v>'if (isnull(max({'&amp;chr(36)&amp;'&lt;MetricID={44},Metric=,PerType={0}&gt;} Status)) or max({'&amp;chr(36)&amp;'&lt;MetricID={44},Metric=,PerType={0}&gt;} Status)=1,
if(Num(date#(Min(TOTAL&lt;YearMonth&gt;{&lt;PerType={0},Metric=&gt;}C.Date), '&amp;chr(39)&amp;'YYYYMMDD'&amp;chr(39)&amp;')) &lt; Num(MonthStart(Today())),2,1),max({'&amp;chr(36)&amp;'&lt;MetricID={44},Metric=,PerType={0}&gt;} Status))'</v>
      </c>
      <c r="K127" s="28">
        <v>1</v>
      </c>
    </row>
    <row r="128" spans="1:11" ht="15" customHeight="1" x14ac:dyDescent="0.25">
      <c r="A128" s="11" t="s">
        <v>10</v>
      </c>
      <c r="B128" s="11" t="s">
        <v>11</v>
      </c>
      <c r="C128" s="11" t="s">
        <v>16</v>
      </c>
      <c r="D128" s="11" t="s">
        <v>381</v>
      </c>
      <c r="E128" s="11" t="s">
        <v>724</v>
      </c>
      <c r="F128" s="27" t="str">
        <f t="shared" si="26"/>
        <v>v.KPI.PROD.SelfService.Status.DP.SupplierControl</v>
      </c>
      <c r="G128" s="11" t="s">
        <v>839</v>
      </c>
      <c r="H128" s="26" t="str">
        <f t="shared" si="27"/>
        <v>'FirstSortedValue({'&amp;chr(36)&amp;'&lt;MetricID={31},Metric=,PerType={0}&gt;} Status, len([All Metrics]))'</v>
      </c>
      <c r="K128" s="28">
        <v>1</v>
      </c>
    </row>
    <row r="129" spans="1:11" ht="15" customHeight="1" x14ac:dyDescent="0.25">
      <c r="A129" s="11" t="s">
        <v>10</v>
      </c>
      <c r="B129" s="11" t="s">
        <v>11</v>
      </c>
      <c r="C129" s="11" t="s">
        <v>16</v>
      </c>
      <c r="D129" s="11" t="s">
        <v>381</v>
      </c>
      <c r="E129" s="11" t="s">
        <v>511</v>
      </c>
      <c r="F129" s="27" t="str">
        <f t="shared" si="26"/>
        <v>v.KPI.PROD.SelfService.Status.VCRM</v>
      </c>
      <c r="G129" s="11" t="s">
        <v>518</v>
      </c>
      <c r="H129" s="26" t="str">
        <f t="shared" si="27"/>
        <v>'max({'&amp;chr(36)&amp;'&lt;MetricID={43},Metric=,PerType={0}&gt;} Status)'</v>
      </c>
      <c r="K129" s="28">
        <v>1</v>
      </c>
    </row>
    <row r="130" spans="1:11" ht="15" customHeight="1" x14ac:dyDescent="0.25">
      <c r="A130" s="11" t="s">
        <v>10</v>
      </c>
      <c r="B130" s="11" t="s">
        <v>11</v>
      </c>
      <c r="C130" s="11" t="s">
        <v>16</v>
      </c>
      <c r="D130" s="11" t="s">
        <v>381</v>
      </c>
      <c r="E130" s="11" t="s">
        <v>515</v>
      </c>
      <c r="F130" s="27" t="str">
        <f t="shared" si="26"/>
        <v>v.KPI.PROD.SelfService.Status.VCRMHIGHEST</v>
      </c>
      <c r="G130" s="11" t="s">
        <v>519</v>
      </c>
      <c r="H130" s="26" t="str">
        <f t="shared" si="27"/>
        <v>'max({'&amp;chr(36)&amp;'&lt;MetricID={53},Metric=,PerType={0}&gt;} Status)'</v>
      </c>
      <c r="K130" s="28">
        <v>1</v>
      </c>
    </row>
    <row r="131" spans="1:11" ht="15" customHeight="1" x14ac:dyDescent="0.25">
      <c r="A131" s="11" t="s">
        <v>10</v>
      </c>
      <c r="B131" s="11" t="s">
        <v>11</v>
      </c>
      <c r="C131" s="11" t="s">
        <v>16</v>
      </c>
      <c r="D131" s="11" t="s">
        <v>192</v>
      </c>
      <c r="E131" s="11" t="s">
        <v>280</v>
      </c>
      <c r="F131" s="27" t="str">
        <f t="shared" si="26"/>
        <v>v.KPI.PROD.SelfService.StockOut</v>
      </c>
      <c r="G131" s="11" t="s">
        <v>603</v>
      </c>
      <c r="H131" s="26" t="str">
        <f t="shared" si="27"/>
        <v>'if(Num(date#(Min(TOTAL&lt;YearMonth&gt;{&lt;PerType={0},Metric=&gt;}C.Date), '&amp;chr(39)&amp;'YYYYMMDD'&amp;chr(39)&amp;')) &lt; Num(MonthStart(Today())),sum({'&amp;chr(36)&amp;'&lt;MetricID={44},Metric=,PerType={0}&gt;} Actual),null())'</v>
      </c>
      <c r="K131" s="28">
        <v>1</v>
      </c>
    </row>
    <row r="132" spans="1:11" ht="15" customHeight="1" x14ac:dyDescent="0.25">
      <c r="A132" s="11" t="s">
        <v>10</v>
      </c>
      <c r="B132" s="11" t="s">
        <v>11</v>
      </c>
      <c r="C132" s="11" t="s">
        <v>16</v>
      </c>
      <c r="D132" s="11" t="s">
        <v>192</v>
      </c>
      <c r="E132" s="11" t="s">
        <v>724</v>
      </c>
      <c r="F132" s="27" t="str">
        <f t="shared" si="26"/>
        <v>v.KPI.PROD.SelfService.DP.SupplierControl</v>
      </c>
      <c r="G132" s="11" t="s">
        <v>840</v>
      </c>
      <c r="H132" s="26" t="str">
        <f t="shared" si="27"/>
        <v>'FirstSortedValue({'&amp;chr(36)&amp;'&lt;MetricID={31},Metric=,PerType={0}&gt;} Actual, len([All Metrics]))'</v>
      </c>
      <c r="K132" s="28">
        <v>1</v>
      </c>
    </row>
    <row r="133" spans="1:11" ht="15" customHeight="1" x14ac:dyDescent="0.25">
      <c r="A133" s="11" t="s">
        <v>10</v>
      </c>
      <c r="B133" s="11" t="s">
        <v>11</v>
      </c>
      <c r="C133" s="11" t="s">
        <v>16</v>
      </c>
      <c r="D133" s="11" t="s">
        <v>192</v>
      </c>
      <c r="E133" s="11" t="s">
        <v>511</v>
      </c>
      <c r="F133" s="15" t="str">
        <f t="shared" si="26"/>
        <v>v.KPI.PROD.SelfService.VCRM</v>
      </c>
      <c r="G133" s="11" t="s">
        <v>517</v>
      </c>
      <c r="H133" s="26" t="str">
        <f t="shared" si="27"/>
        <v>'avg({'&amp;chr(36)&amp;'&lt;MetricID={43},Metric=,PerType={0}&gt;} Actual)'</v>
      </c>
      <c r="K133" s="11">
        <v>1</v>
      </c>
    </row>
    <row r="134" spans="1:11" ht="15" customHeight="1" x14ac:dyDescent="0.25">
      <c r="A134" s="11" t="s">
        <v>10</v>
      </c>
      <c r="B134" s="11" t="s">
        <v>11</v>
      </c>
      <c r="C134" s="11" t="s">
        <v>16</v>
      </c>
      <c r="D134" s="11" t="s">
        <v>192</v>
      </c>
      <c r="E134" s="11" t="s">
        <v>515</v>
      </c>
      <c r="F134" s="15" t="str">
        <f t="shared" si="26"/>
        <v>v.KPI.PROD.SelfService.VCRMHIGHEST</v>
      </c>
      <c r="G134" s="11" t="s">
        <v>566</v>
      </c>
      <c r="H134" s="26" t="str">
        <f t="shared" si="27"/>
        <v>'max({'&amp;chr(36)&amp;'&lt;MetricID={53},Metric=,PerType={0}&gt;} Actual)'</v>
      </c>
      <c r="K134" s="11">
        <v>1</v>
      </c>
    </row>
    <row r="135" spans="1:11" ht="15" customHeight="1" x14ac:dyDescent="0.25">
      <c r="A135" s="11" t="s">
        <v>10</v>
      </c>
      <c r="B135" s="11" t="s">
        <v>11</v>
      </c>
      <c r="C135" s="11" t="s">
        <v>16</v>
      </c>
      <c r="D135" s="11" t="s">
        <v>639</v>
      </c>
      <c r="E135" s="11" t="s">
        <v>641</v>
      </c>
      <c r="F135" s="15" t="str">
        <f t="shared" ref="F135:F159" si="28">IF(ISBLANK(E135),CONCATENATE(A135,".",B135,".",C135,".",D135),CONCATENATE(A135,".",B135,".",C135,".",D135,".",E135))</f>
        <v>v.KPI.PROD.VSM.Financial.OP.COGS.MPC</v>
      </c>
      <c r="G135" s="11" t="s">
        <v>659</v>
      </c>
      <c r="H135" s="11" t="str">
        <f t="shared" ref="H135:H159" si="29">"'"&amp;SUBSTITUTE(SUBSTITUTE(G135,"'","'&amp;chr(39)&amp;'"),"$","'&amp;chr(36)&amp;'")&amp;"'"</f>
        <v>'Sum({1&lt;Brand='&amp;chr(36)&amp;'::Brand, Metric =,YearMonth=, [VSM.Growth Calendar Difference] = {0},VSM.Year=&gt;}[MCP ('&amp;chr(36)&amp;'M)])'</v>
      </c>
      <c r="K135" s="11">
        <v>1</v>
      </c>
    </row>
    <row r="136" spans="1:11" ht="15" customHeight="1" x14ac:dyDescent="0.25">
      <c r="A136" s="11" t="s">
        <v>10</v>
      </c>
      <c r="B136" s="11" t="s">
        <v>11</v>
      </c>
      <c r="C136" s="11" t="s">
        <v>16</v>
      </c>
      <c r="D136" s="11" t="s">
        <v>639</v>
      </c>
      <c r="E136" s="11" t="s">
        <v>677</v>
      </c>
      <c r="F136" s="15" t="str">
        <f t="shared" si="28"/>
        <v>v.KPI.PROD.VSM.Financial.OP.Destructions.Current.Year</v>
      </c>
      <c r="G136" s="11" t="s">
        <v>693</v>
      </c>
      <c r="H136" s="11" t="str">
        <f t="shared" si="29"/>
        <v>'Num((Sum({1&lt;Brand='&amp;chr(36)&amp;'::Brand, PerType={0},Year = {'&amp;chr(36)&amp;'(v.Aux.PROD.Date.Current.Year)}&gt;}VSM.Destructions)/1000000),'&amp;chr(39)&amp;''&amp;chr(36)&amp;' #,###.000'&amp;chr(39)&amp;')'</v>
      </c>
      <c r="K136" s="11">
        <v>1</v>
      </c>
    </row>
    <row r="137" spans="1:11" ht="15" customHeight="1" x14ac:dyDescent="0.25">
      <c r="A137" s="11" t="s">
        <v>10</v>
      </c>
      <c r="B137" s="11" t="s">
        <v>11</v>
      </c>
      <c r="C137" s="11" t="s">
        <v>16</v>
      </c>
      <c r="D137" s="11" t="s">
        <v>639</v>
      </c>
      <c r="E137" s="11" t="s">
        <v>678</v>
      </c>
      <c r="F137" s="15" t="str">
        <f t="shared" si="28"/>
        <v>v.KPI.PROD.VSM.Financial.OP.Destructions.Previous.Year</v>
      </c>
      <c r="G137" s="11" t="s">
        <v>694</v>
      </c>
      <c r="H137" s="11" t="str">
        <f t="shared" si="29"/>
        <v>'Num((Sum({1&lt;Brand='&amp;chr(36)&amp;'::Brand, PerType={0},Year = {'&amp;chr(36)&amp;'(v.Aux.PROD.Date.Previous.Year)}&gt;}VSM.Destructions)/1000000),'&amp;chr(39)&amp;''&amp;chr(36)&amp;' #,###.000'&amp;chr(39)&amp;')'</v>
      </c>
      <c r="K137" s="11">
        <v>1</v>
      </c>
    </row>
    <row r="138" spans="1:11" ht="120" customHeight="1" x14ac:dyDescent="0.25">
      <c r="A138" s="11" t="s">
        <v>10</v>
      </c>
      <c r="B138" s="11" t="s">
        <v>11</v>
      </c>
      <c r="C138" s="11" t="s">
        <v>16</v>
      </c>
      <c r="D138" s="11" t="s">
        <v>639</v>
      </c>
      <c r="E138" s="11" t="s">
        <v>686</v>
      </c>
      <c r="F138" s="15" t="str">
        <f t="shared" si="28"/>
        <v>v.KPI.PROD.VSM.Financial.OP.Expenses.Current.Year</v>
      </c>
      <c r="G138" s="15" t="s">
        <v>689</v>
      </c>
      <c r="H138" s="11" t="str">
        <f t="shared" si="29"/>
        <v>'(Sum({1&lt;Brand='&amp;chr(36)&amp;'::Brand, [VSM.Instantis.Project ID]='&amp;chr(36)&amp;'::[VSM.Instantis.Project ID], [VSM.Instantis.Project Name]='&amp;chr(36)&amp;'::[VSM.Instantis.Project Name]&gt;}[VSM.Instantis.LE CAPEX CY]) 
+ Sum({1&lt;Brand='&amp;chr(36)&amp;'::Brand, [VSM.Instantis.Project ID]='&amp;chr(36)&amp;'::[VSM.Instantis.Project ID], [VSM.Instantis.Project Name]='&amp;chr(36)&amp;'::[VSM.Instantis.Project Name]&gt;}[VSM.Instantis.Expenses CY]))/1000000'</v>
      </c>
      <c r="K138" s="11">
        <v>1</v>
      </c>
    </row>
    <row r="139" spans="1:11" ht="120" customHeight="1" x14ac:dyDescent="0.25">
      <c r="A139" s="11" t="s">
        <v>10</v>
      </c>
      <c r="B139" s="11" t="s">
        <v>11</v>
      </c>
      <c r="C139" s="11" t="s">
        <v>16</v>
      </c>
      <c r="D139" s="11" t="s">
        <v>639</v>
      </c>
      <c r="E139" s="11" t="s">
        <v>687</v>
      </c>
      <c r="F139" s="15" t="str">
        <f t="shared" si="28"/>
        <v>v.KPI.PROD.VSM.Financial.OP.Expenses.Next.Year</v>
      </c>
      <c r="G139" s="15" t="s">
        <v>690</v>
      </c>
      <c r="H139" s="11" t="str">
        <f t="shared" si="29"/>
        <v>'(Sum({1&lt;Brand='&amp;chr(36)&amp;'::Brand, [VSM.Instantis.Project ID]='&amp;chr(36)&amp;'::[VSM.Instantis.Project ID], [VSM.Instantis.Project Name]='&amp;chr(36)&amp;'::[VSM.Instantis.Project Name]&gt;}[VSM.Instantis.LE CAPEX NY]) 
+ Sum({1&lt;Brand='&amp;chr(36)&amp;'::Brand, [VSM.Instantis.Project ID]='&amp;chr(36)&amp;'::[VSM.Instantis.Project ID], [VSM.Instantis.Project Name]='&amp;chr(36)&amp;'::[VSM.Instantis.Project Name]&gt;}[VSM.Instantis.Expenses NY]))/1000000'</v>
      </c>
      <c r="K139" s="11">
        <v>1</v>
      </c>
    </row>
    <row r="140" spans="1:11" ht="120" customHeight="1" x14ac:dyDescent="0.25">
      <c r="A140" s="11" t="s">
        <v>10</v>
      </c>
      <c r="B140" s="11" t="s">
        <v>11</v>
      </c>
      <c r="C140" s="11" t="s">
        <v>16</v>
      </c>
      <c r="D140" s="11" t="s">
        <v>639</v>
      </c>
      <c r="E140" s="11" t="s">
        <v>685</v>
      </c>
      <c r="F140" s="15" t="str">
        <f t="shared" si="28"/>
        <v>v.KPI.PROD.VSM.Financial.OP.Expenses.Previous.Year</v>
      </c>
      <c r="G140" s="15" t="s">
        <v>688</v>
      </c>
      <c r="H140" s="11" t="str">
        <f t="shared" si="29"/>
        <v>'(Sum({1&lt;Brand='&amp;chr(36)&amp;'::Brand, [VSM.Instantis.Project ID]='&amp;chr(36)&amp;'::[VSM.Instantis.Project ID], [VSM.Instantis.Project Name]='&amp;chr(36)&amp;'::[VSM.Instantis.Project Name]&gt;}[VSM.Instantis.LE CAPEX PY]) 
+ Sum({1&lt;Brand='&amp;chr(36)&amp;'::Brand, [VSM.Instantis.Project ID]='&amp;chr(36)&amp;'::[VSM.Instantis.Project ID], [VSM.Instantis.Project Name]='&amp;chr(36)&amp;'::[VSM.Instantis.Project Name]&gt;}[VSM.Instantis.Expenses PY]))/1000000'</v>
      </c>
      <c r="K140" s="11">
        <v>1</v>
      </c>
    </row>
    <row r="141" spans="1:11" ht="15" customHeight="1" x14ac:dyDescent="0.25">
      <c r="A141" s="11" t="s">
        <v>10</v>
      </c>
      <c r="B141" s="11" t="s">
        <v>11</v>
      </c>
      <c r="C141" s="11" t="s">
        <v>16</v>
      </c>
      <c r="D141" s="11" t="s">
        <v>639</v>
      </c>
      <c r="E141" s="11" t="s">
        <v>653</v>
      </c>
      <c r="F141" s="15" t="str">
        <f t="shared" si="28"/>
        <v>v.KPI.PROD.VSM.Financial.OP.Inventory.Last.Quarter</v>
      </c>
      <c r="G141" s="11" t="s">
        <v>661</v>
      </c>
      <c r="H141" s="11" t="str">
        <f t="shared" si="29"/>
        <v>'Num(Sum({1&lt;Brand='&amp;chr(36)&amp;'::Brand,YearMonth=, MetricID = {39}, PerType = {0} ,YearQuarter = {'&amp;chr(36)&amp;'(v.Aux.PROD.Date.Formatted.Last.Quarter)}&gt;}Actual), '&amp;chr(39)&amp;''&amp;chr(36)&amp;' #,###.00 MM'&amp;chr(39)&amp;')'</v>
      </c>
      <c r="K141" s="11">
        <v>1</v>
      </c>
    </row>
    <row r="142" spans="1:11" ht="15" customHeight="1" x14ac:dyDescent="0.25">
      <c r="A142" s="11" t="s">
        <v>10</v>
      </c>
      <c r="B142" s="11" t="s">
        <v>11</v>
      </c>
      <c r="C142" s="11" t="s">
        <v>16</v>
      </c>
      <c r="D142" s="11" t="s">
        <v>639</v>
      </c>
      <c r="E142" s="11" t="s">
        <v>656</v>
      </c>
      <c r="F142" s="15" t="str">
        <f t="shared" si="28"/>
        <v>v.KPI.PROD.VSM.Financial.OP.Inventory.Target</v>
      </c>
      <c r="G142" s="11" t="s">
        <v>702</v>
      </c>
      <c r="H142" s="11" t="str">
        <f t="shared" si="29"/>
        <v>'Num(Sum({1&lt;Brand='&amp;chr(36)&amp;'::Brand,YearMonth=, MetricID = {39}, PerType = {0}, YearMonthNum = {'&amp;chr(36)&amp;'(v.Aux.Date.Max.CY.YearMonth.Threshold)}&gt;}Actual_Target), '&amp;chr(39)&amp;''&amp;chr(36)&amp;' #,###.00 MM'&amp;chr(39)&amp;')'</v>
      </c>
      <c r="K142" s="11">
        <v>1</v>
      </c>
    </row>
    <row r="143" spans="1:11" ht="15" customHeight="1" x14ac:dyDescent="0.25">
      <c r="A143" s="11" t="s">
        <v>10</v>
      </c>
      <c r="B143" s="11" t="s">
        <v>11</v>
      </c>
      <c r="C143" s="11" t="s">
        <v>16</v>
      </c>
      <c r="D143" s="11" t="s">
        <v>639</v>
      </c>
      <c r="E143" s="11" t="s">
        <v>638</v>
      </c>
      <c r="F143" s="15" t="str">
        <f t="shared" si="28"/>
        <v>v.KPI.PROD.VSM.Financial.OP.NTS</v>
      </c>
      <c r="G143" s="11" t="s">
        <v>657</v>
      </c>
      <c r="H143" s="11" t="str">
        <f t="shared" si="29"/>
        <v>'Sum({1&lt;Brand='&amp;chr(36)&amp;'::Brand, Metric =, YearMonth=,[VSM.Growth Calendar Difference] = {0},VSM.Year=&gt;}[NTS ('&amp;chr(36)&amp;'M)])'</v>
      </c>
      <c r="K143" s="11">
        <v>1</v>
      </c>
    </row>
    <row r="144" spans="1:11" ht="15" customHeight="1" x14ac:dyDescent="0.25">
      <c r="A144" s="11" t="s">
        <v>10</v>
      </c>
      <c r="B144" s="11" t="s">
        <v>11</v>
      </c>
      <c r="C144" s="11" t="s">
        <v>16</v>
      </c>
      <c r="D144" s="11" t="s">
        <v>639</v>
      </c>
      <c r="E144" s="11" t="s">
        <v>646</v>
      </c>
      <c r="F144" s="15" t="str">
        <f t="shared" si="28"/>
        <v>v.KPI.PROD.VSM.Financial.OP.NTS.By.Region</v>
      </c>
      <c r="G144" s="11" t="s">
        <v>674</v>
      </c>
      <c r="H144" s="11" t="str">
        <f t="shared" si="29"/>
        <v>'Sum({1&lt;Brand='&amp;chr(36)&amp;'::Brand, Metric =,YearMonth=, [VSM.Growth Calendar Difference] = {0},VSM.Region -= {'&amp;chr(39)&amp;'Not assigned'&amp;chr(39)&amp;'} ,VSM.Year={'&amp;chr(39)&amp;''&amp;chr(36)&amp;'(v.Aux.PROD.VSM.REPORT.Max.Year)'&amp;chr(39)&amp;'}&gt;}[NTS ('&amp;chr(36)&amp;'M)])'</v>
      </c>
      <c r="K144" s="11">
        <v>1</v>
      </c>
    </row>
    <row r="145" spans="1:11" ht="15" customHeight="1" x14ac:dyDescent="0.25">
      <c r="A145" s="11" t="s">
        <v>10</v>
      </c>
      <c r="B145" s="11" t="s">
        <v>11</v>
      </c>
      <c r="C145" s="11" t="s">
        <v>16</v>
      </c>
      <c r="D145" s="11" t="s">
        <v>639</v>
      </c>
      <c r="E145" s="11" t="s">
        <v>675</v>
      </c>
      <c r="F145" s="15" t="str">
        <f t="shared" si="28"/>
        <v>v.KPI.PROD.VSM.Financial.OP.NTS.Latest.Year</v>
      </c>
      <c r="G145" s="11" t="s">
        <v>676</v>
      </c>
      <c r="H145" s="11" t="str">
        <f t="shared" si="29"/>
        <v>'Sum({1&lt;Brand='&amp;chr(36)&amp;'::Brand, Metric =,YearMonth=, [VSM.Growth Calendar Difference] = {0},VSM.Year={'&amp;chr(39)&amp;''&amp;chr(36)&amp;'(v.Aux.PROD.VSM.REPORT.Max.Year)'&amp;chr(39)&amp;'}&gt;}[NTS ('&amp;chr(36)&amp;'M)])'</v>
      </c>
      <c r="K145" s="11">
        <v>1</v>
      </c>
    </row>
    <row r="146" spans="1:11" ht="15" customHeight="1" x14ac:dyDescent="0.25">
      <c r="A146" s="11" t="s">
        <v>10</v>
      </c>
      <c r="B146" s="11" t="s">
        <v>11</v>
      </c>
      <c r="C146" s="11" t="s">
        <v>16</v>
      </c>
      <c r="D146" s="11" t="s">
        <v>639</v>
      </c>
      <c r="E146" s="11" t="s">
        <v>640</v>
      </c>
      <c r="F146" s="15" t="str">
        <f t="shared" si="28"/>
        <v>v.KPI.PROD.VSM.Financial.OP.NTS.Previous.Year</v>
      </c>
      <c r="G146" s="11" t="s">
        <v>658</v>
      </c>
      <c r="H146" s="11" t="str">
        <f t="shared" si="29"/>
        <v>'Sum({1&lt;Brand='&amp;chr(36)&amp;'::Brand, Metric =,YearMonth=,[VSM.Growth Calendar Difference] = {1},VSM.Year=&gt;}[NTS ('&amp;chr(36)&amp;'M)])'</v>
      </c>
      <c r="K146" s="11">
        <v>1</v>
      </c>
    </row>
    <row r="147" spans="1:11" ht="15" customHeight="1" x14ac:dyDescent="0.25">
      <c r="A147" s="11" t="s">
        <v>10</v>
      </c>
      <c r="B147" s="11" t="s">
        <v>11</v>
      </c>
      <c r="C147" s="11" t="s">
        <v>16</v>
      </c>
      <c r="D147" s="11" t="s">
        <v>639</v>
      </c>
      <c r="E147" s="11" t="s">
        <v>642</v>
      </c>
      <c r="F147" s="15" t="str">
        <f t="shared" si="28"/>
        <v>v.KPI.PROD.VSM.Financial.OP.Royalties</v>
      </c>
      <c r="G147" s="11" t="s">
        <v>660</v>
      </c>
      <c r="H147" s="11" t="str">
        <f t="shared" si="29"/>
        <v>'Sum({1&lt;Brand='&amp;chr(36)&amp;'::Brand, Metric =, YearMonth=,[VSM.Growth Calendar Difference] = {0},VSM.Year=&gt;}[Royalties ('&amp;chr(36)&amp;'M)])'</v>
      </c>
      <c r="K147" s="11">
        <v>1</v>
      </c>
    </row>
    <row r="148" spans="1:11" ht="30" customHeight="1" x14ac:dyDescent="0.25">
      <c r="A148" s="11" t="s">
        <v>10</v>
      </c>
      <c r="B148" s="11" t="s">
        <v>11</v>
      </c>
      <c r="C148" s="11" t="s">
        <v>16</v>
      </c>
      <c r="D148" s="11" t="s">
        <v>639</v>
      </c>
      <c r="E148" s="11" t="s">
        <v>691</v>
      </c>
      <c r="F148" s="15" t="str">
        <f t="shared" si="28"/>
        <v>v.KPI.PROD.VSM.Financial.OP.Total.Expenses.Next.Year</v>
      </c>
      <c r="G148" s="15" t="s">
        <v>692</v>
      </c>
      <c r="H148" s="11" t="str">
        <f t="shared" si="29"/>
        <v>'Num((Sum({1}[VSM.Instantis.LE CAPEX NY]) 
+ Sum({1}[VSM.Instantis.Expenses NY]))/1000000,'&amp;chr(39)&amp;''&amp;chr(36)&amp;' #,###.00 MM'&amp;chr(39)&amp;')'</v>
      </c>
      <c r="K148" s="11">
        <v>1</v>
      </c>
    </row>
    <row r="149" spans="1:11" ht="15" customHeight="1" x14ac:dyDescent="0.25">
      <c r="A149" s="11" t="s">
        <v>10</v>
      </c>
      <c r="B149" s="11" t="s">
        <v>11</v>
      </c>
      <c r="C149" s="11" t="s">
        <v>16</v>
      </c>
      <c r="D149" s="11" t="s">
        <v>639</v>
      </c>
      <c r="E149" s="11" t="s">
        <v>643</v>
      </c>
      <c r="F149" s="15" t="str">
        <f t="shared" si="28"/>
        <v>v.KPI.PROD.VSM.Financial.OP.Units</v>
      </c>
      <c r="G149" s="11" t="s">
        <v>699</v>
      </c>
      <c r="H149" s="11" t="str">
        <f t="shared" si="29"/>
        <v>'(Sum({1&lt;Brand='&amp;chr(36)&amp;'::Brand, Metric =,YearMonth=,[VSM.Growth Calendar Difference] = {0},VSM.Year=&gt;}Units)/1000)'</v>
      </c>
      <c r="K149" s="11">
        <v>1</v>
      </c>
    </row>
    <row r="150" spans="1:11" ht="15" customHeight="1" x14ac:dyDescent="0.25">
      <c r="A150" s="11" t="s">
        <v>10</v>
      </c>
      <c r="B150" s="11" t="s">
        <v>11</v>
      </c>
      <c r="C150" s="11" t="s">
        <v>16</v>
      </c>
      <c r="D150" s="11" t="s">
        <v>639</v>
      </c>
      <c r="E150" s="11" t="s">
        <v>644</v>
      </c>
      <c r="F150" s="15" t="str">
        <f t="shared" si="28"/>
        <v>v.KPI.PROD.VSM.Financial.OP.Units.Previous.Year</v>
      </c>
      <c r="G150" s="11" t="s">
        <v>703</v>
      </c>
      <c r="H150" s="11" t="str">
        <f t="shared" si="29"/>
        <v>'(Sum({1&lt;Brand='&amp;chr(36)&amp;'::Brand, Metric =,YearMonth=, [VSM.Growth Calendar Difference] = {1},VSM.Year=&gt;}Units)/1000)'</v>
      </c>
      <c r="K150" s="11">
        <v>1</v>
      </c>
    </row>
    <row r="151" spans="1:11" ht="15" customHeight="1" x14ac:dyDescent="0.25">
      <c r="A151" s="11" t="s">
        <v>10</v>
      </c>
      <c r="B151" s="11" t="s">
        <v>11</v>
      </c>
      <c r="C151" s="11" t="s">
        <v>16</v>
      </c>
      <c r="D151" s="11" t="s">
        <v>663</v>
      </c>
      <c r="E151" s="11" t="s">
        <v>697</v>
      </c>
      <c r="F151" s="15" t="str">
        <f t="shared" si="28"/>
        <v>v.KPI.PROD.VSM.OP.Actual.CY</v>
      </c>
      <c r="G151" s="11" t="s">
        <v>698</v>
      </c>
      <c r="H151" s="11" t="str">
        <f t="shared" si="29"/>
        <v>'Sum({1&lt;Brand='&amp;chr(36)&amp;'::Brand, [VSM.Instantis.Project ID]='&amp;chr(36)&amp;'::[VSM.Instantis.Project ID], [VSM.Instantis.Project Name]='&amp;chr(36)&amp;'::[VSM.Instantis.Project Name]&gt;}[VSM.Instantis.Actual CY])'</v>
      </c>
      <c r="K151" s="11">
        <v>1</v>
      </c>
    </row>
    <row r="152" spans="1:11" ht="15" customHeight="1" x14ac:dyDescent="0.25">
      <c r="A152" s="11" t="s">
        <v>10</v>
      </c>
      <c r="B152" s="11" t="s">
        <v>11</v>
      </c>
      <c r="C152" s="11" t="s">
        <v>16</v>
      </c>
      <c r="D152" s="11" t="s">
        <v>663</v>
      </c>
      <c r="E152" s="11" t="s">
        <v>664</v>
      </c>
      <c r="F152" s="15" t="str">
        <f t="shared" si="28"/>
        <v>v.KPI.PROD.VSM.OP.Demand.Current.Year</v>
      </c>
      <c r="G152" s="11" t="s">
        <v>665</v>
      </c>
      <c r="H152" s="11" t="str">
        <f t="shared" si="29"/>
        <v>'Num(Sum({1&lt;Brand='&amp;chr(36)&amp;'::Brand, VSM.Year = {'&amp;chr(36)&amp;'(v.Aux.PROD.Date.Current.Year)}&gt;}Units),'&amp;chr(39)&amp;'#,###.'&amp;chr(39)&amp;')'</v>
      </c>
      <c r="K152" s="11">
        <v>1</v>
      </c>
    </row>
    <row r="153" spans="1:11" ht="15" customHeight="1" x14ac:dyDescent="0.25">
      <c r="A153" s="11" t="s">
        <v>10</v>
      </c>
      <c r="B153" s="11" t="s">
        <v>11</v>
      </c>
      <c r="C153" s="11" t="s">
        <v>16</v>
      </c>
      <c r="D153" s="11" t="s">
        <v>663</v>
      </c>
      <c r="E153" s="11" t="s">
        <v>671</v>
      </c>
      <c r="F153" s="15" t="str">
        <f t="shared" si="28"/>
        <v>v.KPI.PROD.VSM.OP.Demand.Next.Year</v>
      </c>
      <c r="G153" s="11" t="s">
        <v>673</v>
      </c>
      <c r="H153" s="11" t="str">
        <f t="shared" si="29"/>
        <v>'Num(Sum({1&lt;Brand='&amp;chr(36)&amp;'::Brand, VSM.Year = {'&amp;chr(36)&amp;'(v.Aux.PROD.Date.Next.Year)}&gt;}Units),'&amp;chr(39)&amp;'#,###.'&amp;chr(39)&amp;')'</v>
      </c>
      <c r="K153" s="11">
        <v>1</v>
      </c>
    </row>
    <row r="154" spans="1:11" ht="15" customHeight="1" x14ac:dyDescent="0.25">
      <c r="A154" s="11" t="s">
        <v>10</v>
      </c>
      <c r="B154" s="11" t="s">
        <v>11</v>
      </c>
      <c r="C154" s="11" t="s">
        <v>16</v>
      </c>
      <c r="D154" s="11" t="s">
        <v>663</v>
      </c>
      <c r="E154" s="11" t="s">
        <v>670</v>
      </c>
      <c r="F154" s="15" t="str">
        <f t="shared" si="28"/>
        <v>v.KPI.PROD.VSM.OP.Demand.Previous.Year</v>
      </c>
      <c r="G154" s="11" t="s">
        <v>672</v>
      </c>
      <c r="H154" s="11" t="str">
        <f t="shared" si="29"/>
        <v>'Num(Sum({1&lt;Brand='&amp;chr(36)&amp;'::Brand, VSM.Year = {'&amp;chr(36)&amp;'(v.Aux.PROD.Date.Previous.Year)}&gt;}Units),'&amp;chr(39)&amp;'#,###.'&amp;chr(39)&amp;')'</v>
      </c>
      <c r="K154" s="11">
        <v>1</v>
      </c>
    </row>
    <row r="155" spans="1:11" ht="15" customHeight="1" x14ac:dyDescent="0.25">
      <c r="A155" s="11" t="s">
        <v>10</v>
      </c>
      <c r="B155" s="11" t="s">
        <v>11</v>
      </c>
      <c r="C155" s="11" t="s">
        <v>16</v>
      </c>
      <c r="D155" s="11" t="s">
        <v>663</v>
      </c>
      <c r="E155" s="11" t="s">
        <v>695</v>
      </c>
      <c r="F155" s="15" t="str">
        <f t="shared" si="28"/>
        <v>v.KPI.PROD.VSM.OP.Total.Expenses</v>
      </c>
      <c r="G155" s="11" t="s">
        <v>696</v>
      </c>
      <c r="H155" s="11" t="str">
        <f t="shared" si="29"/>
        <v>'Sum({1&lt;Brand='&amp;chr(36)&amp;'::Brand, [VSM.Instantis.Project ID]='&amp;chr(36)&amp;'::[VSM.Instantis.Project ID], [VSM.Instantis.Project Name]='&amp;chr(36)&amp;'::[VSM.Instantis.Project Name]&gt;}[VSM.Instantis.LE CAPEX Total]) + Sum({1&lt;Brand='&amp;chr(36)&amp;'::Brand, [VSM.Instantis.Project ID]='&amp;chr(36)&amp;'::[VSM.Instantis.Project ID], [VSM.Instantis.Project Name]='&amp;chr(36)&amp;'::[VSM.Instantis.Project Name]&gt;}[VSM.Instantis.Expenses Total])'</v>
      </c>
      <c r="K155" s="11">
        <v>1</v>
      </c>
    </row>
    <row r="156" spans="1:11" ht="15" customHeight="1" x14ac:dyDescent="0.25">
      <c r="A156" s="11" t="s">
        <v>10</v>
      </c>
      <c r="B156" s="11" t="s">
        <v>11</v>
      </c>
      <c r="C156" s="11" t="s">
        <v>16</v>
      </c>
      <c r="D156" s="11" t="s">
        <v>192</v>
      </c>
      <c r="E156" s="11" t="s">
        <v>715</v>
      </c>
      <c r="F156" s="27" t="str">
        <f t="shared" si="28"/>
        <v>v.KPI.PROD.SelfService.DS.Maturity</v>
      </c>
      <c r="G156" s="11" t="s">
        <v>841</v>
      </c>
      <c r="H156" s="26" t="str">
        <f t="shared" si="29"/>
        <v>'FirstSortedValue({'&amp;chr(36)&amp;'&lt;MetricID={59},Metric=,PerType={0}&gt;} Actual, len([All Metrics]))'</v>
      </c>
      <c r="K156" s="28">
        <v>1</v>
      </c>
    </row>
    <row r="157" spans="1:11" ht="15" customHeight="1" x14ac:dyDescent="0.25">
      <c r="A157" s="11" t="s">
        <v>10</v>
      </c>
      <c r="B157" s="11" t="s">
        <v>11</v>
      </c>
      <c r="C157" s="11" t="s">
        <v>16</v>
      </c>
      <c r="D157" s="11" t="s">
        <v>381</v>
      </c>
      <c r="E157" s="11" t="s">
        <v>715</v>
      </c>
      <c r="F157" s="27" t="str">
        <f t="shared" si="28"/>
        <v>v.KPI.PROD.SelfService.Status.DS.Maturity</v>
      </c>
      <c r="G157" s="11" t="s">
        <v>842</v>
      </c>
      <c r="H157" s="26" t="str">
        <f t="shared" si="29"/>
        <v>'FirstSortedValue({'&amp;chr(36)&amp;'&lt;MetricID={59},Metric=,PerType={0}&gt;} Status, len([All Metrics]))'</v>
      </c>
      <c r="K157" s="28">
        <v>1</v>
      </c>
    </row>
    <row r="158" spans="1:11" ht="15" customHeight="1" x14ac:dyDescent="0.25">
      <c r="A158" s="11" t="s">
        <v>10</v>
      </c>
      <c r="B158" s="11" t="s">
        <v>11</v>
      </c>
      <c r="C158" s="11" t="s">
        <v>16</v>
      </c>
      <c r="D158" s="11" t="s">
        <v>381</v>
      </c>
      <c r="E158" s="11" t="s">
        <v>725</v>
      </c>
      <c r="F158" s="27" t="str">
        <f t="shared" si="28"/>
        <v>v.KPI.PROD.SelfService.Status.DS.SupplierControl</v>
      </c>
      <c r="G158" s="11" t="s">
        <v>843</v>
      </c>
      <c r="H158" s="26" t="str">
        <f t="shared" si="29"/>
        <v>'FirstSortedValue({'&amp;chr(36)&amp;'&lt;MetricID={58},Metric=,PerType={0}&gt;} Status, len([All Metrics]))'</v>
      </c>
      <c r="K158" s="28">
        <v>1</v>
      </c>
    </row>
    <row r="159" spans="1:11" ht="15" customHeight="1" x14ac:dyDescent="0.25">
      <c r="A159" s="11" t="s">
        <v>10</v>
      </c>
      <c r="B159" s="11" t="s">
        <v>11</v>
      </c>
      <c r="C159" s="11" t="s">
        <v>16</v>
      </c>
      <c r="D159" s="11" t="s">
        <v>192</v>
      </c>
      <c r="E159" s="11" t="s">
        <v>725</v>
      </c>
      <c r="F159" s="27" t="str">
        <f t="shared" si="28"/>
        <v>v.KPI.PROD.SelfService.DS.SupplierControl</v>
      </c>
      <c r="G159" s="11" t="s">
        <v>844</v>
      </c>
      <c r="H159" s="26" t="str">
        <f t="shared" si="29"/>
        <v>'FirstSortedValue({'&amp;chr(36)&amp;'&lt;MetricID={58},Metric=,PerType={0}&gt;} Actual, len([All Metrics]))'</v>
      </c>
      <c r="K159" s="28">
        <v>1</v>
      </c>
    </row>
  </sheetData>
  <autoFilter ref="A1:K159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2" max="2" width="48" customWidth="1"/>
    <col min="3" max="4" width="19.5703125" customWidth="1"/>
    <col min="5" max="5" width="59.42578125" customWidth="1"/>
    <col min="6" max="6" width="63.140625" customWidth="1"/>
    <col min="7" max="8" width="51.7109375" customWidth="1"/>
    <col min="9" max="9" width="10.85546875" customWidth="1"/>
  </cols>
  <sheetData>
    <row r="1" spans="1:10" x14ac:dyDescent="0.25">
      <c r="A1" s="1" t="s">
        <v>19</v>
      </c>
      <c r="B1" s="1" t="s">
        <v>20</v>
      </c>
      <c r="C1" s="1" t="s">
        <v>21</v>
      </c>
      <c r="D1" s="1" t="s">
        <v>176</v>
      </c>
      <c r="E1" s="1" t="s">
        <v>22</v>
      </c>
      <c r="F1" s="1" t="s">
        <v>23</v>
      </c>
      <c r="G1" s="1" t="s">
        <v>24</v>
      </c>
      <c r="H1" s="1" t="s">
        <v>383</v>
      </c>
      <c r="I1" s="1" t="s">
        <v>25</v>
      </c>
      <c r="J1" s="31" t="s">
        <v>16</v>
      </c>
    </row>
    <row r="2" spans="1:10" x14ac:dyDescent="0.25">
      <c r="A2">
        <v>39</v>
      </c>
      <c r="B2" t="s">
        <v>284</v>
      </c>
      <c r="C2" t="s">
        <v>285</v>
      </c>
      <c r="E2" s="6" t="s">
        <v>437</v>
      </c>
      <c r="F2" s="5" t="str">
        <f t="shared" ref="F2:F34" si="0">IF(D2="",C2&amp;"|"&amp;E2,C2&amp;"|"&amp;D2&amp;"|"&amp;E2)</f>
        <v>Value|INVENTORY ($) MM</v>
      </c>
      <c r="G2" t="s">
        <v>286</v>
      </c>
      <c r="H2" t="s">
        <v>384</v>
      </c>
      <c r="I2" s="32" t="s">
        <v>429</v>
      </c>
      <c r="J2">
        <v>1</v>
      </c>
    </row>
    <row r="3" spans="1:10" x14ac:dyDescent="0.25">
      <c r="A3">
        <v>42</v>
      </c>
      <c r="B3" t="s">
        <v>287</v>
      </c>
      <c r="C3" t="s">
        <v>302</v>
      </c>
      <c r="E3" s="6" t="s">
        <v>762</v>
      </c>
      <c r="F3" s="5" t="str">
        <f t="shared" si="0"/>
        <v>Developmental Reliability|DS Small/DS Large Molecule Actual Stability</v>
      </c>
      <c r="G3" t="s">
        <v>289</v>
      </c>
      <c r="H3" t="s">
        <v>385</v>
      </c>
      <c r="I3" s="32" t="s">
        <v>561</v>
      </c>
      <c r="J3">
        <v>1</v>
      </c>
    </row>
    <row r="4" spans="1:10" x14ac:dyDescent="0.25">
      <c r="A4">
        <v>49</v>
      </c>
      <c r="B4" t="s">
        <v>292</v>
      </c>
      <c r="C4" t="s">
        <v>293</v>
      </c>
      <c r="E4" s="6" t="s">
        <v>200</v>
      </c>
      <c r="F4" s="5" t="str">
        <f t="shared" si="0"/>
        <v>Agility|DEMAND (BIAS-12)</v>
      </c>
      <c r="G4" t="s">
        <v>294</v>
      </c>
      <c r="H4" t="s">
        <v>387</v>
      </c>
      <c r="I4" s="32" t="s">
        <v>430</v>
      </c>
      <c r="J4">
        <v>1</v>
      </c>
    </row>
    <row r="5" spans="1:10" x14ac:dyDescent="0.25">
      <c r="A5">
        <v>37</v>
      </c>
      <c r="B5" t="s">
        <v>290</v>
      </c>
      <c r="C5" t="s">
        <v>285</v>
      </c>
      <c r="E5" s="6" t="s">
        <v>736</v>
      </c>
      <c r="F5" s="5" t="str">
        <f t="shared" si="0"/>
        <v>Value|COGS</v>
      </c>
      <c r="G5" t="s">
        <v>291</v>
      </c>
      <c r="H5" t="s">
        <v>386</v>
      </c>
      <c r="I5" s="32" t="s">
        <v>430</v>
      </c>
      <c r="J5">
        <v>1</v>
      </c>
    </row>
    <row r="6" spans="1:10" x14ac:dyDescent="0.25">
      <c r="A6">
        <v>60</v>
      </c>
      <c r="B6" t="s">
        <v>737</v>
      </c>
      <c r="C6" t="s">
        <v>302</v>
      </c>
      <c r="E6" s="6" t="s">
        <v>760</v>
      </c>
      <c r="F6" s="5" t="str">
        <f t="shared" si="0"/>
        <v>Developmental Reliability|COGS (≤SG12)</v>
      </c>
      <c r="G6" t="s">
        <v>738</v>
      </c>
      <c r="H6" t="s">
        <v>739</v>
      </c>
      <c r="I6" s="32" t="s">
        <v>430</v>
      </c>
      <c r="J6">
        <v>1</v>
      </c>
    </row>
    <row r="7" spans="1:10" x14ac:dyDescent="0.25">
      <c r="A7">
        <v>36</v>
      </c>
      <c r="B7" t="s">
        <v>476</v>
      </c>
      <c r="C7" t="s">
        <v>288</v>
      </c>
      <c r="E7" s="2" t="s">
        <v>455</v>
      </c>
      <c r="F7" s="5" t="str">
        <f t="shared" si="0"/>
        <v>Reliability|Complaints</v>
      </c>
      <c r="G7" t="s">
        <v>466</v>
      </c>
      <c r="H7" t="s">
        <v>461</v>
      </c>
      <c r="I7" s="32" t="s">
        <v>429</v>
      </c>
      <c r="J7">
        <v>1</v>
      </c>
    </row>
    <row r="8" spans="1:10" x14ac:dyDescent="0.25">
      <c r="A8">
        <v>38</v>
      </c>
      <c r="B8" t="s">
        <v>299</v>
      </c>
      <c r="C8" t="s">
        <v>285</v>
      </c>
      <c r="E8" s="6" t="s">
        <v>206</v>
      </c>
      <c r="F8" s="5" t="str">
        <f t="shared" si="0"/>
        <v>Value|DESTRUCTIONS</v>
      </c>
      <c r="G8" t="s">
        <v>300</v>
      </c>
      <c r="H8" t="s">
        <v>390</v>
      </c>
      <c r="I8" s="32" t="s">
        <v>429</v>
      </c>
      <c r="J8">
        <v>1</v>
      </c>
    </row>
    <row r="9" spans="1:10" x14ac:dyDescent="0.25">
      <c r="A9">
        <v>50</v>
      </c>
      <c r="B9" t="s">
        <v>477</v>
      </c>
      <c r="C9" t="s">
        <v>473</v>
      </c>
      <c r="E9" s="2" t="s">
        <v>470</v>
      </c>
      <c r="F9" s="5" t="str">
        <f t="shared" si="0"/>
        <v>JJOS|DOS API</v>
      </c>
      <c r="G9" t="s">
        <v>467</v>
      </c>
      <c r="H9" t="s">
        <v>462</v>
      </c>
      <c r="I9" s="32" t="s">
        <v>429</v>
      </c>
      <c r="J9">
        <v>1</v>
      </c>
    </row>
    <row r="10" spans="1:10" x14ac:dyDescent="0.25">
      <c r="A10">
        <v>51</v>
      </c>
      <c r="B10" t="s">
        <v>478</v>
      </c>
      <c r="C10" t="s">
        <v>473</v>
      </c>
      <c r="E10" s="2" t="s">
        <v>471</v>
      </c>
      <c r="F10" s="5" t="str">
        <f t="shared" si="0"/>
        <v>JJOS|DOS BULK</v>
      </c>
      <c r="G10" t="s">
        <v>468</v>
      </c>
      <c r="H10" t="s">
        <v>463</v>
      </c>
      <c r="I10" s="32" t="s">
        <v>429</v>
      </c>
      <c r="J10">
        <v>1</v>
      </c>
    </row>
    <row r="11" spans="1:10" x14ac:dyDescent="0.25">
      <c r="A11">
        <v>52</v>
      </c>
      <c r="B11" t="s">
        <v>479</v>
      </c>
      <c r="C11" t="s">
        <v>473</v>
      </c>
      <c r="E11" s="2" t="s">
        <v>472</v>
      </c>
      <c r="F11" s="5" t="str">
        <f t="shared" si="0"/>
        <v>JJOS|DOS FG</v>
      </c>
      <c r="G11" t="s">
        <v>469</v>
      </c>
      <c r="H11" t="s">
        <v>464</v>
      </c>
      <c r="I11" s="32" t="s">
        <v>429</v>
      </c>
      <c r="J11">
        <v>1</v>
      </c>
    </row>
    <row r="12" spans="1:10" x14ac:dyDescent="0.25">
      <c r="A12">
        <v>18</v>
      </c>
      <c r="B12" t="s">
        <v>306</v>
      </c>
      <c r="C12" t="s">
        <v>302</v>
      </c>
      <c r="E12" s="6" t="s">
        <v>212</v>
      </c>
      <c r="F12" s="5" t="str">
        <f t="shared" si="0"/>
        <v>Developmental Reliability|DP Boundary Batches Across Unit Operations</v>
      </c>
      <c r="G12" t="s">
        <v>307</v>
      </c>
      <c r="H12" t="s">
        <v>393</v>
      </c>
      <c r="I12" s="32" t="s">
        <v>561</v>
      </c>
      <c r="J12">
        <v>1</v>
      </c>
    </row>
    <row r="13" spans="1:10" x14ac:dyDescent="0.25">
      <c r="A13">
        <v>16</v>
      </c>
      <c r="B13" t="s">
        <v>308</v>
      </c>
      <c r="C13" t="s">
        <v>302</v>
      </c>
      <c r="E13" s="6" t="s">
        <v>214</v>
      </c>
      <c r="F13" s="5" t="str">
        <f t="shared" si="0"/>
        <v>Developmental Reliability|DP Clinical Relevance and Process Feasible Specifications</v>
      </c>
      <c r="G13" t="s">
        <v>309</v>
      </c>
      <c r="H13" t="s">
        <v>394</v>
      </c>
      <c r="I13" s="32" t="s">
        <v>561</v>
      </c>
      <c r="J13">
        <v>1</v>
      </c>
    </row>
    <row r="14" spans="1:10" x14ac:dyDescent="0.25">
      <c r="A14">
        <v>26</v>
      </c>
      <c r="B14" t="s">
        <v>318</v>
      </c>
      <c r="C14" t="s">
        <v>302</v>
      </c>
      <c r="E14" s="6" t="s">
        <v>224</v>
      </c>
      <c r="F14" s="5" t="str">
        <f t="shared" si="0"/>
        <v>Developmental Reliability|DP Future Performance Prediction Critical Material Attributes</v>
      </c>
      <c r="G14" t="s">
        <v>319</v>
      </c>
      <c r="H14" t="s">
        <v>399</v>
      </c>
      <c r="I14" s="32" t="s">
        <v>561</v>
      </c>
      <c r="J14">
        <v>1</v>
      </c>
    </row>
    <row r="15" spans="1:10" x14ac:dyDescent="0.25">
      <c r="A15">
        <v>24</v>
      </c>
      <c r="B15" t="s">
        <v>316</v>
      </c>
      <c r="C15" t="s">
        <v>302</v>
      </c>
      <c r="E15" s="6" t="s">
        <v>222</v>
      </c>
      <c r="F15" s="5" t="str">
        <f t="shared" si="0"/>
        <v>Developmental Reliability|DP Future Performance Prediction at the end of shelf life</v>
      </c>
      <c r="G15" t="s">
        <v>317</v>
      </c>
      <c r="H15" t="s">
        <v>398</v>
      </c>
      <c r="I15" s="32" t="s">
        <v>561</v>
      </c>
      <c r="J15">
        <v>1</v>
      </c>
    </row>
    <row r="16" spans="1:10" x14ac:dyDescent="0.25">
      <c r="A16">
        <v>22</v>
      </c>
      <c r="B16" t="s">
        <v>314</v>
      </c>
      <c r="C16" t="s">
        <v>302</v>
      </c>
      <c r="E16" s="6" t="s">
        <v>220</v>
      </c>
      <c r="F16" s="5" t="str">
        <f t="shared" si="0"/>
        <v>Developmental Reliability|DP Future Performance Prediction at Release</v>
      </c>
      <c r="G16" t="s">
        <v>315</v>
      </c>
      <c r="H16" t="s">
        <v>397</v>
      </c>
      <c r="I16" s="32" t="s">
        <v>561</v>
      </c>
      <c r="J16">
        <v>1</v>
      </c>
    </row>
    <row r="17" spans="1:10" x14ac:dyDescent="0.25">
      <c r="A17">
        <v>29</v>
      </c>
      <c r="B17" t="s">
        <v>320</v>
      </c>
      <c r="C17" t="s">
        <v>302</v>
      </c>
      <c r="E17" s="6" t="s">
        <v>226</v>
      </c>
      <c r="F17" s="5" t="str">
        <f t="shared" si="0"/>
        <v>Developmental Reliability|DP In Use Robustness</v>
      </c>
      <c r="G17" t="s">
        <v>321</v>
      </c>
      <c r="H17" t="s">
        <v>400</v>
      </c>
      <c r="I17" s="32" t="s">
        <v>561</v>
      </c>
      <c r="J17">
        <v>1</v>
      </c>
    </row>
    <row r="18" spans="1:10" x14ac:dyDescent="0.25">
      <c r="A18">
        <v>7</v>
      </c>
      <c r="B18" t="s">
        <v>324</v>
      </c>
      <c r="C18" t="s">
        <v>302</v>
      </c>
      <c r="E18" s="6" t="s">
        <v>230</v>
      </c>
      <c r="F18" s="5" t="str">
        <f t="shared" si="0"/>
        <v>Developmental Reliability|DP Knowledge &amp; Understanding</v>
      </c>
      <c r="G18" t="s">
        <v>325</v>
      </c>
      <c r="H18" t="s">
        <v>402</v>
      </c>
      <c r="I18" s="32" t="s">
        <v>561</v>
      </c>
      <c r="J18">
        <v>1</v>
      </c>
    </row>
    <row r="19" spans="1:10" x14ac:dyDescent="0.25">
      <c r="A19">
        <v>32</v>
      </c>
      <c r="B19" t="s">
        <v>326</v>
      </c>
      <c r="C19" t="s">
        <v>302</v>
      </c>
      <c r="E19" s="6" t="s">
        <v>232</v>
      </c>
      <c r="F19" s="5" t="str">
        <f t="shared" si="0"/>
        <v>Developmental Reliability|DP Manufacturability (yield)</v>
      </c>
      <c r="G19" t="s">
        <v>327</v>
      </c>
      <c r="H19" t="s">
        <v>403</v>
      </c>
      <c r="I19" s="32" t="s">
        <v>561</v>
      </c>
      <c r="J19">
        <v>1</v>
      </c>
    </row>
    <row r="20" spans="1:10" x14ac:dyDescent="0.25">
      <c r="A20">
        <v>5</v>
      </c>
      <c r="B20" t="s">
        <v>301</v>
      </c>
      <c r="C20" t="s">
        <v>302</v>
      </c>
      <c r="E20" s="6" t="s">
        <v>208</v>
      </c>
      <c r="F20" s="5" t="str">
        <f t="shared" si="0"/>
        <v>Developmental Reliability|DP %Precision/Tolerance</v>
      </c>
      <c r="G20" t="s">
        <v>303</v>
      </c>
      <c r="H20" t="s">
        <v>391</v>
      </c>
      <c r="I20" s="32" t="s">
        <v>561</v>
      </c>
      <c r="J20">
        <v>1</v>
      </c>
    </row>
    <row r="21" spans="1:10" x14ac:dyDescent="0.25">
      <c r="A21">
        <v>20</v>
      </c>
      <c r="B21" t="s">
        <v>330</v>
      </c>
      <c r="C21" t="s">
        <v>302</v>
      </c>
      <c r="E21" s="6" t="s">
        <v>236</v>
      </c>
      <c r="F21" s="5" t="str">
        <f t="shared" si="0"/>
        <v>Developmental Reliability|DP Process Robustness Demonstrated</v>
      </c>
      <c r="G21" t="s">
        <v>331</v>
      </c>
      <c r="H21" t="s">
        <v>405</v>
      </c>
      <c r="I21" s="32" t="s">
        <v>561</v>
      </c>
      <c r="J21">
        <v>1</v>
      </c>
    </row>
    <row r="22" spans="1:10" x14ac:dyDescent="0.25">
      <c r="A22">
        <v>11</v>
      </c>
      <c r="B22" t="s">
        <v>332</v>
      </c>
      <c r="C22" t="s">
        <v>302</v>
      </c>
      <c r="E22" s="6" t="s">
        <v>238</v>
      </c>
      <c r="F22" s="5" t="str">
        <f t="shared" si="0"/>
        <v>Developmental Reliability|DP Process Understanding</v>
      </c>
      <c r="G22" t="s">
        <v>333</v>
      </c>
      <c r="H22" t="s">
        <v>406</v>
      </c>
      <c r="I22" s="32" t="s">
        <v>561</v>
      </c>
      <c r="J22">
        <v>1</v>
      </c>
    </row>
    <row r="23" spans="1:10" x14ac:dyDescent="0.25">
      <c r="A23">
        <v>3</v>
      </c>
      <c r="B23" t="s">
        <v>304</v>
      </c>
      <c r="C23" t="s">
        <v>302</v>
      </c>
      <c r="E23" s="6" t="s">
        <v>210</v>
      </c>
      <c r="F23" s="5" t="str">
        <f t="shared" si="0"/>
        <v>Developmental Reliability|DP %Reproducibility &amp; Repeatability</v>
      </c>
      <c r="G23" t="s">
        <v>305</v>
      </c>
      <c r="H23" t="s">
        <v>392</v>
      </c>
      <c r="I23" s="32" t="s">
        <v>561</v>
      </c>
      <c r="J23">
        <v>1</v>
      </c>
    </row>
    <row r="24" spans="1:10" x14ac:dyDescent="0.25">
      <c r="A24">
        <v>14</v>
      </c>
      <c r="B24" t="s">
        <v>334</v>
      </c>
      <c r="C24" t="s">
        <v>302</v>
      </c>
      <c r="E24" s="6" t="s">
        <v>240</v>
      </c>
      <c r="F24" s="5" t="str">
        <f t="shared" si="0"/>
        <v>Developmental Reliability|DP Robust Design</v>
      </c>
      <c r="G24" t="s">
        <v>335</v>
      </c>
      <c r="H24" t="s">
        <v>407</v>
      </c>
      <c r="I24" s="32" t="s">
        <v>561</v>
      </c>
      <c r="J24">
        <v>1</v>
      </c>
    </row>
    <row r="25" spans="1:10" x14ac:dyDescent="0.25">
      <c r="A25">
        <v>28</v>
      </c>
      <c r="B25" t="s">
        <v>310</v>
      </c>
      <c r="C25" t="s">
        <v>302</v>
      </c>
      <c r="E25" s="6" t="s">
        <v>216</v>
      </c>
      <c r="F25" s="5" t="str">
        <f t="shared" si="0"/>
        <v>Developmental Reliability|DP Formulation Robustness Demonstrated</v>
      </c>
      <c r="G25" t="s">
        <v>311</v>
      </c>
      <c r="H25" t="s">
        <v>395</v>
      </c>
      <c r="I25" s="32" t="s">
        <v>561</v>
      </c>
      <c r="J25">
        <v>1</v>
      </c>
    </row>
    <row r="26" spans="1:10" x14ac:dyDescent="0.25">
      <c r="A26">
        <v>12</v>
      </c>
      <c r="B26" t="s">
        <v>322</v>
      </c>
      <c r="C26" t="s">
        <v>302</v>
      </c>
      <c r="E26" s="6" t="s">
        <v>228</v>
      </c>
      <c r="F26" s="5" t="str">
        <f t="shared" si="0"/>
        <v>Developmental Reliability|DP Investigate and eliminate special causes</v>
      </c>
      <c r="G26" t="s">
        <v>323</v>
      </c>
      <c r="H26" t="s">
        <v>401</v>
      </c>
      <c r="I26" s="32" t="s">
        <v>561</v>
      </c>
      <c r="J26">
        <v>1</v>
      </c>
    </row>
    <row r="27" spans="1:10" x14ac:dyDescent="0.25">
      <c r="A27">
        <v>1</v>
      </c>
      <c r="B27" t="s">
        <v>328</v>
      </c>
      <c r="C27" t="s">
        <v>302</v>
      </c>
      <c r="E27" s="6" t="s">
        <v>234</v>
      </c>
      <c r="F27" s="5" t="str">
        <f t="shared" si="0"/>
        <v>Developmental Reliability|DP Measurement Systems</v>
      </c>
      <c r="G27" t="s">
        <v>329</v>
      </c>
      <c r="H27" t="s">
        <v>404</v>
      </c>
      <c r="I27" s="32" t="s">
        <v>561</v>
      </c>
      <c r="J27">
        <v>1</v>
      </c>
    </row>
    <row r="28" spans="1:10" x14ac:dyDescent="0.25">
      <c r="A28">
        <v>10</v>
      </c>
      <c r="B28" t="s">
        <v>312</v>
      </c>
      <c r="C28" t="s">
        <v>302</v>
      </c>
      <c r="E28" s="6" t="s">
        <v>218</v>
      </c>
      <c r="F28" s="5" t="str">
        <f t="shared" si="0"/>
        <v>Developmental Reliability|DP Formulation Understanding</v>
      </c>
      <c r="G28" t="s">
        <v>313</v>
      </c>
      <c r="H28" t="s">
        <v>396</v>
      </c>
      <c r="I28" s="32" t="s">
        <v>561</v>
      </c>
      <c r="J28">
        <v>1</v>
      </c>
    </row>
    <row r="29" spans="1:10" x14ac:dyDescent="0.25">
      <c r="A29">
        <v>41</v>
      </c>
      <c r="B29" t="s">
        <v>336</v>
      </c>
      <c r="C29" t="s">
        <v>302</v>
      </c>
      <c r="E29" s="6" t="s">
        <v>242</v>
      </c>
      <c r="F29" s="5" t="str">
        <f t="shared" si="0"/>
        <v>Developmental Reliability|Drug Product Actual Stability</v>
      </c>
      <c r="G29" t="s">
        <v>337</v>
      </c>
      <c r="H29" t="s">
        <v>408</v>
      </c>
      <c r="I29" s="32" t="s">
        <v>561</v>
      </c>
      <c r="J29">
        <v>1</v>
      </c>
    </row>
    <row r="30" spans="1:10" x14ac:dyDescent="0.25">
      <c r="A30">
        <v>19</v>
      </c>
      <c r="B30" t="s">
        <v>342</v>
      </c>
      <c r="C30" t="s">
        <v>302</v>
      </c>
      <c r="E30" s="6" t="s">
        <v>248</v>
      </c>
      <c r="F30" s="5" t="str">
        <f t="shared" si="0"/>
        <v>Developmental Reliability|DS Boundary Batches Across Unit Operations</v>
      </c>
      <c r="G30" t="s">
        <v>343</v>
      </c>
      <c r="H30" t="s">
        <v>411</v>
      </c>
      <c r="I30" s="32" t="s">
        <v>561</v>
      </c>
      <c r="J30">
        <v>1</v>
      </c>
    </row>
    <row r="31" spans="1:10" x14ac:dyDescent="0.25">
      <c r="A31">
        <v>17</v>
      </c>
      <c r="B31" t="s">
        <v>344</v>
      </c>
      <c r="C31" t="s">
        <v>302</v>
      </c>
      <c r="E31" s="6" t="s">
        <v>250</v>
      </c>
      <c r="F31" s="5" t="str">
        <f t="shared" si="0"/>
        <v>Developmental Reliability|DS Clinical Relevance and Process Feasible Specifications</v>
      </c>
      <c r="G31" t="s">
        <v>345</v>
      </c>
      <c r="H31" t="s">
        <v>412</v>
      </c>
      <c r="I31" s="32" t="s">
        <v>561</v>
      </c>
      <c r="J31">
        <v>1</v>
      </c>
    </row>
    <row r="32" spans="1:10" x14ac:dyDescent="0.25">
      <c r="A32">
        <v>27</v>
      </c>
      <c r="B32" t="s">
        <v>350</v>
      </c>
      <c r="C32" t="s">
        <v>302</v>
      </c>
      <c r="E32" s="6" t="s">
        <v>256</v>
      </c>
      <c r="F32" s="5" t="str">
        <f t="shared" si="0"/>
        <v>Developmental Reliability|DS Future Performance Prediction Critical Material Attributes</v>
      </c>
      <c r="G32" t="s">
        <v>351</v>
      </c>
      <c r="H32" t="s">
        <v>415</v>
      </c>
      <c r="I32" s="32" t="s">
        <v>561</v>
      </c>
      <c r="J32">
        <v>1</v>
      </c>
    </row>
    <row r="33" spans="1:10" x14ac:dyDescent="0.25">
      <c r="A33">
        <v>25</v>
      </c>
      <c r="B33" t="s">
        <v>348</v>
      </c>
      <c r="C33" t="s">
        <v>302</v>
      </c>
      <c r="E33" s="6" t="s">
        <v>254</v>
      </c>
      <c r="F33" s="5" t="str">
        <f t="shared" si="0"/>
        <v>Developmental Reliability|DS Future Performance Prediction at the end of shelf life</v>
      </c>
      <c r="G33" t="s">
        <v>349</v>
      </c>
      <c r="H33" t="s">
        <v>414</v>
      </c>
      <c r="I33" s="32" t="s">
        <v>561</v>
      </c>
      <c r="J33">
        <v>1</v>
      </c>
    </row>
    <row r="34" spans="1:10" x14ac:dyDescent="0.25">
      <c r="A34">
        <v>23</v>
      </c>
      <c r="B34" t="s">
        <v>346</v>
      </c>
      <c r="C34" t="s">
        <v>302</v>
      </c>
      <c r="E34" s="6" t="s">
        <v>252</v>
      </c>
      <c r="F34" s="5" t="str">
        <f t="shared" si="0"/>
        <v>Developmental Reliability|DS Future Performance Prediction at Release</v>
      </c>
      <c r="G34" t="s">
        <v>347</v>
      </c>
      <c r="H34" t="s">
        <v>413</v>
      </c>
      <c r="I34" s="32" t="s">
        <v>561</v>
      </c>
      <c r="J34">
        <v>1</v>
      </c>
    </row>
    <row r="35" spans="1:10" x14ac:dyDescent="0.25">
      <c r="A35">
        <v>8</v>
      </c>
      <c r="B35" t="s">
        <v>354</v>
      </c>
      <c r="C35" t="s">
        <v>302</v>
      </c>
      <c r="E35" s="6" t="s">
        <v>260</v>
      </c>
      <c r="F35" s="5" t="str">
        <f t="shared" ref="F35:F59" si="1">IF(D35="",C35&amp;"|"&amp;E35,C35&amp;"|"&amp;D35&amp;"|"&amp;E35)</f>
        <v>Developmental Reliability|DS Knowledge &amp; Understanding</v>
      </c>
      <c r="G35" t="s">
        <v>355</v>
      </c>
      <c r="H35" t="s">
        <v>417</v>
      </c>
      <c r="I35" s="32" t="s">
        <v>561</v>
      </c>
      <c r="J35">
        <v>1</v>
      </c>
    </row>
    <row r="36" spans="1:10" x14ac:dyDescent="0.25">
      <c r="A36">
        <v>33</v>
      </c>
      <c r="B36" t="s">
        <v>356</v>
      </c>
      <c r="C36" t="s">
        <v>302</v>
      </c>
      <c r="E36" s="6" t="s">
        <v>262</v>
      </c>
      <c r="F36" s="5" t="str">
        <f t="shared" si="1"/>
        <v>Developmental Reliability|DS Manufacturability (yield)</v>
      </c>
      <c r="G36" t="s">
        <v>357</v>
      </c>
      <c r="H36" t="s">
        <v>418</v>
      </c>
      <c r="I36" s="32" t="s">
        <v>561</v>
      </c>
      <c r="J36">
        <v>1</v>
      </c>
    </row>
    <row r="37" spans="1:10" x14ac:dyDescent="0.25">
      <c r="A37">
        <v>6</v>
      </c>
      <c r="B37" t="s">
        <v>338</v>
      </c>
      <c r="C37" t="s">
        <v>302</v>
      </c>
      <c r="E37" s="6" t="s">
        <v>244</v>
      </c>
      <c r="F37" s="5" t="str">
        <f t="shared" si="1"/>
        <v>Developmental Reliability|DS %Precision/Tolerance</v>
      </c>
      <c r="G37" t="s">
        <v>339</v>
      </c>
      <c r="H37" t="s">
        <v>409</v>
      </c>
      <c r="I37" s="32" t="s">
        <v>561</v>
      </c>
      <c r="J37">
        <v>1</v>
      </c>
    </row>
    <row r="38" spans="1:10" x14ac:dyDescent="0.25">
      <c r="A38">
        <v>21</v>
      </c>
      <c r="B38" t="s">
        <v>360</v>
      </c>
      <c r="C38" t="s">
        <v>302</v>
      </c>
      <c r="E38" s="6" t="s">
        <v>266</v>
      </c>
      <c r="F38" s="5" t="str">
        <f t="shared" si="1"/>
        <v>Developmental Reliability|DS Process Robustness Demonstrated</v>
      </c>
      <c r="G38" t="s">
        <v>361</v>
      </c>
      <c r="H38" t="s">
        <v>420</v>
      </c>
      <c r="I38" s="32" t="s">
        <v>561</v>
      </c>
      <c r="J38">
        <v>1</v>
      </c>
    </row>
    <row r="39" spans="1:10" x14ac:dyDescent="0.25">
      <c r="A39">
        <v>9</v>
      </c>
      <c r="B39" t="s">
        <v>364</v>
      </c>
      <c r="C39" t="s">
        <v>302</v>
      </c>
      <c r="E39" s="6" t="s">
        <v>270</v>
      </c>
      <c r="F39" s="5" t="str">
        <f t="shared" si="1"/>
        <v>Developmental Reliability|DS Synthesis Process Understanding</v>
      </c>
      <c r="G39" t="s">
        <v>365</v>
      </c>
      <c r="H39" t="s">
        <v>422</v>
      </c>
      <c r="I39" s="32" t="s">
        <v>561</v>
      </c>
      <c r="J39">
        <v>1</v>
      </c>
    </row>
    <row r="40" spans="1:10" x14ac:dyDescent="0.25">
      <c r="A40">
        <v>4</v>
      </c>
      <c r="B40" t="s">
        <v>340</v>
      </c>
      <c r="C40" t="s">
        <v>302</v>
      </c>
      <c r="E40" s="6" t="s">
        <v>246</v>
      </c>
      <c r="F40" s="5" t="str">
        <f t="shared" si="1"/>
        <v>Developmental Reliability|DS %Reproducibility &amp; Repeatability</v>
      </c>
      <c r="G40" t="s">
        <v>341</v>
      </c>
      <c r="H40" t="s">
        <v>410</v>
      </c>
      <c r="I40" s="32" t="s">
        <v>561</v>
      </c>
      <c r="J40">
        <v>1</v>
      </c>
    </row>
    <row r="41" spans="1:10" x14ac:dyDescent="0.25">
      <c r="A41">
        <v>15</v>
      </c>
      <c r="B41" t="s">
        <v>362</v>
      </c>
      <c r="C41" t="s">
        <v>302</v>
      </c>
      <c r="E41" s="6" t="s">
        <v>268</v>
      </c>
      <c r="F41" s="5" t="str">
        <f t="shared" si="1"/>
        <v>Developmental Reliability|DS Robust Design</v>
      </c>
      <c r="G41" t="s">
        <v>363</v>
      </c>
      <c r="H41" t="s">
        <v>421</v>
      </c>
      <c r="I41" s="32" t="s">
        <v>561</v>
      </c>
      <c r="J41">
        <v>1</v>
      </c>
    </row>
    <row r="42" spans="1:10" x14ac:dyDescent="0.25">
      <c r="A42">
        <v>13</v>
      </c>
      <c r="B42" t="s">
        <v>352</v>
      </c>
      <c r="C42" t="s">
        <v>302</v>
      </c>
      <c r="E42" s="6" t="s">
        <v>258</v>
      </c>
      <c r="F42" s="5" t="str">
        <f t="shared" si="1"/>
        <v>Developmental Reliability|DS Investigate and eliminate special causes</v>
      </c>
      <c r="G42" t="s">
        <v>353</v>
      </c>
      <c r="H42" t="s">
        <v>416</v>
      </c>
      <c r="I42" s="32" t="s">
        <v>561</v>
      </c>
      <c r="J42">
        <v>1</v>
      </c>
    </row>
    <row r="43" spans="1:10" x14ac:dyDescent="0.25">
      <c r="A43">
        <v>2</v>
      </c>
      <c r="B43" t="s">
        <v>358</v>
      </c>
      <c r="C43" t="s">
        <v>302</v>
      </c>
      <c r="E43" s="6" t="s">
        <v>264</v>
      </c>
      <c r="F43" s="5" t="str">
        <f t="shared" si="1"/>
        <v>Developmental Reliability|DS Measurement Systems</v>
      </c>
      <c r="G43" t="s">
        <v>359</v>
      </c>
      <c r="H43" t="s">
        <v>419</v>
      </c>
      <c r="I43" s="32" t="s">
        <v>561</v>
      </c>
      <c r="J43">
        <v>1</v>
      </c>
    </row>
    <row r="44" spans="1:10" x14ac:dyDescent="0.25">
      <c r="A44">
        <v>35</v>
      </c>
      <c r="B44" t="s">
        <v>475</v>
      </c>
      <c r="C44" t="s">
        <v>288</v>
      </c>
      <c r="E44" s="2" t="s">
        <v>454</v>
      </c>
      <c r="F44" s="5" t="str">
        <f t="shared" si="1"/>
        <v>Reliability|Escalation</v>
      </c>
      <c r="G44" t="s">
        <v>465</v>
      </c>
      <c r="H44" t="s">
        <v>460</v>
      </c>
      <c r="I44" s="32" t="s">
        <v>429</v>
      </c>
      <c r="J44">
        <v>1</v>
      </c>
    </row>
    <row r="45" spans="1:10" x14ac:dyDescent="0.25">
      <c r="A45">
        <v>34</v>
      </c>
      <c r="B45" t="s">
        <v>366</v>
      </c>
      <c r="C45" t="s">
        <v>302</v>
      </c>
      <c r="E45" s="6" t="s">
        <v>271</v>
      </c>
      <c r="F45" s="5" t="str">
        <f t="shared" si="1"/>
        <v>Developmental Reliability|IPPQS</v>
      </c>
      <c r="G45" t="s">
        <v>367</v>
      </c>
      <c r="H45" t="s">
        <v>423</v>
      </c>
      <c r="I45" s="32" t="s">
        <v>561</v>
      </c>
      <c r="J45">
        <v>1</v>
      </c>
    </row>
    <row r="46" spans="1:10" x14ac:dyDescent="0.25">
      <c r="A46">
        <v>45</v>
      </c>
      <c r="B46" t="s">
        <v>368</v>
      </c>
      <c r="C46" t="s">
        <v>288</v>
      </c>
      <c r="E46" s="6" t="s">
        <v>273</v>
      </c>
      <c r="F46" s="5" t="str">
        <f t="shared" si="1"/>
        <v>Reliability|LIFR</v>
      </c>
      <c r="G46" t="s">
        <v>369</v>
      </c>
      <c r="H46" t="s">
        <v>424</v>
      </c>
      <c r="I46" s="32" t="s">
        <v>430</v>
      </c>
      <c r="J46">
        <v>1</v>
      </c>
    </row>
    <row r="47" spans="1:10" x14ac:dyDescent="0.25">
      <c r="A47">
        <v>47</v>
      </c>
      <c r="B47" t="s">
        <v>295</v>
      </c>
      <c r="C47" t="s">
        <v>293</v>
      </c>
      <c r="E47" s="6" t="s">
        <v>202</v>
      </c>
      <c r="F47" s="5" t="str">
        <f t="shared" si="1"/>
        <v>Agility|DEMAND (MAPE-2)</v>
      </c>
      <c r="G47" t="s">
        <v>296</v>
      </c>
      <c r="H47" t="s">
        <v>388</v>
      </c>
      <c r="I47" s="32" t="s">
        <v>430</v>
      </c>
      <c r="J47">
        <v>0</v>
      </c>
    </row>
    <row r="48" spans="1:10" x14ac:dyDescent="0.25">
      <c r="A48">
        <v>48</v>
      </c>
      <c r="B48" t="s">
        <v>297</v>
      </c>
      <c r="C48" t="s">
        <v>293</v>
      </c>
      <c r="E48" s="6" t="s">
        <v>204</v>
      </c>
      <c r="F48" s="5" t="str">
        <f t="shared" si="1"/>
        <v>Agility|DEMAND (MAPE-3)</v>
      </c>
      <c r="G48" t="s">
        <v>298</v>
      </c>
      <c r="H48" t="s">
        <v>389</v>
      </c>
      <c r="I48" s="32" t="s">
        <v>430</v>
      </c>
      <c r="J48">
        <v>1</v>
      </c>
    </row>
    <row r="49" spans="1:10" x14ac:dyDescent="0.25">
      <c r="A49">
        <v>30</v>
      </c>
      <c r="B49" t="s">
        <v>706</v>
      </c>
      <c r="C49" t="s">
        <v>302</v>
      </c>
      <c r="E49" s="6" t="s">
        <v>708</v>
      </c>
      <c r="F49" s="5" t="str">
        <f t="shared" si="1"/>
        <v>Developmental Reliability|DP Maturity of Control Strategy</v>
      </c>
      <c r="G49" t="s">
        <v>710</v>
      </c>
      <c r="H49" t="s">
        <v>711</v>
      </c>
      <c r="I49" s="32" t="s">
        <v>561</v>
      </c>
      <c r="J49">
        <v>1</v>
      </c>
    </row>
    <row r="50" spans="1:10" x14ac:dyDescent="0.25">
      <c r="A50">
        <v>40</v>
      </c>
      <c r="B50" t="s">
        <v>370</v>
      </c>
      <c r="C50" t="s">
        <v>371</v>
      </c>
      <c r="E50" s="6" t="s">
        <v>277</v>
      </c>
      <c r="F50" s="5" t="str">
        <f t="shared" si="1"/>
        <v>Responsiveness|On Time Delivery - for new/unique materials/suppliers</v>
      </c>
      <c r="G50" t="s">
        <v>372</v>
      </c>
      <c r="H50" t="s">
        <v>425</v>
      </c>
      <c r="I50" s="32" t="s">
        <v>429</v>
      </c>
      <c r="J50">
        <v>1</v>
      </c>
    </row>
    <row r="51" spans="1:10" x14ac:dyDescent="0.25">
      <c r="A51">
        <v>46</v>
      </c>
      <c r="B51" t="s">
        <v>373</v>
      </c>
      <c r="C51" t="s">
        <v>288</v>
      </c>
      <c r="E51" s="6" t="s">
        <v>279</v>
      </c>
      <c r="F51" s="5" t="str">
        <f t="shared" si="1"/>
        <v>Reliability|On Time Launch</v>
      </c>
      <c r="G51" t="s">
        <v>374</v>
      </c>
      <c r="H51" t="s">
        <v>426</v>
      </c>
      <c r="I51" s="32" t="s">
        <v>430</v>
      </c>
      <c r="J51">
        <v>1</v>
      </c>
    </row>
    <row r="52" spans="1:10" x14ac:dyDescent="0.25">
      <c r="A52">
        <v>54</v>
      </c>
      <c r="B52" t="s">
        <v>568</v>
      </c>
      <c r="C52" t="s">
        <v>302</v>
      </c>
      <c r="E52" s="2" t="s">
        <v>567</v>
      </c>
      <c r="F52" s="5" t="str">
        <f t="shared" si="1"/>
        <v>Developmental Reliability|PPQS</v>
      </c>
      <c r="G52" t="s">
        <v>569</v>
      </c>
      <c r="H52" t="s">
        <v>570</v>
      </c>
      <c r="I52" s="32" t="s">
        <v>561</v>
      </c>
      <c r="J52">
        <v>1</v>
      </c>
    </row>
    <row r="53" spans="1:10" x14ac:dyDescent="0.25">
      <c r="A53">
        <v>44</v>
      </c>
      <c r="B53" t="s">
        <v>375</v>
      </c>
      <c r="C53" t="s">
        <v>288</v>
      </c>
      <c r="E53" s="6" t="s">
        <v>551</v>
      </c>
      <c r="F53" s="5" t="str">
        <f t="shared" si="1"/>
        <v>Reliability|STOCK OUTS</v>
      </c>
      <c r="G53" t="s">
        <v>376</v>
      </c>
      <c r="H53" t="s">
        <v>427</v>
      </c>
      <c r="I53" s="32" t="s">
        <v>552</v>
      </c>
      <c r="J53">
        <v>1</v>
      </c>
    </row>
    <row r="54" spans="1:10" x14ac:dyDescent="0.25">
      <c r="A54">
        <v>31</v>
      </c>
      <c r="B54" t="s">
        <v>717</v>
      </c>
      <c r="C54" t="s">
        <v>302</v>
      </c>
      <c r="E54" s="6" t="s">
        <v>718</v>
      </c>
      <c r="F54" s="5" t="str">
        <f t="shared" si="1"/>
        <v>Developmental Reliability|DP Supplier Control Strategy for Critical Materials</v>
      </c>
      <c r="G54" t="s">
        <v>719</v>
      </c>
      <c r="H54" t="s">
        <v>720</v>
      </c>
      <c r="I54" s="32" t="s">
        <v>561</v>
      </c>
      <c r="J54">
        <v>1</v>
      </c>
    </row>
    <row r="55" spans="1:10" x14ac:dyDescent="0.25">
      <c r="A55">
        <v>43</v>
      </c>
      <c r="B55" t="s">
        <v>509</v>
      </c>
      <c r="C55" t="s">
        <v>288</v>
      </c>
      <c r="E55" s="2" t="s">
        <v>511</v>
      </c>
      <c r="F55" s="5" t="str">
        <f t="shared" si="1"/>
        <v>Reliability|VCRM</v>
      </c>
      <c r="G55" t="s">
        <v>513</v>
      </c>
      <c r="H55" t="s">
        <v>734</v>
      </c>
      <c r="I55" s="32" t="s">
        <v>429</v>
      </c>
      <c r="J55">
        <v>1</v>
      </c>
    </row>
    <row r="56" spans="1:10" x14ac:dyDescent="0.25">
      <c r="A56">
        <v>53</v>
      </c>
      <c r="B56" t="s">
        <v>510</v>
      </c>
      <c r="C56" t="s">
        <v>288</v>
      </c>
      <c r="E56" s="2" t="s">
        <v>512</v>
      </c>
      <c r="F56" s="5" t="str">
        <f t="shared" si="1"/>
        <v>Reliability|VCRM HIGHEST</v>
      </c>
      <c r="G56" t="s">
        <v>514</v>
      </c>
      <c r="H56" t="s">
        <v>735</v>
      </c>
      <c r="I56" s="32" t="s">
        <v>429</v>
      </c>
      <c r="J56">
        <v>1</v>
      </c>
    </row>
    <row r="57" spans="1:10" x14ac:dyDescent="0.25">
      <c r="A57">
        <v>56</v>
      </c>
      <c r="B57" t="s">
        <v>627</v>
      </c>
      <c r="C57" t="s">
        <v>288</v>
      </c>
      <c r="E57" s="2" t="s">
        <v>624</v>
      </c>
      <c r="F57" s="5" t="str">
        <f t="shared" si="1"/>
        <v>Reliability|DOS MIN</v>
      </c>
      <c r="G57" t="s">
        <v>630</v>
      </c>
      <c r="H57" t="s">
        <v>635</v>
      </c>
      <c r="I57" s="32" t="s">
        <v>430</v>
      </c>
      <c r="J57">
        <v>1</v>
      </c>
    </row>
    <row r="58" spans="1:10" x14ac:dyDescent="0.25">
      <c r="A58">
        <v>55</v>
      </c>
      <c r="B58" t="s">
        <v>628</v>
      </c>
      <c r="C58" t="s">
        <v>288</v>
      </c>
      <c r="E58" s="2" t="s">
        <v>625</v>
      </c>
      <c r="F58" s="5" t="str">
        <f t="shared" si="1"/>
        <v>Reliability|DOS MAX</v>
      </c>
      <c r="G58" t="s">
        <v>631</v>
      </c>
      <c r="H58" t="s">
        <v>636</v>
      </c>
      <c r="I58" s="32" t="s">
        <v>430</v>
      </c>
      <c r="J58">
        <v>1</v>
      </c>
    </row>
    <row r="59" spans="1:10" x14ac:dyDescent="0.25">
      <c r="A59">
        <v>57</v>
      </c>
      <c r="B59" t="s">
        <v>629</v>
      </c>
      <c r="C59" t="s">
        <v>288</v>
      </c>
      <c r="E59" s="2" t="s">
        <v>626</v>
      </c>
      <c r="F59" s="5" t="str">
        <f t="shared" si="1"/>
        <v>Reliability|RSL</v>
      </c>
      <c r="G59" t="s">
        <v>632</v>
      </c>
      <c r="H59" t="s">
        <v>637</v>
      </c>
      <c r="I59" s="32" t="s">
        <v>430</v>
      </c>
      <c r="J59">
        <v>1</v>
      </c>
    </row>
    <row r="60" spans="1:10" x14ac:dyDescent="0.25">
      <c r="A60">
        <v>58</v>
      </c>
      <c r="B60" t="s">
        <v>707</v>
      </c>
      <c r="C60" t="s">
        <v>302</v>
      </c>
      <c r="E60" s="6" t="s">
        <v>709</v>
      </c>
      <c r="F60" s="5" t="str">
        <f t="shared" ref="F60:F61" si="2">IF(D60="",C60&amp;"|"&amp;E60,C60&amp;"|"&amp;D60&amp;"|"&amp;E60)</f>
        <v>Developmental Reliability|DS Maturity of Control Strategy</v>
      </c>
      <c r="G60" t="s">
        <v>712</v>
      </c>
      <c r="H60" t="s">
        <v>713</v>
      </c>
      <c r="I60" s="32" t="s">
        <v>561</v>
      </c>
      <c r="J60">
        <v>1</v>
      </c>
    </row>
    <row r="61" spans="1:10" x14ac:dyDescent="0.25">
      <c r="A61">
        <v>59</v>
      </c>
      <c r="B61" t="s">
        <v>716</v>
      </c>
      <c r="C61" t="s">
        <v>302</v>
      </c>
      <c r="E61" s="6" t="s">
        <v>721</v>
      </c>
      <c r="F61" s="5" t="str">
        <f t="shared" si="2"/>
        <v>Developmental Reliability|DS Supplier Control Strategy for Critical Materials</v>
      </c>
      <c r="G61" t="s">
        <v>722</v>
      </c>
      <c r="H61" t="s">
        <v>723</v>
      </c>
      <c r="I61" s="32" t="s">
        <v>561</v>
      </c>
      <c r="J6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19" customWidth="1"/>
    <col min="2" max="2" width="23.140625" customWidth="1"/>
    <col min="3" max="3" width="19.85546875" customWidth="1"/>
    <col min="4" max="4" width="19.28515625" customWidth="1"/>
    <col min="5" max="5" width="28" customWidth="1"/>
    <col min="6" max="6" width="19.4257812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16</v>
      </c>
    </row>
    <row r="2" spans="1:6" x14ac:dyDescent="0.25">
      <c r="A2">
        <v>1</v>
      </c>
      <c r="B2" t="s">
        <v>177</v>
      </c>
      <c r="C2" t="s">
        <v>178</v>
      </c>
      <c r="D2" t="s">
        <v>170</v>
      </c>
      <c r="E2" s="5" t="str">
        <f t="shared" ref="E2:E5" si="0">C2&amp;"|"&amp;D2</f>
        <v>Date|Year</v>
      </c>
      <c r="F2">
        <v>1</v>
      </c>
    </row>
    <row r="3" spans="1:6" x14ac:dyDescent="0.25">
      <c r="A3">
        <v>2</v>
      </c>
      <c r="B3" t="s">
        <v>179</v>
      </c>
      <c r="C3" t="s">
        <v>178</v>
      </c>
      <c r="D3" t="s">
        <v>14</v>
      </c>
      <c r="E3" s="5" t="str">
        <f t="shared" si="0"/>
        <v>Date|Month</v>
      </c>
      <c r="F3">
        <v>1</v>
      </c>
    </row>
    <row r="4" spans="1:6" x14ac:dyDescent="0.25">
      <c r="A4">
        <v>3</v>
      </c>
      <c r="B4" t="s">
        <v>180</v>
      </c>
      <c r="C4" t="s">
        <v>178</v>
      </c>
      <c r="D4" t="s">
        <v>86</v>
      </c>
      <c r="E4" s="5" t="str">
        <f t="shared" si="0"/>
        <v>Date|YearMonth</v>
      </c>
      <c r="F4">
        <v>1</v>
      </c>
    </row>
    <row r="5" spans="1:6" x14ac:dyDescent="0.25">
      <c r="A5">
        <v>4</v>
      </c>
      <c r="B5" t="s">
        <v>181</v>
      </c>
      <c r="C5" t="s">
        <v>178</v>
      </c>
      <c r="D5" t="s">
        <v>182</v>
      </c>
      <c r="E5" s="5" t="str">
        <f t="shared" si="0"/>
        <v>Date|Quarter</v>
      </c>
      <c r="F5">
        <v>1</v>
      </c>
    </row>
    <row r="6" spans="1:6" x14ac:dyDescent="0.25">
      <c r="A6">
        <v>5</v>
      </c>
      <c r="B6" t="s">
        <v>183</v>
      </c>
      <c r="C6" t="s">
        <v>190</v>
      </c>
      <c r="D6" t="s">
        <v>18</v>
      </c>
      <c r="E6" s="5" t="str">
        <f t="shared" ref="E6:E14" si="1">C6&amp;"|"&amp;D6</f>
        <v>Product|Brand</v>
      </c>
      <c r="F6">
        <v>1</v>
      </c>
    </row>
    <row r="7" spans="1:6" x14ac:dyDescent="0.25">
      <c r="A7">
        <v>6</v>
      </c>
      <c r="B7" t="s">
        <v>438</v>
      </c>
      <c r="C7" t="s">
        <v>190</v>
      </c>
      <c r="D7" t="s">
        <v>439</v>
      </c>
      <c r="E7" s="5" t="str">
        <f t="shared" ref="E7" si="2">C7&amp;"|"&amp;D7</f>
        <v>Product|Discontinued Brand</v>
      </c>
      <c r="F7">
        <v>0</v>
      </c>
    </row>
    <row r="8" spans="1:6" x14ac:dyDescent="0.25">
      <c r="A8" s="33">
        <v>7</v>
      </c>
      <c r="B8" s="33" t="s">
        <v>188</v>
      </c>
      <c r="C8" s="33" t="s">
        <v>189</v>
      </c>
      <c r="D8" s="33" t="s">
        <v>31</v>
      </c>
      <c r="E8" s="34" t="str">
        <f t="shared" si="1"/>
        <v>Targets|Target</v>
      </c>
      <c r="F8" s="33">
        <v>0</v>
      </c>
    </row>
    <row r="9" spans="1:6" x14ac:dyDescent="0.25">
      <c r="A9" s="33">
        <v>8</v>
      </c>
      <c r="B9" s="33" t="s">
        <v>184</v>
      </c>
      <c r="C9" s="33" t="s">
        <v>190</v>
      </c>
      <c r="D9" s="33" t="s">
        <v>191</v>
      </c>
      <c r="E9" s="34" t="str">
        <f t="shared" si="1"/>
        <v>Product|Comment</v>
      </c>
      <c r="F9" s="33">
        <v>0</v>
      </c>
    </row>
    <row r="10" spans="1:6" x14ac:dyDescent="0.25">
      <c r="A10" s="33">
        <v>9</v>
      </c>
      <c r="B10" s="33" t="s">
        <v>185</v>
      </c>
      <c r="C10" s="33" t="s">
        <v>189</v>
      </c>
      <c r="D10" s="33" t="s">
        <v>125</v>
      </c>
      <c r="E10" s="34" t="str">
        <f t="shared" si="1"/>
        <v>Targets|Green</v>
      </c>
      <c r="F10" s="33">
        <v>0</v>
      </c>
    </row>
    <row r="11" spans="1:6" x14ac:dyDescent="0.25">
      <c r="A11" s="33">
        <v>10</v>
      </c>
      <c r="B11" s="33" t="s">
        <v>186</v>
      </c>
      <c r="C11" s="33" t="s">
        <v>189</v>
      </c>
      <c r="D11" s="33" t="s">
        <v>126</v>
      </c>
      <c r="E11" s="34" t="str">
        <f t="shared" si="1"/>
        <v>Targets|Yellow</v>
      </c>
      <c r="F11" s="33">
        <v>0</v>
      </c>
    </row>
    <row r="12" spans="1:6" x14ac:dyDescent="0.25">
      <c r="A12" s="33">
        <v>11</v>
      </c>
      <c r="B12" s="33" t="s">
        <v>187</v>
      </c>
      <c r="C12" s="33" t="s">
        <v>189</v>
      </c>
      <c r="D12" s="33" t="s">
        <v>127</v>
      </c>
      <c r="E12" s="34" t="str">
        <f t="shared" si="1"/>
        <v>Targets|Red</v>
      </c>
      <c r="F12" s="33">
        <v>0</v>
      </c>
    </row>
    <row r="13" spans="1:6" x14ac:dyDescent="0.25">
      <c r="A13">
        <v>12</v>
      </c>
      <c r="B13" t="s">
        <v>550</v>
      </c>
      <c r="C13" t="s">
        <v>748</v>
      </c>
      <c r="D13" t="s">
        <v>87</v>
      </c>
      <c r="E13" s="5" t="str">
        <f t="shared" si="1"/>
        <v>Development|StageGate</v>
      </c>
      <c r="F13">
        <v>1</v>
      </c>
    </row>
    <row r="14" spans="1:6" x14ac:dyDescent="0.25">
      <c r="A14" s="33">
        <v>13</v>
      </c>
      <c r="B14" t="s">
        <v>763</v>
      </c>
      <c r="C14" t="s">
        <v>748</v>
      </c>
      <c r="D14" s="33" t="s">
        <v>754</v>
      </c>
      <c r="E14" s="5" t="str">
        <f t="shared" si="1"/>
        <v>Development|Custom Metric</v>
      </c>
      <c r="F14" s="33">
        <v>1</v>
      </c>
    </row>
    <row r="15" spans="1:6" x14ac:dyDescent="0.25">
      <c r="A15">
        <v>14</v>
      </c>
      <c r="B15" t="s">
        <v>482</v>
      </c>
      <c r="C15" t="s">
        <v>190</v>
      </c>
      <c r="D15" t="s">
        <v>483</v>
      </c>
      <c r="E15" s="5" t="str">
        <f t="shared" ref="E15" si="3">C15&amp;"|"&amp;D15</f>
        <v>Product|Therapeutic Area</v>
      </c>
      <c r="F15">
        <v>1</v>
      </c>
    </row>
    <row r="16" spans="1:6" x14ac:dyDescent="0.25">
      <c r="A16">
        <v>15</v>
      </c>
      <c r="B16" t="s">
        <v>486</v>
      </c>
      <c r="C16" t="s">
        <v>190</v>
      </c>
      <c r="D16" t="s">
        <v>487</v>
      </c>
      <c r="E16" s="5" t="str">
        <f t="shared" ref="E16:E17" si="4">C16&amp;"|"&amp;D16</f>
        <v>Product|Platform</v>
      </c>
      <c r="F16">
        <v>1</v>
      </c>
    </row>
    <row r="17" spans="1:6" x14ac:dyDescent="0.25">
      <c r="A17">
        <v>16</v>
      </c>
      <c r="B17" t="s">
        <v>484</v>
      </c>
      <c r="C17" t="s">
        <v>190</v>
      </c>
      <c r="D17" t="s">
        <v>485</v>
      </c>
      <c r="E17" s="5" t="str">
        <f t="shared" si="4"/>
        <v>Product|One Pager</v>
      </c>
      <c r="F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Labels</vt:lpstr>
      <vt:lpstr>Aux.KPI</vt:lpstr>
      <vt:lpstr>KPIs</vt:lpstr>
      <vt:lpstr>SelfServiceKPI</vt:lpstr>
      <vt:lpstr>SelfServiceDim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Juarez Valle, Ana [JANBE Non-J&amp;J]</cp:lastModifiedBy>
  <dcterms:created xsi:type="dcterms:W3CDTF">2013-01-22T13:56:43Z</dcterms:created>
  <dcterms:modified xsi:type="dcterms:W3CDTF">2018-10-09T14:55:41Z</dcterms:modified>
</cp:coreProperties>
</file>