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SC\JSC-Analytics-v2\Import\Global\Config.Files\02.Variables\03.Layout\"/>
    </mc:Choice>
  </mc:AlternateContent>
  <bookViews>
    <workbookView xWindow="7410" yWindow="945" windowWidth="10245" windowHeight="7365" tabRatio="695" activeTab="1"/>
  </bookViews>
  <sheets>
    <sheet name="Colour.Layout.Var" sheetId="1" r:id="rId1"/>
    <sheet name="Icons.Layout.Var" sheetId="4" r:id="rId2"/>
    <sheet name="Material.Type" sheetId="7" r:id="rId3"/>
    <sheet name="Master.RGBColour (Aux No Load)" sheetId="2" r:id="rId4"/>
    <sheet name="Sheet1" sheetId="8" r:id="rId5"/>
  </sheets>
  <definedNames>
    <definedName name="_xlnm._FilterDatabase" localSheetId="0" hidden="1">Colour.Layout.Var!$A$1:$S$1</definedName>
    <definedName name="_xlnm._FilterDatabase" localSheetId="1" hidden="1">Icons.Layout.Var!$A$1:$AD$213</definedName>
  </definedNames>
  <calcPr calcId="171027"/>
</workbook>
</file>

<file path=xl/calcChain.xml><?xml version="1.0" encoding="utf-8"?>
<calcChain xmlns="http://schemas.openxmlformats.org/spreadsheetml/2006/main">
  <c r="AD217" i="4" l="1"/>
  <c r="E217" i="4"/>
  <c r="E218" i="4"/>
  <c r="E216" i="4"/>
  <c r="G216" i="4"/>
  <c r="G217" i="4"/>
  <c r="G218" i="4"/>
  <c r="G215" i="4"/>
  <c r="E215" i="4"/>
  <c r="G214" i="4"/>
  <c r="E214" i="4"/>
  <c r="AD215" i="4" s="1"/>
  <c r="AD218" i="4" l="1"/>
  <c r="AD216" i="4"/>
  <c r="AD214" i="4"/>
  <c r="G213" i="4"/>
  <c r="E213" i="4"/>
  <c r="G212" i="4" l="1"/>
  <c r="E212" i="4"/>
  <c r="G210" i="4" l="1"/>
  <c r="G211" i="4"/>
  <c r="E210" i="4"/>
  <c r="E211" i="4"/>
  <c r="G209" i="4" l="1"/>
  <c r="E209" i="4"/>
  <c r="F85" i="2" l="1"/>
  <c r="F86" i="2"/>
  <c r="F87" i="2"/>
  <c r="F88" i="2"/>
  <c r="F89" i="2"/>
  <c r="F90" i="2"/>
  <c r="F91" i="2"/>
  <c r="F92" i="2"/>
  <c r="G208" i="4" l="1"/>
  <c r="E208" i="4"/>
  <c r="E164" i="1" l="1"/>
  <c r="E163" i="1"/>
  <c r="E162" i="1"/>
  <c r="E161" i="1"/>
  <c r="E160" i="1"/>
  <c r="G207" i="4" l="1"/>
  <c r="E207" i="4"/>
  <c r="G206" i="4" l="1"/>
  <c r="E206" i="4"/>
  <c r="G205" i="4"/>
  <c r="E205" i="4"/>
  <c r="G204" i="4" l="1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E159" i="1" l="1"/>
  <c r="E158" i="1"/>
  <c r="E157" i="1"/>
  <c r="E156" i="1"/>
  <c r="E155" i="1"/>
  <c r="E34" i="1" l="1"/>
  <c r="G123" i="4" l="1"/>
  <c r="E123" i="4"/>
  <c r="G122" i="4"/>
  <c r="E122" i="4"/>
  <c r="E121" i="4"/>
  <c r="G121" i="4"/>
  <c r="G197" i="4" l="1"/>
  <c r="E196" i="4"/>
  <c r="G196" i="4"/>
  <c r="E197" i="4"/>
  <c r="G195" i="4" l="1"/>
  <c r="E195" i="4"/>
  <c r="E154" i="1" l="1"/>
  <c r="G194" i="4" l="1"/>
  <c r="E194" i="4"/>
  <c r="G193" i="4" l="1"/>
  <c r="E193" i="4"/>
  <c r="G192" i="4" l="1"/>
  <c r="E192" i="4"/>
  <c r="G191" i="4" l="1"/>
  <c r="E191" i="4"/>
  <c r="G190" i="4" l="1"/>
  <c r="E190" i="4"/>
  <c r="G184" i="4" l="1"/>
  <c r="G189" i="4" l="1"/>
  <c r="E189" i="4"/>
  <c r="G188" i="4"/>
  <c r="E188" i="4"/>
  <c r="G187" i="4" l="1"/>
  <c r="E187" i="4"/>
  <c r="G186" i="4"/>
  <c r="E186" i="4"/>
  <c r="E184" i="4" l="1"/>
  <c r="E144" i="4"/>
  <c r="E152" i="4"/>
  <c r="E153" i="4"/>
  <c r="E154" i="4"/>
  <c r="E155" i="4"/>
  <c r="E161" i="4"/>
  <c r="E165" i="4"/>
  <c r="E171" i="4"/>
  <c r="E179" i="4"/>
  <c r="E185" i="4" l="1"/>
  <c r="G185" i="4"/>
  <c r="G183" i="4" l="1"/>
  <c r="E183" i="4"/>
  <c r="E153" i="1" l="1"/>
  <c r="E152" i="1"/>
  <c r="G182" i="4" l="1"/>
  <c r="E182" i="4"/>
  <c r="G181" i="4" l="1"/>
  <c r="E181" i="4"/>
  <c r="E151" i="1" l="1"/>
  <c r="E150" i="1" l="1"/>
  <c r="E149" i="1"/>
  <c r="E148" i="1"/>
  <c r="E147" i="1" l="1"/>
  <c r="G11" i="4" l="1"/>
  <c r="E11" i="4"/>
  <c r="G129" i="4" l="1"/>
  <c r="E129" i="4"/>
  <c r="G128" i="4" l="1"/>
  <c r="E128" i="4"/>
  <c r="G19" i="4" l="1"/>
  <c r="E19" i="4"/>
  <c r="G180" i="4" l="1"/>
  <c r="E180" i="4"/>
  <c r="G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G170" i="4"/>
  <c r="E170" i="4"/>
  <c r="G169" i="4"/>
  <c r="E169" i="4"/>
  <c r="G168" i="4"/>
  <c r="E168" i="4"/>
  <c r="G167" i="4"/>
  <c r="E167" i="4"/>
  <c r="G166" i="4"/>
  <c r="E166" i="4"/>
  <c r="G165" i="4"/>
  <c r="G164" i="4"/>
  <c r="E164" i="4"/>
  <c r="G163" i="4"/>
  <c r="E163" i="4"/>
  <c r="G162" i="4"/>
  <c r="E162" i="4"/>
  <c r="G161" i="4"/>
  <c r="G160" i="4"/>
  <c r="E160" i="4"/>
  <c r="G159" i="4"/>
  <c r="E159" i="4"/>
  <c r="G158" i="4"/>
  <c r="E158" i="4"/>
  <c r="G157" i="4"/>
  <c r="E157" i="4"/>
  <c r="G156" i="4"/>
  <c r="E156" i="4"/>
  <c r="G155" i="4"/>
  <c r="G154" i="4"/>
  <c r="G153" i="4"/>
  <c r="G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7" i="4" l="1"/>
  <c r="E127" i="4"/>
  <c r="G126" i="4" l="1"/>
  <c r="E126" i="4"/>
  <c r="E146" i="1" l="1"/>
  <c r="G125" i="4" l="1"/>
  <c r="E125" i="4"/>
  <c r="G111" i="4" l="1"/>
  <c r="G112" i="4"/>
  <c r="G113" i="4"/>
  <c r="G114" i="4"/>
  <c r="G115" i="4"/>
  <c r="G116" i="4"/>
  <c r="G117" i="4"/>
  <c r="G118" i="4"/>
  <c r="G119" i="4"/>
  <c r="G120" i="4"/>
  <c r="G124" i="4"/>
  <c r="E114" i="4"/>
  <c r="E115" i="4"/>
  <c r="E116" i="4"/>
  <c r="E117" i="4"/>
  <c r="E118" i="4"/>
  <c r="E119" i="4"/>
  <c r="E120" i="4"/>
  <c r="E124" i="4"/>
  <c r="E145" i="1" l="1"/>
  <c r="E144" i="1"/>
  <c r="E143" i="1"/>
  <c r="E142" i="1"/>
  <c r="E105" i="4" l="1"/>
  <c r="E106" i="4"/>
  <c r="E107" i="4"/>
  <c r="E108" i="4"/>
  <c r="E109" i="4"/>
  <c r="E110" i="4"/>
  <c r="E111" i="4"/>
  <c r="E112" i="4"/>
  <c r="E113" i="4"/>
  <c r="E104" i="4"/>
  <c r="G110" i="4"/>
  <c r="G109" i="4"/>
  <c r="G108" i="4"/>
  <c r="G107" i="4"/>
  <c r="G106" i="4"/>
  <c r="G105" i="4"/>
  <c r="G104" i="4"/>
  <c r="G95" i="4" l="1"/>
  <c r="G96" i="4"/>
  <c r="G97" i="4"/>
  <c r="G98" i="4"/>
  <c r="G99" i="4"/>
  <c r="G100" i="4"/>
  <c r="G101" i="4"/>
  <c r="G102" i="4"/>
  <c r="G103" i="4"/>
  <c r="E103" i="4" l="1"/>
  <c r="E102" i="4" l="1"/>
  <c r="E101" i="4" l="1"/>
  <c r="E100" i="4"/>
  <c r="E99" i="4" l="1"/>
  <c r="G82" i="4" l="1"/>
  <c r="E82" i="4"/>
  <c r="E141" i="1" l="1"/>
  <c r="B92" i="2"/>
  <c r="B91" i="2" l="1"/>
  <c r="E140" i="1"/>
  <c r="E98" i="4" l="1"/>
  <c r="E97" i="4" l="1"/>
  <c r="E139" i="1" l="1"/>
  <c r="G139" i="1"/>
  <c r="B90" i="2"/>
  <c r="B89" i="2" l="1"/>
  <c r="G132" i="1"/>
  <c r="E132" i="1"/>
  <c r="B85" i="2"/>
  <c r="B86" i="2"/>
  <c r="B87" i="2"/>
  <c r="B88" i="2"/>
  <c r="E19" i="1" l="1"/>
  <c r="E18" i="1"/>
  <c r="E17" i="1"/>
  <c r="E16" i="1"/>
  <c r="E96" i="4" l="1"/>
  <c r="E95" i="4"/>
  <c r="G94" i="4"/>
  <c r="E94" i="4"/>
  <c r="G93" i="4"/>
  <c r="E93" i="4"/>
  <c r="G92" i="4" l="1"/>
  <c r="E92" i="4"/>
  <c r="E138" i="1" l="1"/>
  <c r="E137" i="1"/>
  <c r="F84" i="2"/>
  <c r="G137" i="1" s="1"/>
  <c r="B84" i="2"/>
  <c r="F83" i="2"/>
  <c r="G138" i="1" s="1"/>
  <c r="B83" i="2"/>
  <c r="E136" i="1" l="1"/>
  <c r="E135" i="1"/>
  <c r="E134" i="1"/>
  <c r="F82" i="2"/>
  <c r="G136" i="1" s="1"/>
  <c r="B82" i="2"/>
  <c r="B80" i="2"/>
  <c r="F81" i="2"/>
  <c r="G135" i="1" s="1"/>
  <c r="B81" i="2"/>
  <c r="F80" i="2"/>
  <c r="G134" i="1" s="1"/>
  <c r="G91" i="4" l="1"/>
  <c r="E91" i="4"/>
  <c r="G90" i="4" l="1"/>
  <c r="E90" i="4"/>
  <c r="G89" i="4" l="1"/>
  <c r="E89" i="4"/>
  <c r="G88" i="4" l="1"/>
  <c r="E88" i="4"/>
  <c r="G87" i="4"/>
  <c r="E87" i="4"/>
  <c r="G86" i="4"/>
  <c r="E86" i="4"/>
  <c r="G85" i="4" l="1"/>
  <c r="E85" i="4"/>
  <c r="E133" i="1" l="1"/>
  <c r="F79" i="2"/>
  <c r="G133" i="1" s="1"/>
  <c r="B79" i="2"/>
  <c r="E130" i="1"/>
  <c r="E131" i="1"/>
  <c r="B78" i="2"/>
  <c r="B77" i="2"/>
  <c r="F77" i="2"/>
  <c r="G130" i="1" s="1"/>
  <c r="F78" i="2"/>
  <c r="G131" i="1" s="1"/>
  <c r="E129" i="1" l="1"/>
  <c r="F76" i="2"/>
  <c r="G129" i="1" s="1"/>
  <c r="B76" i="2"/>
  <c r="F75" i="2"/>
  <c r="G84" i="4" l="1"/>
  <c r="E84" i="4"/>
  <c r="G83" i="4"/>
  <c r="E83" i="4"/>
  <c r="G80" i="4" l="1"/>
  <c r="G81" i="4"/>
  <c r="E81" i="4"/>
  <c r="E80" i="4"/>
  <c r="G79" i="4" l="1"/>
  <c r="E79" i="4"/>
  <c r="F72" i="2" l="1"/>
  <c r="G126" i="1" s="1"/>
  <c r="F73" i="2"/>
  <c r="G125" i="1" s="1"/>
  <c r="F74" i="2"/>
  <c r="G127" i="1" s="1"/>
  <c r="B72" i="2"/>
  <c r="B73" i="2"/>
  <c r="B74" i="2"/>
  <c r="B75" i="2"/>
  <c r="E125" i="1"/>
  <c r="E126" i="1"/>
  <c r="E127" i="1"/>
  <c r="E128" i="1"/>
  <c r="G128" i="1"/>
  <c r="G78" i="4" l="1"/>
  <c r="E78" i="4" l="1"/>
  <c r="E124" i="1" l="1"/>
  <c r="E123" i="1"/>
  <c r="E122" i="1"/>
  <c r="E121" i="1"/>
  <c r="E120" i="1"/>
  <c r="E119" i="1"/>
  <c r="E118" i="1"/>
  <c r="E117" i="1"/>
  <c r="E116" i="1"/>
  <c r="E115" i="1"/>
  <c r="E114" i="1"/>
  <c r="E113" i="1"/>
  <c r="E112" i="1"/>
  <c r="F59" i="2"/>
  <c r="G112" i="1" s="1"/>
  <c r="F60" i="2"/>
  <c r="G113" i="1" s="1"/>
  <c r="F61" i="2"/>
  <c r="G114" i="1" s="1"/>
  <c r="F62" i="2"/>
  <c r="G115" i="1" s="1"/>
  <c r="F63" i="2"/>
  <c r="G116" i="1" s="1"/>
  <c r="F64" i="2"/>
  <c r="G117" i="1" s="1"/>
  <c r="F65" i="2"/>
  <c r="G118" i="1" s="1"/>
  <c r="F66" i="2"/>
  <c r="G119" i="1" s="1"/>
  <c r="F67" i="2"/>
  <c r="G120" i="1" s="1"/>
  <c r="F68" i="2"/>
  <c r="G121" i="1" s="1"/>
  <c r="F69" i="2"/>
  <c r="G122" i="1" s="1"/>
  <c r="F70" i="2"/>
  <c r="G123" i="1" s="1"/>
  <c r="F71" i="2"/>
  <c r="G124" i="1" s="1"/>
  <c r="B71" i="2"/>
  <c r="B59" i="2"/>
  <c r="B60" i="2"/>
  <c r="B61" i="2"/>
  <c r="B62" i="2"/>
  <c r="B63" i="2"/>
  <c r="B64" i="2"/>
  <c r="B65" i="2"/>
  <c r="B66" i="2"/>
  <c r="B67" i="2"/>
  <c r="B68" i="2"/>
  <c r="B69" i="2"/>
  <c r="B70" i="2"/>
  <c r="E111" i="1" l="1"/>
  <c r="E76" i="4" l="1"/>
  <c r="E77" i="4"/>
  <c r="G76" i="4"/>
  <c r="G77" i="4"/>
  <c r="E110" i="1" l="1"/>
  <c r="G75" i="4" l="1"/>
  <c r="E75" i="4"/>
  <c r="G60" i="4" l="1"/>
  <c r="E60" i="4"/>
  <c r="E109" i="1" l="1"/>
  <c r="F58" i="2"/>
  <c r="B58" i="2"/>
  <c r="G66" i="4" l="1"/>
  <c r="E66" i="4"/>
  <c r="G67" i="4"/>
  <c r="E67" i="4"/>
  <c r="G65" i="4"/>
  <c r="E65" i="4"/>
  <c r="G64" i="4"/>
  <c r="E64" i="4"/>
  <c r="G63" i="4"/>
  <c r="E63" i="4"/>
  <c r="G62" i="4"/>
  <c r="E62" i="4"/>
  <c r="G61" i="4"/>
  <c r="E61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74" i="4" l="1"/>
  <c r="E74" i="4"/>
  <c r="G73" i="4"/>
  <c r="E73" i="4"/>
  <c r="G72" i="4"/>
  <c r="E72" i="4"/>
  <c r="G71" i="4"/>
  <c r="E71" i="4"/>
  <c r="E69" i="4"/>
  <c r="G70" i="4"/>
  <c r="E70" i="4"/>
  <c r="G69" i="4"/>
  <c r="G68" i="4"/>
  <c r="E68" i="4"/>
  <c r="G48" i="4" l="1"/>
  <c r="E48" i="4"/>
  <c r="G47" i="4" l="1"/>
  <c r="E47" i="4" l="1"/>
  <c r="E46" i="4" l="1"/>
  <c r="G46" i="4"/>
  <c r="G44" i="4" l="1"/>
  <c r="G45" i="4"/>
  <c r="E45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E37" i="4"/>
  <c r="G37" i="4"/>
  <c r="G36" i="4" l="1"/>
  <c r="E36" i="4"/>
  <c r="G35" i="4"/>
  <c r="E35" i="4"/>
  <c r="E108" i="1" l="1"/>
  <c r="G34" i="4" l="1"/>
  <c r="E34" i="4"/>
  <c r="G33" i="4"/>
  <c r="E33" i="4"/>
  <c r="G32" i="4" l="1"/>
  <c r="E32" i="4"/>
  <c r="G31" i="4" l="1"/>
  <c r="E31" i="4"/>
  <c r="F57" i="2" l="1"/>
  <c r="B57" i="2"/>
  <c r="E93" i="1"/>
  <c r="E107" i="1" l="1"/>
  <c r="E106" i="1" l="1"/>
  <c r="E105" i="1" l="1"/>
  <c r="E30" i="4" l="1"/>
  <c r="G30" i="4"/>
  <c r="E103" i="1" l="1"/>
  <c r="E104" i="1"/>
  <c r="E102" i="1"/>
  <c r="E101" i="1"/>
  <c r="E100" i="1"/>
  <c r="F52" i="2"/>
  <c r="G104" i="1" s="1"/>
  <c r="F53" i="2"/>
  <c r="G102" i="1" s="1"/>
  <c r="F54" i="2"/>
  <c r="G103" i="1" s="1"/>
  <c r="F55" i="2"/>
  <c r="G101" i="1" s="1"/>
  <c r="F56" i="2"/>
  <c r="G100" i="1" s="1"/>
  <c r="B52" i="2"/>
  <c r="B53" i="2"/>
  <c r="B54" i="2"/>
  <c r="B55" i="2"/>
  <c r="B56" i="2"/>
  <c r="F42" i="2" l="1"/>
  <c r="F43" i="2"/>
  <c r="F44" i="2"/>
  <c r="F45" i="2"/>
  <c r="F46" i="2"/>
  <c r="G94" i="1" s="1"/>
  <c r="F47" i="2"/>
  <c r="G95" i="1" s="1"/>
  <c r="F48" i="2"/>
  <c r="G97" i="1" s="1"/>
  <c r="F49" i="2"/>
  <c r="G96" i="1" s="1"/>
  <c r="F50" i="2"/>
  <c r="G98" i="1" s="1"/>
  <c r="F51" i="2"/>
  <c r="G99" i="1" s="1"/>
  <c r="E97" i="1" l="1"/>
  <c r="E98" i="1"/>
  <c r="E99" i="1"/>
  <c r="E96" i="1"/>
  <c r="B50" i="2"/>
  <c r="B51" i="2"/>
  <c r="B47" i="2"/>
  <c r="B48" i="2"/>
  <c r="B49" i="2"/>
  <c r="E95" i="1"/>
  <c r="E94" i="1" l="1"/>
  <c r="B46" i="2"/>
  <c r="G29" i="4" l="1"/>
  <c r="E29" i="4"/>
  <c r="G28" i="4"/>
  <c r="E28" i="4"/>
  <c r="E92" i="1" l="1"/>
  <c r="E91" i="1"/>
  <c r="E90" i="1"/>
  <c r="B45" i="2"/>
  <c r="E89" i="1"/>
  <c r="G87" i="1" l="1"/>
  <c r="G88" i="1"/>
  <c r="E88" i="1"/>
  <c r="E87" i="1"/>
  <c r="B44" i="2"/>
  <c r="B43" i="2"/>
  <c r="G86" i="1" l="1"/>
  <c r="E86" i="1"/>
  <c r="E85" i="1"/>
  <c r="E84" i="1" l="1"/>
  <c r="E27" i="4" l="1"/>
  <c r="G83" i="1" l="1"/>
  <c r="E83" i="1"/>
  <c r="B42" i="2"/>
  <c r="E22" i="4" l="1"/>
  <c r="E23" i="4"/>
  <c r="E24" i="4"/>
  <c r="E25" i="4"/>
  <c r="E26" i="4"/>
  <c r="G22" i="4"/>
  <c r="G23" i="4"/>
  <c r="G24" i="4"/>
  <c r="G25" i="4"/>
  <c r="G26" i="4"/>
  <c r="G27" i="4"/>
  <c r="E82" i="1" l="1"/>
  <c r="F41" i="2"/>
  <c r="G82" i="1" s="1"/>
  <c r="B41" i="2"/>
  <c r="E81" i="1" l="1"/>
  <c r="E80" i="1"/>
  <c r="E4" i="7" l="1"/>
  <c r="E5" i="7"/>
  <c r="E6" i="7"/>
  <c r="E7" i="7"/>
  <c r="E8" i="7"/>
  <c r="E9" i="7"/>
  <c r="E10" i="7"/>
  <c r="E11" i="7"/>
  <c r="E12" i="7"/>
  <c r="E13" i="7"/>
  <c r="E2" i="7"/>
  <c r="E15" i="7"/>
  <c r="E16" i="7"/>
  <c r="E17" i="7"/>
  <c r="E1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C2" i="7"/>
  <c r="C4" i="7"/>
  <c r="C5" i="7"/>
  <c r="C6" i="7"/>
  <c r="C7" i="7"/>
  <c r="C8" i="7"/>
  <c r="C9" i="7"/>
  <c r="C10" i="7"/>
  <c r="C11" i="7"/>
  <c r="C12" i="7"/>
  <c r="C13" i="7"/>
  <c r="C14" i="7"/>
  <c r="C15" i="7"/>
  <c r="C17" i="7"/>
  <c r="C16" i="7"/>
  <c r="B40" i="2"/>
  <c r="B33" i="2"/>
  <c r="B34" i="2"/>
  <c r="B35" i="2"/>
  <c r="B36" i="2"/>
  <c r="B37" i="2"/>
  <c r="B38" i="2"/>
  <c r="B39" i="2"/>
  <c r="F40" i="2"/>
  <c r="E79" i="1" l="1"/>
  <c r="E78" i="1" l="1"/>
  <c r="G21" i="4" l="1"/>
  <c r="E21" i="4"/>
  <c r="E20" i="4" l="1"/>
  <c r="G20" i="4"/>
  <c r="E62" i="1" l="1"/>
  <c r="E18" i="4" l="1"/>
  <c r="G18" i="4"/>
  <c r="E17" i="4" l="1"/>
  <c r="G17" i="4"/>
  <c r="E16" i="4" l="1"/>
  <c r="G16" i="4"/>
  <c r="E15" i="4"/>
  <c r="G15" i="4" l="1"/>
  <c r="F39" i="2" l="1"/>
  <c r="E77" i="1"/>
  <c r="E76" i="1"/>
  <c r="F38" i="2"/>
  <c r="G76" i="1" s="1"/>
  <c r="G77" i="1" l="1"/>
  <c r="G85" i="1"/>
  <c r="F37" i="2"/>
  <c r="G75" i="1" s="1"/>
  <c r="E75" i="1"/>
  <c r="E71" i="1" l="1"/>
  <c r="E73" i="1"/>
  <c r="E74" i="1" l="1"/>
  <c r="F36" i="2"/>
  <c r="G74" i="1" s="1"/>
  <c r="E72" i="1" l="1"/>
  <c r="E61" i="1" l="1"/>
  <c r="E63" i="1"/>
  <c r="E64" i="1"/>
  <c r="E65" i="1"/>
  <c r="E66" i="1"/>
  <c r="E67" i="1"/>
  <c r="E68" i="1"/>
  <c r="E69" i="1"/>
  <c r="E70" i="1"/>
  <c r="E60" i="1" l="1"/>
  <c r="E59" i="1" l="1"/>
  <c r="E52" i="1" l="1"/>
  <c r="E53" i="1"/>
  <c r="E54" i="1"/>
  <c r="E55" i="1"/>
  <c r="E56" i="1"/>
  <c r="E57" i="1"/>
  <c r="E58" i="1"/>
  <c r="E51" i="1"/>
  <c r="G14" i="4" l="1"/>
  <c r="E14" i="4"/>
  <c r="G13" i="4"/>
  <c r="E13" i="4"/>
  <c r="G12" i="4"/>
  <c r="E12" i="4"/>
  <c r="E44" i="1" l="1"/>
  <c r="E45" i="1"/>
  <c r="E46" i="1"/>
  <c r="E47" i="1"/>
  <c r="E48" i="1"/>
  <c r="E49" i="1"/>
  <c r="E50" i="1"/>
  <c r="E43" i="1"/>
  <c r="E42" i="1" l="1"/>
  <c r="E41" i="1"/>
  <c r="E40" i="1"/>
  <c r="E39" i="1"/>
  <c r="E38" i="1"/>
  <c r="E37" i="1" l="1"/>
  <c r="E36" i="1" l="1"/>
  <c r="E35" i="1" l="1"/>
  <c r="E33" i="1" l="1"/>
  <c r="B3" i="7" l="1"/>
  <c r="C3" i="7" l="1"/>
  <c r="E3" i="7"/>
  <c r="D3" i="7"/>
  <c r="E31" i="1"/>
  <c r="E32" i="1"/>
  <c r="E30" i="1" l="1"/>
  <c r="E29" i="1"/>
  <c r="E28" i="1"/>
  <c r="E26" i="1"/>
  <c r="E27" i="1"/>
  <c r="E25" i="1"/>
  <c r="E24" i="1"/>
  <c r="E23" i="1"/>
  <c r="F35" i="2" l="1"/>
  <c r="E22" i="1"/>
  <c r="G10" i="4"/>
  <c r="E10" i="4"/>
  <c r="G22" i="1" l="1"/>
  <c r="G80" i="1"/>
  <c r="G68" i="1"/>
  <c r="F34" i="2"/>
  <c r="F33" i="2"/>
  <c r="F32" i="2"/>
  <c r="F30" i="2"/>
  <c r="G69" i="1" s="1"/>
  <c r="F29" i="2"/>
  <c r="F28" i="2"/>
  <c r="F27" i="2"/>
  <c r="G93" i="1" s="1"/>
  <c r="F26" i="2"/>
  <c r="F25" i="2"/>
  <c r="F24" i="2"/>
  <c r="F23" i="2"/>
  <c r="F22" i="2"/>
  <c r="F21" i="2"/>
  <c r="G19" i="1" s="1"/>
  <c r="B32" i="2"/>
  <c r="B30" i="2"/>
  <c r="B29" i="2"/>
  <c r="B28" i="2"/>
  <c r="B27" i="2"/>
  <c r="B26" i="2"/>
  <c r="B25" i="2"/>
  <c r="B24" i="2"/>
  <c r="B23" i="2"/>
  <c r="B22" i="2"/>
  <c r="G91" i="1" l="1"/>
  <c r="G89" i="1"/>
  <c r="G65" i="1"/>
  <c r="G105" i="1"/>
  <c r="G92" i="1"/>
  <c r="G78" i="1"/>
  <c r="G70" i="1"/>
  <c r="G79" i="1"/>
  <c r="G73" i="1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1" i="1" l="1"/>
  <c r="F10" i="2" l="1"/>
  <c r="G67" i="1" s="1"/>
  <c r="F11" i="2"/>
  <c r="G63" i="1" s="1"/>
  <c r="F12" i="2"/>
  <c r="F13" i="2"/>
  <c r="F14" i="2"/>
  <c r="F15" i="2"/>
  <c r="G18" i="1" s="1"/>
  <c r="F16" i="2"/>
  <c r="F17" i="2"/>
  <c r="G72" i="1" s="1"/>
  <c r="F18" i="2"/>
  <c r="F19" i="2"/>
  <c r="G106" i="1" s="1"/>
  <c r="F20" i="2"/>
  <c r="G107" i="1" l="1"/>
  <c r="G17" i="1"/>
  <c r="E12" i="1"/>
  <c r="E13" i="1"/>
  <c r="E14" i="1"/>
  <c r="E15" i="1"/>
  <c r="E20" i="1"/>
  <c r="G13" i="1"/>
  <c r="G14" i="1"/>
  <c r="G15" i="1"/>
  <c r="B21" i="2" l="1"/>
  <c r="B20" i="2"/>
  <c r="B19" i="2"/>
  <c r="B18" i="2"/>
  <c r="B17" i="2"/>
  <c r="B16" i="2"/>
  <c r="B15" i="2"/>
  <c r="B14" i="2"/>
  <c r="B13" i="2"/>
  <c r="G2" i="4" l="1"/>
  <c r="E2" i="4" l="1"/>
  <c r="AD212" i="4" l="1"/>
  <c r="AD213" i="4"/>
  <c r="AD209" i="4"/>
  <c r="AD211" i="4"/>
  <c r="AD210" i="4"/>
  <c r="AD207" i="4"/>
  <c r="AD208" i="4"/>
  <c r="AD205" i="4"/>
  <c r="AD206" i="4"/>
  <c r="AD201" i="4"/>
  <c r="AD202" i="4"/>
  <c r="AD204" i="4"/>
  <c r="AD203" i="4"/>
  <c r="AD199" i="4"/>
  <c r="AD198" i="4"/>
  <c r="AD200" i="4"/>
  <c r="AD123" i="4"/>
  <c r="AD122" i="4"/>
  <c r="AD121" i="4"/>
  <c r="AD197" i="4"/>
  <c r="AD196" i="4"/>
  <c r="AD195" i="4"/>
  <c r="AD194" i="4"/>
  <c r="AD193" i="4"/>
  <c r="AD191" i="4"/>
  <c r="AD192" i="4"/>
  <c r="AD190" i="4"/>
  <c r="AD189" i="4"/>
  <c r="AD187" i="4"/>
  <c r="AD188" i="4"/>
  <c r="AD186" i="4"/>
  <c r="AD184" i="4"/>
  <c r="AD2" i="4"/>
  <c r="AD152" i="4"/>
  <c r="AD144" i="4"/>
  <c r="AD179" i="4"/>
  <c r="AD171" i="4"/>
  <c r="AD161" i="4"/>
  <c r="AD154" i="4"/>
  <c r="AD165" i="4"/>
  <c r="AD155" i="4"/>
  <c r="AD153" i="4"/>
  <c r="AD185" i="4"/>
  <c r="AD183" i="4"/>
  <c r="AD182" i="4"/>
  <c r="AD181" i="4"/>
  <c r="AD11" i="4"/>
  <c r="AD129" i="4"/>
  <c r="AD128" i="4"/>
  <c r="AD19" i="4"/>
  <c r="AD132" i="4"/>
  <c r="AD137" i="4"/>
  <c r="AD162" i="4"/>
  <c r="AD177" i="4"/>
  <c r="AD156" i="4"/>
  <c r="AD169" i="4"/>
  <c r="AD136" i="4"/>
  <c r="AD163" i="4"/>
  <c r="AD178" i="4"/>
  <c r="AD151" i="4"/>
  <c r="AD168" i="4"/>
  <c r="AD131" i="4"/>
  <c r="AD139" i="4"/>
  <c r="AD164" i="4"/>
  <c r="AD146" i="4"/>
  <c r="AD158" i="4"/>
  <c r="AD180" i="4"/>
  <c r="AD138" i="4"/>
  <c r="AD172" i="4"/>
  <c r="AD145" i="4"/>
  <c r="AD157" i="4"/>
  <c r="AD170" i="4"/>
  <c r="AD133" i="4"/>
  <c r="AD141" i="4"/>
  <c r="AD173" i="4"/>
  <c r="AD148" i="4"/>
  <c r="AD160" i="4"/>
  <c r="AD130" i="4"/>
  <c r="AD140" i="4"/>
  <c r="AD174" i="4"/>
  <c r="AD147" i="4"/>
  <c r="AD159" i="4"/>
  <c r="AD135" i="4"/>
  <c r="AD143" i="4"/>
  <c r="AD175" i="4"/>
  <c r="AD150" i="4"/>
  <c r="AD167" i="4"/>
  <c r="AD134" i="4"/>
  <c r="AD142" i="4"/>
  <c r="AD176" i="4"/>
  <c r="AD149" i="4"/>
  <c r="AD166" i="4"/>
  <c r="AD127" i="4"/>
  <c r="AD126" i="4"/>
  <c r="AD125" i="4"/>
  <c r="AD117" i="4"/>
  <c r="AD115" i="4"/>
  <c r="AD120" i="4"/>
  <c r="AD118" i="4"/>
  <c r="AD116" i="4"/>
  <c r="AD114" i="4"/>
  <c r="AD124" i="4"/>
  <c r="AD119" i="4"/>
  <c r="AD112" i="4"/>
  <c r="AD104" i="4"/>
  <c r="AD109" i="4"/>
  <c r="AD108" i="4"/>
  <c r="AD110" i="4"/>
  <c r="AD105" i="4"/>
  <c r="AD111" i="4"/>
  <c r="AD106" i="4"/>
  <c r="AD107" i="4"/>
  <c r="AD113" i="4"/>
  <c r="AD103" i="4"/>
  <c r="AD102" i="4"/>
  <c r="AD101" i="4"/>
  <c r="AD100" i="4"/>
  <c r="AD99" i="4"/>
  <c r="AD82" i="4"/>
  <c r="AD98" i="4"/>
  <c r="AD97" i="4"/>
  <c r="AD96" i="4"/>
  <c r="AD94" i="4"/>
  <c r="AD93" i="4"/>
  <c r="AD95" i="4"/>
  <c r="AD92" i="4"/>
  <c r="AD91" i="4"/>
  <c r="AD90" i="4"/>
  <c r="AD89" i="4"/>
  <c r="AD86" i="4"/>
  <c r="AD88" i="4"/>
  <c r="AD87" i="4"/>
  <c r="AD85" i="4"/>
  <c r="AD84" i="4"/>
  <c r="AD83" i="4"/>
  <c r="AD80" i="4"/>
  <c r="AD81" i="4"/>
  <c r="AD79" i="4"/>
  <c r="AD78" i="4"/>
  <c r="AD77" i="4"/>
  <c r="AD76" i="4"/>
  <c r="AD75" i="4"/>
  <c r="AD60" i="4"/>
  <c r="AD51" i="4"/>
  <c r="AD67" i="4"/>
  <c r="AD56" i="4"/>
  <c r="AD65" i="4"/>
  <c r="AD64" i="4"/>
  <c r="AD62" i="4"/>
  <c r="AD54" i="4"/>
  <c r="AD57" i="4"/>
  <c r="AD55" i="4"/>
  <c r="AD50" i="4"/>
  <c r="AD58" i="4"/>
  <c r="AD66" i="4"/>
  <c r="AD59" i="4"/>
  <c r="AD52" i="4"/>
  <c r="AD61" i="4"/>
  <c r="AD53" i="4"/>
  <c r="AD63" i="4"/>
  <c r="AD74" i="4"/>
  <c r="AD68" i="4"/>
  <c r="AD71" i="4"/>
  <c r="AD72" i="4"/>
  <c r="AD73" i="4"/>
  <c r="AD69" i="4"/>
  <c r="AD70" i="4"/>
  <c r="AD48" i="4"/>
  <c r="AD47" i="4"/>
  <c r="AD46" i="4"/>
  <c r="AD38" i="4"/>
  <c r="AD45" i="4"/>
  <c r="AD37" i="4"/>
  <c r="AD39" i="4"/>
  <c r="AD40" i="4"/>
  <c r="AD41" i="4"/>
  <c r="AD42" i="4"/>
  <c r="AD43" i="4"/>
  <c r="AD44" i="4"/>
  <c r="AD35" i="4"/>
  <c r="AD36" i="4"/>
  <c r="AD34" i="4"/>
  <c r="AD33" i="4"/>
  <c r="AD32" i="4"/>
  <c r="AD31" i="4"/>
  <c r="AD30" i="4"/>
  <c r="AD29" i="4"/>
  <c r="AD28" i="4"/>
  <c r="AD27" i="4"/>
  <c r="AD26" i="4"/>
  <c r="AD22" i="4"/>
  <c r="AD25" i="4"/>
  <c r="AD24" i="4"/>
  <c r="AD23" i="4"/>
  <c r="AD21" i="4"/>
  <c r="AD20" i="4"/>
  <c r="AD18" i="4"/>
  <c r="AD17" i="4"/>
  <c r="AD16" i="4"/>
  <c r="AD15" i="4"/>
  <c r="AD12" i="4"/>
  <c r="AD14" i="4"/>
  <c r="AD13" i="4"/>
  <c r="AD10" i="4"/>
  <c r="AD6" i="4"/>
  <c r="AD9" i="4"/>
  <c r="AD3" i="4"/>
  <c r="AD4" i="4"/>
  <c r="AD5" i="4"/>
  <c r="AD8" i="4"/>
  <c r="AD7" i="4"/>
  <c r="AD49" i="4"/>
  <c r="B8" i="2"/>
  <c r="F8" i="2"/>
  <c r="G71" i="1" s="1"/>
  <c r="B12" i="2"/>
  <c r="B10" i="2"/>
  <c r="B9" i="2"/>
  <c r="B31" i="2"/>
  <c r="B11" i="2"/>
  <c r="F31" i="2"/>
  <c r="G90" i="1" s="1"/>
  <c r="F9" i="2"/>
  <c r="G16" i="1" s="1"/>
  <c r="F7" i="2"/>
  <c r="G66" i="1" s="1"/>
  <c r="E11" i="1"/>
  <c r="E7" i="1"/>
  <c r="G12" i="1" l="1"/>
  <c r="G64" i="1"/>
  <c r="E10" i="1"/>
  <c r="E9" i="1"/>
  <c r="E8" i="1"/>
  <c r="E6" i="1"/>
  <c r="E5" i="1"/>
  <c r="E4" i="1"/>
  <c r="E3" i="1"/>
  <c r="E2" i="1"/>
  <c r="F2" i="2" l="1"/>
  <c r="G60" i="1" s="1"/>
  <c r="F3" i="2"/>
  <c r="G3" i="1" s="1"/>
  <c r="F4" i="2"/>
  <c r="G21" i="1" s="1"/>
  <c r="F5" i="2"/>
  <c r="F6" i="2"/>
  <c r="G9" i="1" s="1"/>
  <c r="B7" i="2"/>
  <c r="G84" i="1" l="1"/>
  <c r="G81" i="1"/>
  <c r="G11" i="1"/>
  <c r="G20" i="1"/>
  <c r="G7" i="1"/>
  <c r="G5" i="1"/>
  <c r="G2" i="1"/>
  <c r="G8" i="1"/>
  <c r="G10" i="1"/>
  <c r="G6" i="1"/>
  <c r="G4" i="1"/>
  <c r="B2" i="2" l="1"/>
  <c r="B3" i="2"/>
  <c r="B4" i="2"/>
  <c r="B5" i="2"/>
  <c r="B6" i="2"/>
</calcChain>
</file>

<file path=xl/sharedStrings.xml><?xml version="1.0" encoding="utf-8"?>
<sst xmlns="http://schemas.openxmlformats.org/spreadsheetml/2006/main" count="2202" uniqueCount="778">
  <si>
    <t>Colour Variable</t>
  </si>
  <si>
    <t xml:space="preserve">RGB  </t>
  </si>
  <si>
    <t>Red</t>
  </si>
  <si>
    <t>Green</t>
  </si>
  <si>
    <t>Blue</t>
  </si>
  <si>
    <t>Colour Reference Id</t>
  </si>
  <si>
    <t>Directory</t>
  </si>
  <si>
    <t>Var Description L1</t>
  </si>
  <si>
    <t>Var Description L2</t>
  </si>
  <si>
    <t>Var Description L3</t>
  </si>
  <si>
    <t>Var Description L4</t>
  </si>
  <si>
    <t>vG</t>
  </si>
  <si>
    <t>Colour</t>
  </si>
  <si>
    <t>Background color of the sheet</t>
  </si>
  <si>
    <t>Var Value</t>
  </si>
  <si>
    <t>Var Comment</t>
  </si>
  <si>
    <t>Background color title when the caption is inactive</t>
  </si>
  <si>
    <t xml:space="preserve">Text titile color when the caption is inactive </t>
  </si>
  <si>
    <t>Background color title when the caption is active</t>
  </si>
  <si>
    <t xml:space="preserve">Text color when the caption is active </t>
  </si>
  <si>
    <t>TitleInactive</t>
  </si>
  <si>
    <t>TextTitleInactive</t>
  </si>
  <si>
    <t>TitleActive</t>
  </si>
  <si>
    <t>TextTitleActive</t>
  </si>
  <si>
    <t>Borders Colour</t>
  </si>
  <si>
    <t>Scroll Bar Button Colour</t>
  </si>
  <si>
    <t>Scroll Bar Colour</t>
  </si>
  <si>
    <t>Borders</t>
  </si>
  <si>
    <t>ScrollBarButton</t>
  </si>
  <si>
    <t>ScrollBarBackground</t>
  </si>
  <si>
    <t>System Label</t>
  </si>
  <si>
    <t>SheetBackGround</t>
  </si>
  <si>
    <t>TabrowBackground</t>
  </si>
  <si>
    <t>Tabrow Backgroud (only see by developers)</t>
  </si>
  <si>
    <t>HeaderIcons</t>
  </si>
  <si>
    <t>Background colour for the header icons</t>
  </si>
  <si>
    <t>HeaderActiveTab1</t>
  </si>
  <si>
    <t>HeaderActiveTab2</t>
  </si>
  <si>
    <t>HeaderActiveTab3</t>
  </si>
  <si>
    <t>HeaderActiveTab4</t>
  </si>
  <si>
    <t>HeaderInactiveTab</t>
  </si>
  <si>
    <t>Header Tab1 Colour when Active</t>
  </si>
  <si>
    <t>Header Tab2 Colour when Active</t>
  </si>
  <si>
    <t>Header Tab3 Colour when Active</t>
  </si>
  <si>
    <t>Header Tab4 Colour when Active</t>
  </si>
  <si>
    <t>Layout</t>
  </si>
  <si>
    <t>Janssen logo for main app</t>
  </si>
  <si>
    <t>Image</t>
  </si>
  <si>
    <t>JanssenLogo</t>
  </si>
  <si>
    <t>janssenlogo.png</t>
  </si>
  <si>
    <t>Header tab colour when inactive</t>
  </si>
  <si>
    <t>DesignFont</t>
  </si>
  <si>
    <t>Home</t>
  </si>
  <si>
    <t>icon_home.png</t>
  </si>
  <si>
    <t>Help</t>
  </si>
  <si>
    <t>Help.png</t>
  </si>
  <si>
    <t>Cross</t>
  </si>
  <si>
    <t>Cross.png</t>
  </si>
  <si>
    <t>Filter</t>
  </si>
  <si>
    <t>Filter.png</t>
  </si>
  <si>
    <t>Rankings</t>
  </si>
  <si>
    <t>SelfService</t>
  </si>
  <si>
    <t>Trends</t>
  </si>
  <si>
    <t>Rankings.png</t>
  </si>
  <si>
    <t>SelfService.png</t>
  </si>
  <si>
    <t>Trends.png</t>
  </si>
  <si>
    <t>Config</t>
  </si>
  <si>
    <t>GearWheel.fw.png</t>
  </si>
  <si>
    <t>SecondHeader</t>
  </si>
  <si>
    <t>Second Header for Time and Key dimensions</t>
  </si>
  <si>
    <t>..\..\..\Import\Global\Config.Files\07.Images\</t>
  </si>
  <si>
    <t>v</t>
  </si>
  <si>
    <t>DOS.Threshold.On.Target</t>
  </si>
  <si>
    <t>DOS.Threshold.Above.Target</t>
  </si>
  <si>
    <t>DOS.Threshold.Below.Target</t>
  </si>
  <si>
    <t>Deviation.Below.Target</t>
  </si>
  <si>
    <t>Deviation.Above.Target</t>
  </si>
  <si>
    <t>RGB(187,216,84)</t>
  </si>
  <si>
    <t>RGB(255,217,47)</t>
  </si>
  <si>
    <t>RGB(252,115,98)</t>
  </si>
  <si>
    <t>Actual.Value</t>
  </si>
  <si>
    <t>Target.Value</t>
  </si>
  <si>
    <t>Projected.Value</t>
  </si>
  <si>
    <t>RGB(177,254,157)</t>
  </si>
  <si>
    <t>RGB(141,170,203)</t>
  </si>
  <si>
    <t>RGB(231,138,210)</t>
  </si>
  <si>
    <t>Target.Value.Dev</t>
  </si>
  <si>
    <t>Projected.Value.Dev</t>
  </si>
  <si>
    <t>RGB(220,158,210)</t>
  </si>
  <si>
    <t>RGB(0,200,200)</t>
  </si>
  <si>
    <t>UNKNOWN</t>
  </si>
  <si>
    <t>TLO</t>
  </si>
  <si>
    <t>RM</t>
  </si>
  <si>
    <t>PACK</t>
  </si>
  <si>
    <t>OTHERS</t>
  </si>
  <si>
    <t>OTHER</t>
  </si>
  <si>
    <t>NOT IN SCOPE</t>
  </si>
  <si>
    <t>INT</t>
  </si>
  <si>
    <t>FP</t>
  </si>
  <si>
    <t>FG</t>
  </si>
  <si>
    <t>BULK</t>
  </si>
  <si>
    <t>API</t>
  </si>
  <si>
    <t xml:space="preserve"> </t>
  </si>
  <si>
    <t>Color</t>
  </si>
  <si>
    <t>Global Material Type</t>
  </si>
  <si>
    <t>Colour_R</t>
  </si>
  <si>
    <t>Colour_G</t>
  </si>
  <si>
    <t>Colour_B</t>
  </si>
  <si>
    <t>Global.Material.Type</t>
  </si>
  <si>
    <t>DoS</t>
  </si>
  <si>
    <t>RGB(225,227,100)</t>
  </si>
  <si>
    <t>Destructions</t>
  </si>
  <si>
    <t>RGB(229,182,148)</t>
  </si>
  <si>
    <t>Site.Map</t>
  </si>
  <si>
    <t>RGB(179,85,0)</t>
  </si>
  <si>
    <t>Inv</t>
  </si>
  <si>
    <t>Dem</t>
  </si>
  <si>
    <t>E2E</t>
  </si>
  <si>
    <t>FC2</t>
  </si>
  <si>
    <t>FC3</t>
  </si>
  <si>
    <t>FC6</t>
  </si>
  <si>
    <t>FC12</t>
  </si>
  <si>
    <t>Sales</t>
  </si>
  <si>
    <t>Mape2</t>
  </si>
  <si>
    <t>Mape3</t>
  </si>
  <si>
    <t>Mape6</t>
  </si>
  <si>
    <t>Mape12</t>
  </si>
  <si>
    <t>Bias2</t>
  </si>
  <si>
    <t>Bias3</t>
  </si>
  <si>
    <t>Bias6</t>
  </si>
  <si>
    <t>Bias12</t>
  </si>
  <si>
    <t>Search</t>
  </si>
  <si>
    <t>Clear</t>
  </si>
  <si>
    <t>Excel</t>
  </si>
  <si>
    <t>Qlikview search icon</t>
  </si>
  <si>
    <t>Qlickview clear icon</t>
  </si>
  <si>
    <t>Qlikview excel icon</t>
  </si>
  <si>
    <t>excelicon.png</t>
  </si>
  <si>
    <t>clearicon.png</t>
  </si>
  <si>
    <t>searchicon.png</t>
  </si>
  <si>
    <t>Version1</t>
  </si>
  <si>
    <t>Version2</t>
  </si>
  <si>
    <t>Version3</t>
  </si>
  <si>
    <t>Version4</t>
  </si>
  <si>
    <t>Version5</t>
  </si>
  <si>
    <t>Version6</t>
  </si>
  <si>
    <t>Version7</t>
  </si>
  <si>
    <t>Version8</t>
  </si>
  <si>
    <t>RGB(253,142,130)</t>
  </si>
  <si>
    <t>RGB(102,194,150)</t>
  </si>
  <si>
    <t>RGB(179,179,179)</t>
  </si>
  <si>
    <t>RGB(166,216,227)</t>
  </si>
  <si>
    <t>Version9</t>
  </si>
  <si>
    <t>RGB(255,191,201)</t>
  </si>
  <si>
    <t>Site.Map.Dem</t>
  </si>
  <si>
    <t>CustomerDemPlan1</t>
  </si>
  <si>
    <t>CustomerDemPlan2</t>
  </si>
  <si>
    <t>CustomerDemPlan3</t>
  </si>
  <si>
    <t>CustomerDemPlan4</t>
  </si>
  <si>
    <t>CustomerDemPlan5</t>
  </si>
  <si>
    <t>CustomerDemPlan6</t>
  </si>
  <si>
    <t>CustomerDemPlan7</t>
  </si>
  <si>
    <t>CustomerDemPlan8</t>
  </si>
  <si>
    <t>MAPE.BIAS.OnTarget</t>
  </si>
  <si>
    <t>MAPE.BIAS.AboveTarget</t>
  </si>
  <si>
    <t>Dim.Colour</t>
  </si>
  <si>
    <t>MAPE.BIAS.NearTarget</t>
  </si>
  <si>
    <t>PopupColourBox</t>
  </si>
  <si>
    <t>NA</t>
  </si>
  <si>
    <t>VariationNegative</t>
  </si>
  <si>
    <t>VariationPositive</t>
  </si>
  <si>
    <t>edit.png</t>
  </si>
  <si>
    <t>Comments edit icon</t>
  </si>
  <si>
    <t>Edit</t>
  </si>
  <si>
    <t>confirm.png</t>
  </si>
  <si>
    <t>Comments confirm icon</t>
  </si>
  <si>
    <t>Confirm</t>
  </si>
  <si>
    <t>help2.jpg</t>
  </si>
  <si>
    <t>Comments help icon</t>
  </si>
  <si>
    <t>Help.Comm</t>
  </si>
  <si>
    <t>cancel.jpg</t>
  </si>
  <si>
    <t>Comments cancel icon</t>
  </si>
  <si>
    <t>Cancel</t>
  </si>
  <si>
    <t>LT</t>
  </si>
  <si>
    <t>FBP</t>
  </si>
  <si>
    <t>addIncon.png</t>
  </si>
  <si>
    <t>Comments add icon</t>
  </si>
  <si>
    <t>Add</t>
  </si>
  <si>
    <t>Show</t>
  </si>
  <si>
    <t>Comments show icon</t>
  </si>
  <si>
    <t>showcomm.png</t>
  </si>
  <si>
    <t>TabInactive</t>
  </si>
  <si>
    <t>WrongComment</t>
  </si>
  <si>
    <t>BUCKET</t>
  </si>
  <si>
    <t>QV_OTHERS</t>
  </si>
  <si>
    <t>'if(isnull(only({1}[m.Global Material Type]))=-1,rgb(230,230,230),RGB(Only({1} m.Colour_R),Only({1} m.Colour_G),Only({1} m.Colour_B)))'</t>
  </si>
  <si>
    <t>Tab</t>
  </si>
  <si>
    <t>SelectedTab</t>
  </si>
  <si>
    <t>OTDPerspective</t>
  </si>
  <si>
    <t>RSLPerspective</t>
  </si>
  <si>
    <t>DelayAnalysisPerspective</t>
  </si>
  <si>
    <t>OTDPerspective.png</t>
  </si>
  <si>
    <t>RSLPerspective.png</t>
  </si>
  <si>
    <t>DelayAnalysisPerspective.png</t>
  </si>
  <si>
    <t>Change to OTD Perspective</t>
  </si>
  <si>
    <t>Change to the RSL Perspective</t>
  </si>
  <si>
    <t>Change to the Delay Analysis Perspective</t>
  </si>
  <si>
    <t>percentage</t>
  </si>
  <si>
    <t>percentage.png</t>
  </si>
  <si>
    <t>Change results in %</t>
  </si>
  <si>
    <t>SelectedValue</t>
  </si>
  <si>
    <t>circle</t>
  </si>
  <si>
    <t>Green circle</t>
  </si>
  <si>
    <t>DelayRank</t>
  </si>
  <si>
    <t>green_circle.png</t>
  </si>
  <si>
    <t>HeaderTable</t>
  </si>
  <si>
    <t>Purple</t>
  </si>
  <si>
    <t>QBR</t>
  </si>
  <si>
    <t>TableDemand</t>
  </si>
  <si>
    <t>TableRequirements</t>
  </si>
  <si>
    <t>TableCapacity</t>
  </si>
  <si>
    <t>TableInventory</t>
  </si>
  <si>
    <t>ArrowUp</t>
  </si>
  <si>
    <t>ArrowDown</t>
  </si>
  <si>
    <t>Green arrow up</t>
  </si>
  <si>
    <t>Green arrow down</t>
  </si>
  <si>
    <t>arrowdown.png</t>
  </si>
  <si>
    <t>arrowup.jpg</t>
  </si>
  <si>
    <t>TableSite</t>
  </si>
  <si>
    <t>NoData</t>
  </si>
  <si>
    <t>Green1</t>
  </si>
  <si>
    <t>Red1</t>
  </si>
  <si>
    <t>Blue1</t>
  </si>
  <si>
    <t>Purple1</t>
  </si>
  <si>
    <t>Green2</t>
  </si>
  <si>
    <t>Green3</t>
  </si>
  <si>
    <t>Red2</t>
  </si>
  <si>
    <t>Red3</t>
  </si>
  <si>
    <t>Red0</t>
  </si>
  <si>
    <t>HelpFigQBR.PNG</t>
  </si>
  <si>
    <t>Figures description</t>
  </si>
  <si>
    <t>FigureDesc</t>
  </si>
  <si>
    <t>dollar</t>
  </si>
  <si>
    <t>Change results in Dollars</t>
  </si>
  <si>
    <t>dollar.png</t>
  </si>
  <si>
    <t>WaterfallGraph.Sup</t>
  </si>
  <si>
    <t>WaterfallGraph.Req</t>
  </si>
  <si>
    <t>OTDMap</t>
  </si>
  <si>
    <t>TableEvents</t>
  </si>
  <si>
    <t>arrow_down.png</t>
  </si>
  <si>
    <t>Black arrow down</t>
  </si>
  <si>
    <t>ArrowDownBlack</t>
  </si>
  <si>
    <t>download.png</t>
  </si>
  <si>
    <t>warning icon</t>
  </si>
  <si>
    <t>Warning</t>
  </si>
  <si>
    <t>RGB(237,118,14)</t>
  </si>
  <si>
    <t>ArrowUpG</t>
  </si>
  <si>
    <t>ArrowDownR</t>
  </si>
  <si>
    <t>Arrow up green</t>
  </si>
  <si>
    <t>Arrow down red</t>
  </si>
  <si>
    <t>ArrowDownR.png</t>
  </si>
  <si>
    <t>ArrowUpG.png</t>
  </si>
  <si>
    <t>CustomerYear.Sep</t>
  </si>
  <si>
    <t>ArrowUpB</t>
  </si>
  <si>
    <t>ArrowDownB</t>
  </si>
  <si>
    <t>Arrow down Black</t>
  </si>
  <si>
    <t>Arrow up Black</t>
  </si>
  <si>
    <t>ArrowUpB.png</t>
  </si>
  <si>
    <t>ArrowDownB.png</t>
  </si>
  <si>
    <t>FCAccuracy</t>
  </si>
  <si>
    <t>FCEvolution</t>
  </si>
  <si>
    <t>FillRate</t>
  </si>
  <si>
    <t>NewLaunch</t>
  </si>
  <si>
    <t>NTS</t>
  </si>
  <si>
    <t>StockOut</t>
  </si>
  <si>
    <t>ClosePopUp</t>
  </si>
  <si>
    <t>MoreInfo</t>
  </si>
  <si>
    <t>FFvsDF</t>
  </si>
  <si>
    <t>FFvsDF.png</t>
  </si>
  <si>
    <t>MoreInfo.png</t>
  </si>
  <si>
    <t>CloseCircle.png</t>
  </si>
  <si>
    <t>StockOut.png</t>
  </si>
  <si>
    <t>NTS.png</t>
  </si>
  <si>
    <t>NewLaunch.png</t>
  </si>
  <si>
    <t>FillRate.png</t>
  </si>
  <si>
    <t>FCEvolution.png</t>
  </si>
  <si>
    <t>FCAccuracy.png</t>
  </si>
  <si>
    <t>CheckConfirm.png</t>
  </si>
  <si>
    <t>CheckConfirm</t>
  </si>
  <si>
    <t>Comments save icon</t>
  </si>
  <si>
    <t>..\..\..\Import\Global\Config.Files\07.Images\01.Brands\</t>
  </si>
  <si>
    <t>Brands.ZYTIGA</t>
  </si>
  <si>
    <t>Brands.PREZISTA</t>
  </si>
  <si>
    <t>Brands.INTELENCE</t>
  </si>
  <si>
    <t>BSC</t>
  </si>
  <si>
    <t>BOP</t>
  </si>
  <si>
    <t>DEM</t>
  </si>
  <si>
    <t>INV</t>
  </si>
  <si>
    <t>SOP</t>
  </si>
  <si>
    <t>EXT</t>
  </si>
  <si>
    <t>PAC</t>
  </si>
  <si>
    <t>OTD</t>
  </si>
  <si>
    <t>FFDF</t>
  </si>
  <si>
    <t>KPIflecha1</t>
  </si>
  <si>
    <t>KPIflecha2</t>
  </si>
  <si>
    <t>KPIflechadoble</t>
  </si>
  <si>
    <t>Customer</t>
  </si>
  <si>
    <t>Brands.CAELYX</t>
  </si>
  <si>
    <t>Brands.CONCERTA</t>
  </si>
  <si>
    <t>Brands.EDURANT</t>
  </si>
  <si>
    <t>Brands.IMBRUVICA</t>
  </si>
  <si>
    <t>Brands.INCIVO</t>
  </si>
  <si>
    <t>Brands.INVEGA</t>
  </si>
  <si>
    <t>Brands.INVOKANA</t>
  </si>
  <si>
    <t>Brands.SIMPONI</t>
  </si>
  <si>
    <t>Brands.STELARA</t>
  </si>
  <si>
    <t>Brands.SYLVANT</t>
  </si>
  <si>
    <t>Brands.VELCADE</t>
  </si>
  <si>
    <t>Zytiga.png</t>
  </si>
  <si>
    <t>Velcade.png</t>
  </si>
  <si>
    <t>Sylvant.png</t>
  </si>
  <si>
    <t>Stelara.png</t>
  </si>
  <si>
    <t>Simponi.png</t>
  </si>
  <si>
    <t>Risperdal Consta.png</t>
  </si>
  <si>
    <t>Remicade.png</t>
  </si>
  <si>
    <t>Olysio.png</t>
  </si>
  <si>
    <t>Invokana.png</t>
  </si>
  <si>
    <t>Invega.png</t>
  </si>
  <si>
    <t>Invega Sustenna.png</t>
  </si>
  <si>
    <t>Incivo.png</t>
  </si>
  <si>
    <t>Imbruvica.png</t>
  </si>
  <si>
    <t>Edurant.png</t>
  </si>
  <si>
    <t>Concerta.png</t>
  </si>
  <si>
    <t>Caelyx.png</t>
  </si>
  <si>
    <t>Intelence.png</t>
  </si>
  <si>
    <t>Prezista.png</t>
  </si>
  <si>
    <t>Brands.RISPERDAL CONSTA</t>
  </si>
  <si>
    <t>Brands.INVEGA SUSTENNA</t>
  </si>
  <si>
    <t>RGB(222,222,222)</t>
  </si>
  <si>
    <t>QBRLetterColour</t>
  </si>
  <si>
    <t>RGB(108,108,108)</t>
  </si>
  <si>
    <t>Brands.NUCYNTA</t>
  </si>
  <si>
    <t>Nucynta.png</t>
  </si>
  <si>
    <t>Rezolsta.png</t>
  </si>
  <si>
    <t>Vokanamet.png</t>
  </si>
  <si>
    <t>Brands.REMICADE EX-US</t>
  </si>
  <si>
    <t>KPIDefinitions</t>
  </si>
  <si>
    <t>KPI Definitions.png</t>
  </si>
  <si>
    <t>Brands.OLYSIO / SOVRIAD</t>
  </si>
  <si>
    <t>Brands.REZOLSTA / PREZCOBIX</t>
  </si>
  <si>
    <t>Brands.VOKANAMET /INVOKAMET</t>
  </si>
  <si>
    <t>BridgesTable</t>
  </si>
  <si>
    <t>RGB(255,255,158)</t>
  </si>
  <si>
    <t>Increase</t>
  </si>
  <si>
    <t>Decrease</t>
  </si>
  <si>
    <t>Increase.png</t>
  </si>
  <si>
    <t>Decrease.png</t>
  </si>
  <si>
    <t>DecreaseSiteTable</t>
  </si>
  <si>
    <t>RGB(0,192,59)</t>
  </si>
  <si>
    <t>Very.Satisfied</t>
  </si>
  <si>
    <t>Satisfied</t>
  </si>
  <si>
    <t>Neither</t>
  </si>
  <si>
    <t>Dissatisfied</t>
  </si>
  <si>
    <t>Very.Dissatisfied</t>
  </si>
  <si>
    <t>Unacceptable</t>
  </si>
  <si>
    <t>Communication</t>
  </si>
  <si>
    <t>Time</t>
  </si>
  <si>
    <t>Quantity</t>
  </si>
  <si>
    <t>Place</t>
  </si>
  <si>
    <t>Documents</t>
  </si>
  <si>
    <t>Product</t>
  </si>
  <si>
    <t>Overall</t>
  </si>
  <si>
    <t>LegendSupNetReq</t>
  </si>
  <si>
    <t>LegendSupNetReq.png</t>
  </si>
  <si>
    <t>LightTableSup</t>
  </si>
  <si>
    <t>LightTableReq</t>
  </si>
  <si>
    <t>LightTableDem</t>
  </si>
  <si>
    <t>LightTableInv</t>
  </si>
  <si>
    <t>BlueHome</t>
  </si>
  <si>
    <t>VSM</t>
  </si>
  <si>
    <t>StraighTick</t>
  </si>
  <si>
    <t>StraighCross</t>
  </si>
  <si>
    <t>StraighTick.png</t>
  </si>
  <si>
    <t>StraighCross.png</t>
  </si>
  <si>
    <t>HomeBlue.png</t>
  </si>
  <si>
    <t xml:space="preserve">yellowlight </t>
  </si>
  <si>
    <t xml:space="preserve">redlight </t>
  </si>
  <si>
    <t xml:space="preserve">greenlight </t>
  </si>
  <si>
    <t>yellowlight.png</t>
  </si>
  <si>
    <t>greenlight.png</t>
  </si>
  <si>
    <t>redlight.png</t>
  </si>
  <si>
    <t>NewBackGround</t>
  </si>
  <si>
    <t>NewTitleActive</t>
  </si>
  <si>
    <t>NewHeaderIcons</t>
  </si>
  <si>
    <t>SelfServiceBlue</t>
  </si>
  <si>
    <t>SelfServiceBlue.png</t>
  </si>
  <si>
    <t>RankingsBlue</t>
  </si>
  <si>
    <t>RankingsBlue.png</t>
  </si>
  <si>
    <t>TrendsBlue.png</t>
  </si>
  <si>
    <t>TrendsBlue</t>
  </si>
  <si>
    <t>FilterBlue</t>
  </si>
  <si>
    <t>FilterBlue.png</t>
  </si>
  <si>
    <t>PrintW</t>
  </si>
  <si>
    <t>PrintW.png</t>
  </si>
  <si>
    <t>CPILogoVSM</t>
  </si>
  <si>
    <t>CPILogoVSM.png</t>
  </si>
  <si>
    <t>HelpBlue</t>
  </si>
  <si>
    <t>HelpBlue.png</t>
  </si>
  <si>
    <t>KPITool</t>
  </si>
  <si>
    <t>Business.png</t>
  </si>
  <si>
    <t>Plant.png</t>
  </si>
  <si>
    <t>Customer.png</t>
  </si>
  <si>
    <t>Affiliate.png</t>
  </si>
  <si>
    <t>Affiliate</t>
  </si>
  <si>
    <t>Plant</t>
  </si>
  <si>
    <t>Business</t>
  </si>
  <si>
    <t>KPITOOL</t>
  </si>
  <si>
    <t>YellowArrow1.png</t>
  </si>
  <si>
    <t>YellowArrow2.png</t>
  </si>
  <si>
    <t>YellowArrow.png</t>
  </si>
  <si>
    <t>KPI.OnTarget</t>
  </si>
  <si>
    <t>KPI.NearTarget</t>
  </si>
  <si>
    <t>KPI.AboveTarget</t>
  </si>
  <si>
    <t>ArrowYellow</t>
  </si>
  <si>
    <t>KPI.Headers</t>
  </si>
  <si>
    <t>CloseCircleWhite</t>
  </si>
  <si>
    <t>CloseCircleWhite.png</t>
  </si>
  <si>
    <t>PlantWhite</t>
  </si>
  <si>
    <t>BusinessWhite</t>
  </si>
  <si>
    <t>CustomerWhite</t>
  </si>
  <si>
    <t>AffiliateWhite</t>
  </si>
  <si>
    <t>AffiliatesWhite.png</t>
  </si>
  <si>
    <t>CustomerWhite.png</t>
  </si>
  <si>
    <t>WorldglobeWhite.png</t>
  </si>
  <si>
    <t>PlantWhite.png</t>
  </si>
  <si>
    <t>HeaderActiveTab1.New</t>
  </si>
  <si>
    <t>HeaderActiveTab2.New</t>
  </si>
  <si>
    <t>HeaderActiveTab3.New</t>
  </si>
  <si>
    <t>HeaderActiveTab4.New</t>
  </si>
  <si>
    <t>NewMainBar</t>
  </si>
  <si>
    <t>NexPopUpColourBox</t>
  </si>
  <si>
    <t>RedArrowDown</t>
  </si>
  <si>
    <t>GreenArrowUp</t>
  </si>
  <si>
    <t>GreenArrowUp.png</t>
  </si>
  <si>
    <t>RedArrowDown.png</t>
  </si>
  <si>
    <t>BSC.Help.Tab</t>
  </si>
  <si>
    <t>RGB(12,117,156)</t>
  </si>
  <si>
    <t>RGB(223,232,57)</t>
  </si>
  <si>
    <t>BSC.Inventory.Tab</t>
  </si>
  <si>
    <t>Destructions.png</t>
  </si>
  <si>
    <t>DRAFT_BUENO.png</t>
  </si>
  <si>
    <t>NPM.draft</t>
  </si>
  <si>
    <t>NPM.draft.bueno</t>
  </si>
  <si>
    <t>draft.png</t>
  </si>
  <si>
    <t>NPM</t>
  </si>
  <si>
    <t>BSC.Calendar</t>
  </si>
  <si>
    <t>calendar.png</t>
  </si>
  <si>
    <t>NPM.popup</t>
  </si>
  <si>
    <t>Popup.png</t>
  </si>
  <si>
    <t>Recipe</t>
  </si>
  <si>
    <t>bottleneck_white.png</t>
  </si>
  <si>
    <t>dev_white.png</t>
  </si>
  <si>
    <t>Gears_white.png</t>
  </si>
  <si>
    <t>Labourer_white.png</t>
  </si>
  <si>
    <t>median_white.png</t>
  </si>
  <si>
    <t>Parallel_white.png</t>
  </si>
  <si>
    <t>Series_white.png</t>
  </si>
  <si>
    <t>standard_white.png</t>
  </si>
  <si>
    <t>AverageLogo</t>
  </si>
  <si>
    <t>Bottleneck</t>
  </si>
  <si>
    <t>AverageClock</t>
  </si>
  <si>
    <t>Deviation</t>
  </si>
  <si>
    <t>DeviationIcon</t>
  </si>
  <si>
    <t>Gears</t>
  </si>
  <si>
    <t>Labourer</t>
  </si>
  <si>
    <t>Median</t>
  </si>
  <si>
    <t>Paralel</t>
  </si>
  <si>
    <t>Series</t>
  </si>
  <si>
    <t>Standard</t>
  </si>
  <si>
    <t>avearge_clock_white.png</t>
  </si>
  <si>
    <t>avearage_logo_white.png</t>
  </si>
  <si>
    <t>deviaton_white.png</t>
  </si>
  <si>
    <t>Dark.Blue</t>
  </si>
  <si>
    <t>Aqua.Blue</t>
  </si>
  <si>
    <t>Sky.Blue</t>
  </si>
  <si>
    <t>Sea.Blue</t>
  </si>
  <si>
    <t>RGB(36,44,60)</t>
  </si>
  <si>
    <t>RGB(23,146,164)</t>
  </si>
  <si>
    <t>RGB(68,180,196)</t>
  </si>
  <si>
    <t>RGB(128,201,198)</t>
  </si>
  <si>
    <t>Bluelight</t>
  </si>
  <si>
    <t>Bluelight.png</t>
  </si>
  <si>
    <t>Gantt</t>
  </si>
  <si>
    <t>Prod.Line</t>
  </si>
  <si>
    <t>GANTT.png</t>
  </si>
  <si>
    <t>PRODUCTION_LINE.png</t>
  </si>
  <si>
    <t>Cycle</t>
  </si>
  <si>
    <t>CYCLE.png</t>
  </si>
  <si>
    <t>Batch</t>
  </si>
  <si>
    <t>MinVolumBar</t>
  </si>
  <si>
    <t>MaxVolumeBar</t>
  </si>
  <si>
    <t>MaxVolumeBar.png</t>
  </si>
  <si>
    <t>MinVolumBar.png</t>
  </si>
  <si>
    <t>Batch.png</t>
  </si>
  <si>
    <t>reload.png</t>
  </si>
  <si>
    <t>Reload</t>
  </si>
  <si>
    <t>Light.Red</t>
  </si>
  <si>
    <t>RGB(255,108,108)</t>
  </si>
  <si>
    <t>Back</t>
  </si>
  <si>
    <t>back.png</t>
  </si>
  <si>
    <t>Process</t>
  </si>
  <si>
    <t>Process_step.png</t>
  </si>
  <si>
    <t>..\..\..\Import\Global\Config.Files\07.Images\02.Brands-MRP\</t>
  </si>
  <si>
    <t>Alfenta.png</t>
  </si>
  <si>
    <t>Arestal.png</t>
  </si>
  <si>
    <t>Buprenorphine.png</t>
  </si>
  <si>
    <t>Carisbamate.png</t>
  </si>
  <si>
    <t>Comforion.png</t>
  </si>
  <si>
    <t>Conofite.png</t>
  </si>
  <si>
    <t>Daktarin.png</t>
  </si>
  <si>
    <t>diclazuril.png</t>
  </si>
  <si>
    <t>Dipidolor.png</t>
  </si>
  <si>
    <t>Dipiperon.png</t>
  </si>
  <si>
    <t>durogesic.png</t>
  </si>
  <si>
    <t>edurant.png</t>
  </si>
  <si>
    <t>etomidate.png</t>
  </si>
  <si>
    <t>Flukiver.png</t>
  </si>
  <si>
    <t>Haldol.png</t>
  </si>
  <si>
    <t>IMAP.png</t>
  </si>
  <si>
    <t>Brands.IMAP</t>
  </si>
  <si>
    <t>imodium.png</t>
  </si>
  <si>
    <t>Impromen.png</t>
  </si>
  <si>
    <t>Buprenorphine_base.png</t>
  </si>
  <si>
    <t>Buprenorphine_HCl.png</t>
  </si>
  <si>
    <t>Impromen_decanoas.png</t>
  </si>
  <si>
    <t>incivo.png</t>
  </si>
  <si>
    <t>intelence.png</t>
  </si>
  <si>
    <t>Livostin.png</t>
  </si>
  <si>
    <t>Miconazole_Nitrate.png</t>
  </si>
  <si>
    <t>motilium.png</t>
  </si>
  <si>
    <t>nebilet.png</t>
  </si>
  <si>
    <t>Nizoral.png</t>
  </si>
  <si>
    <t>Orap.png</t>
  </si>
  <si>
    <t>Parconazole.png</t>
  </si>
  <si>
    <t>Priligy.png</t>
  </si>
  <si>
    <t>reminyl.png</t>
  </si>
  <si>
    <t>Resolor.png</t>
  </si>
  <si>
    <t>Risperdal_Consta.png</t>
  </si>
  <si>
    <t>Sibelium.png</t>
  </si>
  <si>
    <t>simponi.png</t>
  </si>
  <si>
    <t>Sirturo.png</t>
  </si>
  <si>
    <t>Sporanox.png</t>
  </si>
  <si>
    <t>Stresnil.png</t>
  </si>
  <si>
    <t>Stugeron.png</t>
  </si>
  <si>
    <t>Sufenta.png</t>
  </si>
  <si>
    <t>Sufrexal.png</t>
  </si>
  <si>
    <t>Surolan.png</t>
  </si>
  <si>
    <t>Building_Block.png</t>
  </si>
  <si>
    <t>Risperdal.png</t>
  </si>
  <si>
    <t>Brands.ALFENTA</t>
  </si>
  <si>
    <t>Brands.ARESTAL</t>
  </si>
  <si>
    <t>Brands.BUILDING.BLOCK</t>
  </si>
  <si>
    <t>Brands.BUPRENORPHINE.BASE</t>
  </si>
  <si>
    <t>Brands.BUPRENORPHINE.HCL</t>
  </si>
  <si>
    <t>Brands.BUPRENORPHINE</t>
  </si>
  <si>
    <t>Brands.CARISBAMATE</t>
  </si>
  <si>
    <t>Brands.COMFORION</t>
  </si>
  <si>
    <t>Brands.CONOFITE</t>
  </si>
  <si>
    <t>Brands.DAKTARIN</t>
  </si>
  <si>
    <t>Brands.DICLAZURIL</t>
  </si>
  <si>
    <t>Brands.DIPIDOLOR</t>
  </si>
  <si>
    <t>Brands.DIPIPERON</t>
  </si>
  <si>
    <t>Brands.DUROGESIC</t>
  </si>
  <si>
    <t>Brands.ETOMIDATE</t>
  </si>
  <si>
    <t>Brands.FLUKIVER</t>
  </si>
  <si>
    <t>Brands.HALDOL</t>
  </si>
  <si>
    <t>Brands.IMODIUM</t>
  </si>
  <si>
    <t>Brands.IMPROMEN.DECANOAS</t>
  </si>
  <si>
    <t>Brands.IMPROMEN</t>
  </si>
  <si>
    <t>Brands.LIVOSTIN</t>
  </si>
  <si>
    <t>Brands.MICONAZOLE.NITRATE</t>
  </si>
  <si>
    <t>Brands.MOTILIUM</t>
  </si>
  <si>
    <t>Brands.NEBILET</t>
  </si>
  <si>
    <t>Brands.NIZORAL</t>
  </si>
  <si>
    <t>Brands.OLYSIO</t>
  </si>
  <si>
    <t>Brands.ORAP</t>
  </si>
  <si>
    <t>Brands.PARCONAZOLE</t>
  </si>
  <si>
    <t>Brands.PRILIGY</t>
  </si>
  <si>
    <t>Brands.REMINYL</t>
  </si>
  <si>
    <t>Brands.RESOLOR</t>
  </si>
  <si>
    <t>Brands.RISPERDAL.CONSTA</t>
  </si>
  <si>
    <t>Brands.SIBELIUM</t>
  </si>
  <si>
    <t>Brands.SIRTURO</t>
  </si>
  <si>
    <t>Brands.SPORANOX</t>
  </si>
  <si>
    <t>Brands.STRESNIL</t>
  </si>
  <si>
    <t>Brands.STUGERON</t>
  </si>
  <si>
    <t>Brands.SUFENTA</t>
  </si>
  <si>
    <t>Brands.SUFREXAL</t>
  </si>
  <si>
    <t>Brands.SUROLAN</t>
  </si>
  <si>
    <t>Brands.RISPERDAL</t>
  </si>
  <si>
    <t>RGB(108,84,150)</t>
  </si>
  <si>
    <t>CancelRed</t>
  </si>
  <si>
    <t>Cancel2.png</t>
  </si>
  <si>
    <t>DestructionsWhite</t>
  </si>
  <si>
    <t>DestructionsWhite.png</t>
  </si>
  <si>
    <t>BlueArrowUp</t>
  </si>
  <si>
    <t>BlueArrowUp.png</t>
  </si>
  <si>
    <t>ConfigBlue</t>
  </si>
  <si>
    <t>GearWheelBlue.fw.png</t>
  </si>
  <si>
    <t>KPI.Red</t>
  </si>
  <si>
    <t>KPI.Yellow</t>
  </si>
  <si>
    <t>KPI.Green</t>
  </si>
  <si>
    <t>KPI.Black</t>
  </si>
  <si>
    <t>RGB(0,0,0)</t>
  </si>
  <si>
    <t>White</t>
  </si>
  <si>
    <t>RGB(255,255,255)</t>
  </si>
  <si>
    <t>SCR</t>
  </si>
  <si>
    <t>TableReport</t>
  </si>
  <si>
    <t>TableReport.png</t>
  </si>
  <si>
    <t>login_white.png</t>
  </si>
  <si>
    <t>Login</t>
  </si>
  <si>
    <t>Qlik.Green</t>
  </si>
  <si>
    <t>Qlik.Grey</t>
  </si>
  <si>
    <t>RGB(0,240,16)</t>
  </si>
  <si>
    <t>RGB(219,219,219)</t>
  </si>
  <si>
    <t>MoreInfo2.png</t>
  </si>
  <si>
    <t>MoreInfoWhite</t>
  </si>
  <si>
    <t>RGB(240,236,74)</t>
  </si>
  <si>
    <t>RGB(117,203,80)</t>
  </si>
  <si>
    <t>RGB(240,94,108)</t>
  </si>
  <si>
    <t>RightArrow</t>
  </si>
  <si>
    <t>rightarrow1.png</t>
  </si>
  <si>
    <t>E2ELC</t>
  </si>
  <si>
    <t>vG.Layout.Image.MoreInfoWhite</t>
  </si>
  <si>
    <t>MoreInfo3.png</t>
  </si>
  <si>
    <t>MoreInfoBlue</t>
  </si>
  <si>
    <t>vG.Layout.Image.JanssenLogo</t>
  </si>
  <si>
    <t>vG.Layout.Image.Home</t>
  </si>
  <si>
    <t>vG.Layout.Image.Help</t>
  </si>
  <si>
    <t>vG.Layout.Image.Cross</t>
  </si>
  <si>
    <t>vG.Layout.Image.Filter</t>
  </si>
  <si>
    <t>vG.Layout.Image.Rankings</t>
  </si>
  <si>
    <t>vG.Layout.Image.SelfService</t>
  </si>
  <si>
    <t>vG.Layout.Image.Trends</t>
  </si>
  <si>
    <t>vG.Layout.Image.Config</t>
  </si>
  <si>
    <t>vG.Layout.Image.ConfigBlue</t>
  </si>
  <si>
    <t>vG.Layout.Image.Search</t>
  </si>
  <si>
    <t>vG.Layout.Image.Clear</t>
  </si>
  <si>
    <t>vG.Layout.Image.Excel</t>
  </si>
  <si>
    <t>vG.Layout.Image.Edit</t>
  </si>
  <si>
    <t>vG.Layout.Image.Confirm</t>
  </si>
  <si>
    <t>vG.Layout.Image.Help.Comm</t>
  </si>
  <si>
    <t>vG.Layout.Image.Cancel</t>
  </si>
  <si>
    <t>vG.Layout.Image.CancelRed</t>
  </si>
  <si>
    <t>vG.Layout.Image.Add</t>
  </si>
  <si>
    <t>vG.Layout.Image.Show</t>
  </si>
  <si>
    <t>vG.Layout.Image.DelayAnalysisPerspective</t>
  </si>
  <si>
    <t>vG.Layout.Image.percentage</t>
  </si>
  <si>
    <t>vG.Layout.Image.dollar</t>
  </si>
  <si>
    <t>vG.Layout.Image.circle</t>
  </si>
  <si>
    <t>vG.Layout.Image.ArrowUp</t>
  </si>
  <si>
    <t>vG.Layout.Image.ArrowDown</t>
  </si>
  <si>
    <t>vG.Layout.Image.FigureDesc</t>
  </si>
  <si>
    <t>vG.Layout.Image.ArrowDownBlack</t>
  </si>
  <si>
    <t>vG.Layout.Image.Warning</t>
  </si>
  <si>
    <t>vG.Layout.Image.ClosePopUp</t>
  </si>
  <si>
    <t>vG.Layout.Image.CheckConfirm</t>
  </si>
  <si>
    <t>vG.Layout.Image.KPIDefinitions</t>
  </si>
  <si>
    <t>vG.Layout.Image.BlueHome</t>
  </si>
  <si>
    <t>vG.Layout.Image.SelfServiceBlue</t>
  </si>
  <si>
    <t>vG.Layout.Image.RankingsBlue</t>
  </si>
  <si>
    <t>vG.Layout.Image.TrendsBlue</t>
  </si>
  <si>
    <t>vG.Layout.Image.FilterBlue</t>
  </si>
  <si>
    <t>vG.Layout.Image.HelpBlue</t>
  </si>
  <si>
    <t>vG.Layout.Image.RightArrow</t>
  </si>
  <si>
    <t>Check Variable Duplicity</t>
  </si>
  <si>
    <t>SCRModelComplex.PNG</t>
  </si>
  <si>
    <t>SCRModelSimple.PNG</t>
  </si>
  <si>
    <t>SCRModelC</t>
  </si>
  <si>
    <t>SCRModelS</t>
  </si>
  <si>
    <t>DailyCalendar</t>
  </si>
  <si>
    <t>DailyCalendar.png</t>
  </si>
  <si>
    <t>MonthlySpeedometer</t>
  </si>
  <si>
    <t>Monthlyspeedometer.png</t>
  </si>
  <si>
    <t>LegendSupply</t>
  </si>
  <si>
    <t>LegendSupply.png</t>
  </si>
  <si>
    <t>StraighCrossred</t>
  </si>
  <si>
    <t>PPAO</t>
  </si>
  <si>
    <t>StraighCrossred.png</t>
  </si>
  <si>
    <t>StraighTickSmall</t>
  </si>
  <si>
    <t>StraighTickSmall.png</t>
  </si>
  <si>
    <t>LegendSupDataVDataset.png</t>
  </si>
  <si>
    <t>LegendSupDataVDataset</t>
  </si>
  <si>
    <t>USF</t>
  </si>
  <si>
    <t>blacklight</t>
  </si>
  <si>
    <t>blacklight.png</t>
  </si>
  <si>
    <t>Qlik.Light.Blue.Highlight</t>
  </si>
  <si>
    <t>RGB(211,250,245)</t>
  </si>
  <si>
    <t>USF.Logo.png</t>
  </si>
  <si>
    <t>USF.logo</t>
  </si>
  <si>
    <t>CycleGroup.png</t>
  </si>
  <si>
    <t>CycleGroup</t>
  </si>
  <si>
    <t>ActualsLegend</t>
  </si>
  <si>
    <t>ActualsLegend.png</t>
  </si>
  <si>
    <t>VolumeBar1.png</t>
  </si>
  <si>
    <t>VolumeBar1</t>
  </si>
  <si>
    <t>VolumeBar2</t>
  </si>
  <si>
    <t>VolumeBar2.png</t>
  </si>
  <si>
    <t>VolumeBar3</t>
  </si>
  <si>
    <t>VolumeBar3.png</t>
  </si>
  <si>
    <t>Yellow</t>
  </si>
  <si>
    <t>RGB(255,255,0)</t>
  </si>
  <si>
    <t>RGB(38,161,55)</t>
  </si>
  <si>
    <t>LTR.Status.Complete</t>
  </si>
  <si>
    <t>LTR</t>
  </si>
  <si>
    <t>RGB(204,204,81)</t>
  </si>
  <si>
    <t>LTR.Status.75.99</t>
  </si>
  <si>
    <t>RGB(253,182,50)</t>
  </si>
  <si>
    <t>LTR.Status.50.75</t>
  </si>
  <si>
    <t>RGB(243,115,56)</t>
  </si>
  <si>
    <t>LTR.Status.25.50</t>
  </si>
  <si>
    <t>RGB(189,24,24)</t>
  </si>
  <si>
    <t>LTR.Status.LessThan.25</t>
  </si>
  <si>
    <t>LTR.Project.Summary.White.png</t>
  </si>
  <si>
    <t>LTR.Project.Summary.Blue.png</t>
  </si>
  <si>
    <t>Project.Summary.Blue</t>
  </si>
  <si>
    <t>Project.Summary.White</t>
  </si>
  <si>
    <t>Share.Point.Blue</t>
  </si>
  <si>
    <t>LTR.Share.Point.Blue.png</t>
  </si>
  <si>
    <t>Improving</t>
  </si>
  <si>
    <t>Innovating</t>
  </si>
  <si>
    <t>Streamline</t>
  </si>
  <si>
    <t>Simplify</t>
  </si>
  <si>
    <t>Improving.png</t>
  </si>
  <si>
    <t>Innovating.png</t>
  </si>
  <si>
    <t>Streamline.png</t>
  </si>
  <si>
    <t>Simplify.png</t>
  </si>
  <si>
    <t>Cross.White</t>
  </si>
  <si>
    <t>Cross.White.png</t>
  </si>
  <si>
    <t>Cross.Blue.png</t>
  </si>
  <si>
    <t>Cross.Blue</t>
  </si>
  <si>
    <t>greydot</t>
  </si>
  <si>
    <t>greydot.png</t>
  </si>
  <si>
    <t>PROD</t>
  </si>
  <si>
    <t>DOS.Threshold.Within.Target</t>
  </si>
  <si>
    <t>RGB(137,216,84)</t>
  </si>
  <si>
    <t>DOS.Threshold.High.Target</t>
  </si>
  <si>
    <t>RGB(176,216,149)</t>
  </si>
  <si>
    <t>DOS.Threshold.Low.Target</t>
  </si>
  <si>
    <t>DOS.Threshold.Ext.Min.Target</t>
  </si>
  <si>
    <t>DOS.Threshold.Ext.Max.Target</t>
  </si>
  <si>
    <t>RGB(254,185,175)</t>
  </si>
  <si>
    <t>ArrowHorizontal</t>
  </si>
  <si>
    <t>ArrowHorizontal.png</t>
  </si>
  <si>
    <t>OTL</t>
  </si>
  <si>
    <t>Print.Icon</t>
  </si>
  <si>
    <t>print_icon.png</t>
  </si>
  <si>
    <t>JanssenProff.cut</t>
  </si>
  <si>
    <t>Legend.waves</t>
  </si>
  <si>
    <t>Janssen_Professional_office_cut.png</t>
  </si>
  <si>
    <t>legend_waves.png</t>
  </si>
  <si>
    <t>LifeCycleLogo</t>
  </si>
  <si>
    <t>LifeCycle logo for Product app</t>
  </si>
  <si>
    <t>Product_Lifecycle.png</t>
  </si>
  <si>
    <t>Arrow Right Black</t>
  </si>
  <si>
    <t>ArrowRightB</t>
  </si>
  <si>
    <t>ArrowRightB.png</t>
  </si>
  <si>
    <t>ProductDB.CRPFS</t>
  </si>
  <si>
    <t>ControlStrategySupplierCriticalMaterials.PNG</t>
  </si>
  <si>
    <t>ClinicalRelevanceProcessFeasibleSpecifications.PNG</t>
  </si>
  <si>
    <t>ProductDB.CSSCM</t>
  </si>
  <si>
    <t>DPProcessUnderstanding.PNG</t>
  </si>
  <si>
    <t>ProductDB.DPPU</t>
  </si>
  <si>
    <t>DrugProductFormulationUnderstanding.PNG</t>
  </si>
  <si>
    <t>ProductDB.DPFU</t>
  </si>
  <si>
    <t>Product Lifecycle Report Image</t>
  </si>
  <si>
    <t>DSSynthesisProcessUnderstanding.PNG</t>
  </si>
  <si>
    <t>ProductDB.DSPU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</si>
</sst>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E5C83"/>
        <bgColor indexed="64"/>
      </patternFill>
    </fill>
    <fill>
      <patternFill patternType="solid">
        <fgColor rgb="FF00A0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1D3C78"/>
        <bgColor indexed="64"/>
      </patternFill>
    </fill>
    <fill>
      <patternFill patternType="solid">
        <fgColor rgb="FF199ED9"/>
        <bgColor indexed="64"/>
      </patternFill>
    </fill>
    <fill>
      <patternFill patternType="solid">
        <fgColor rgb="FFF9AF4C"/>
        <bgColor indexed="64"/>
      </patternFill>
    </fill>
    <fill>
      <patternFill patternType="solid">
        <fgColor rgb="FF7CBF4B"/>
        <bgColor indexed="64"/>
      </patternFill>
    </fill>
    <fill>
      <patternFill patternType="solid">
        <fgColor rgb="FF0E6694"/>
        <bgColor indexed="64"/>
      </patternFill>
    </fill>
    <fill>
      <patternFill patternType="solid">
        <fgColor rgb="FF5A8739"/>
        <bgColor indexed="64"/>
      </patternFill>
    </fill>
    <fill>
      <patternFill patternType="solid">
        <fgColor rgb="FF3B5B9A"/>
        <bgColor indexed="64"/>
      </patternFill>
    </fill>
    <fill>
      <patternFill patternType="solid">
        <fgColor rgb="FF3E62A5"/>
        <bgColor indexed="64"/>
      </patternFill>
    </fill>
    <fill>
      <patternFill patternType="solid">
        <fgColor rgb="FF4E5054"/>
        <bgColor indexed="64"/>
      </patternFill>
    </fill>
    <fill>
      <patternFill patternType="solid">
        <fgColor rgb="FFE1AD40"/>
        <bgColor indexed="64"/>
      </patternFill>
    </fill>
    <fill>
      <patternFill patternType="solid">
        <fgColor rgb="FF85BB3D"/>
        <bgColor indexed="64"/>
      </patternFill>
    </fill>
    <fill>
      <patternFill patternType="solid">
        <fgColor rgb="FF63323F"/>
        <bgColor indexed="64"/>
      </patternFill>
    </fill>
    <fill>
      <patternFill patternType="solid">
        <fgColor rgb="FFE7E62F"/>
        <bgColor indexed="64"/>
      </patternFill>
    </fill>
    <fill>
      <patternFill patternType="solid">
        <fgColor rgb="FF005C82"/>
        <bgColor indexed="64"/>
      </patternFill>
    </fill>
    <fill>
      <patternFill patternType="solid">
        <fgColor rgb="FFCB7113"/>
        <bgColor indexed="64"/>
      </patternFill>
    </fill>
    <fill>
      <patternFill patternType="solid">
        <fgColor rgb="FF5C3183"/>
        <bgColor indexed="64"/>
      </patternFill>
    </fill>
    <fill>
      <patternFill patternType="solid">
        <fgColor rgb="FF8DAACB"/>
        <bgColor indexed="64"/>
      </patternFill>
    </fill>
    <fill>
      <patternFill patternType="solid">
        <fgColor rgb="FFFC7362"/>
        <bgColor indexed="64"/>
      </patternFill>
    </fill>
    <fill>
      <patternFill patternType="solid">
        <fgColor rgb="FFBBD854"/>
        <bgColor indexed="64"/>
      </patternFill>
    </fill>
    <fill>
      <patternFill patternType="solid">
        <fgColor rgb="FFFFD92F"/>
        <bgColor indexed="64"/>
      </patternFill>
    </fill>
    <fill>
      <patternFill patternType="solid">
        <fgColor rgb="FF66C296"/>
        <bgColor indexed="64"/>
      </patternFill>
    </fill>
    <fill>
      <patternFill patternType="solid">
        <fgColor rgb="FFE5B694"/>
        <bgColor indexed="64"/>
      </patternFill>
    </fill>
    <fill>
      <patternFill patternType="solid">
        <fgColor rgb="FFE78AD2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A6D8E3"/>
        <bgColor indexed="64"/>
      </patternFill>
    </fill>
    <fill>
      <patternFill patternType="solid">
        <fgColor rgb="FFABE9BC"/>
        <bgColor indexed="64"/>
      </patternFill>
    </fill>
    <fill>
      <patternFill patternType="solid">
        <fgColor rgb="FF1B7D9C"/>
        <bgColor indexed="64"/>
      </patternFill>
    </fill>
    <fill>
      <patternFill patternType="solid">
        <fgColor rgb="FFFFBFC9"/>
        <bgColor indexed="64"/>
      </patternFill>
    </fill>
    <fill>
      <patternFill patternType="solid">
        <fgColor rgb="FF8898B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F00"/>
        <bgColor indexed="64"/>
      </patternFill>
    </fill>
    <fill>
      <patternFill patternType="solid">
        <fgColor rgb="FFB9B973"/>
        <bgColor indexed="64"/>
      </patternFill>
    </fill>
    <fill>
      <patternFill patternType="solid">
        <fgColor rgb="FF00F010"/>
        <bgColor indexed="64"/>
      </patternFill>
    </fill>
    <fill>
      <patternFill patternType="solid">
        <fgColor rgb="FFC10000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6C006C"/>
        <bgColor indexed="64"/>
      </patternFill>
    </fill>
    <fill>
      <patternFill patternType="solid">
        <fgColor rgb="FFB5F5EE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4B6FF"/>
        <bgColor indexed="64"/>
      </patternFill>
    </fill>
    <fill>
      <patternFill patternType="solid">
        <fgColor rgb="FFC4B2D6"/>
        <bgColor indexed="64"/>
      </patternFill>
    </fill>
    <fill>
      <patternFill patternType="solid">
        <fgColor rgb="FFFEB9AF"/>
        <bgColor indexed="64"/>
      </patternFill>
    </fill>
    <fill>
      <patternFill patternType="solid">
        <fgColor rgb="FFF33701"/>
        <bgColor indexed="64"/>
      </patternFill>
    </fill>
    <fill>
      <patternFill patternType="solid">
        <fgColor rgb="FFBF1502"/>
        <bgColor indexed="64"/>
      </patternFill>
    </fill>
    <fill>
      <patternFill patternType="solid">
        <fgColor rgb="FF35732D"/>
        <bgColor indexed="64"/>
      </patternFill>
    </fill>
    <fill>
      <patternFill patternType="solid">
        <fgColor rgb="FF4DA741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6C6C6C"/>
        <bgColor rgb="FF6C6C6C"/>
      </patternFill>
    </fill>
    <fill>
      <patternFill patternType="solid">
        <fgColor rgb="FF00C13B"/>
        <bgColor rgb="FF6C6C6C"/>
      </patternFill>
    </fill>
    <fill>
      <patternFill patternType="solid">
        <fgColor rgb="FF7BE09D"/>
        <bgColor rgb="FF6C6C6C"/>
      </patternFill>
    </fill>
    <fill>
      <patternFill patternType="solid">
        <fgColor rgb="FF00386D"/>
        <bgColor rgb="FF6C6C6C"/>
      </patternFill>
    </fill>
    <fill>
      <patternFill patternType="solid">
        <fgColor rgb="FFFF4046"/>
        <bgColor rgb="FF6C6C6C"/>
      </patternFill>
    </fill>
    <fill>
      <patternFill patternType="solid">
        <fgColor rgb="FFCA0000"/>
        <bgColor rgb="FF6C6C6C"/>
      </patternFill>
    </fill>
    <fill>
      <patternFill patternType="solid">
        <fgColor rgb="FF850000"/>
        <bgColor rgb="FF6C6C6C"/>
      </patternFill>
    </fill>
    <fill>
      <patternFill patternType="solid">
        <fgColor rgb="FFFFE32F"/>
        <bgColor rgb="FF6C6C6C"/>
      </patternFill>
    </fill>
    <fill>
      <patternFill patternType="solid">
        <fgColor rgb="FFFFB500"/>
        <bgColor rgb="FF6C6C6C"/>
      </patternFill>
    </fill>
    <fill>
      <patternFill patternType="solid">
        <fgColor rgb="FF00C138"/>
        <bgColor rgb="FF6C6C6C"/>
      </patternFill>
    </fill>
    <fill>
      <patternFill patternType="solid">
        <fgColor rgb="FF0090A9"/>
        <bgColor rgb="FF6C6C6C"/>
      </patternFill>
    </fill>
    <fill>
      <patternFill patternType="solid">
        <fgColor rgb="FFFF3737"/>
        <bgColor rgb="FF6C6C6C"/>
      </patternFill>
    </fill>
    <fill>
      <patternFill patternType="solid">
        <fgColor rgb="FFFD679B"/>
        <bgColor rgb="FF6C6C6C"/>
      </patternFill>
    </fill>
    <fill>
      <patternFill patternType="solid">
        <fgColor rgb="FFE78AD2"/>
        <bgColor rgb="FF6C6C6C"/>
      </patternFill>
    </fill>
    <fill>
      <patternFill patternType="solid">
        <fgColor rgb="FFECD7C0"/>
        <bgColor rgb="FF6C6C6C"/>
      </patternFill>
    </fill>
    <fill>
      <patternFill patternType="solid">
        <fgColor rgb="FFCCD8E5"/>
        <bgColor rgb="FF6C6C6C"/>
      </patternFill>
    </fill>
    <fill>
      <patternFill patternType="solid">
        <fgColor rgb="FFFAE99D"/>
        <bgColor indexed="64"/>
      </patternFill>
    </fill>
    <fill>
      <patternFill patternType="solid">
        <fgColor rgb="FFFADFE3"/>
        <bgColor rgb="FF6C6C6C"/>
      </patternFill>
    </fill>
    <fill>
      <patternFill patternType="solid">
        <fgColor rgb="FFECF1F5"/>
        <bgColor indexed="64"/>
      </patternFill>
    </fill>
    <fill>
      <patternFill patternType="solid">
        <fgColor rgb="FF7C98BD"/>
        <bgColor indexed="64"/>
      </patternFill>
    </fill>
    <fill>
      <patternFill patternType="solid">
        <fgColor rgb="FF5277A4"/>
        <bgColor indexed="64"/>
      </patternFill>
    </fill>
    <fill>
      <patternFill patternType="solid">
        <fgColor rgb="FF003479"/>
        <bgColor indexed="64"/>
      </patternFill>
    </fill>
    <fill>
      <patternFill patternType="solid">
        <fgColor rgb="FF00D174"/>
        <bgColor indexed="64"/>
      </patternFill>
    </fill>
    <fill>
      <patternFill patternType="solid">
        <fgColor rgb="FFFF5654"/>
        <bgColor indexed="64"/>
      </patternFill>
    </fill>
    <fill>
      <patternFill patternType="solid">
        <fgColor rgb="FF86A4BF"/>
        <bgColor indexed="64"/>
      </patternFill>
    </fill>
    <fill>
      <patternFill patternType="solid">
        <fgColor rgb="FFFFF7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286C0"/>
        <bgColor indexed="64"/>
      </patternFill>
    </fill>
    <fill>
      <patternFill patternType="solid">
        <fgColor rgb="FF1CBCB4"/>
        <bgColor indexed="64"/>
      </patternFill>
    </fill>
    <fill>
      <patternFill patternType="solid">
        <fgColor rgb="FF7CC576"/>
        <bgColor indexed="64"/>
      </patternFill>
    </fill>
    <fill>
      <patternFill patternType="solid">
        <fgColor rgb="FFF7C322"/>
        <bgColor indexed="64"/>
      </patternFill>
    </fill>
    <fill>
      <patternFill patternType="solid">
        <fgColor rgb="FF02347B"/>
        <bgColor indexed="64"/>
      </patternFill>
    </fill>
    <fill>
      <patternFill patternType="solid">
        <fgColor rgb="FF6A8FB0"/>
        <bgColor indexed="64"/>
      </patternFill>
    </fill>
    <fill>
      <patternFill patternType="solid">
        <fgColor rgb="FFFBE618"/>
        <bgColor indexed="64"/>
      </patternFill>
    </fill>
    <fill>
      <patternFill patternType="solid">
        <fgColor rgb="FF0C759C"/>
        <bgColor indexed="64"/>
      </patternFill>
    </fill>
    <fill>
      <patternFill patternType="solid">
        <fgColor rgb="FFDFE83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1" fillId="9" borderId="0" xfId="0" applyFont="1" applyFill="1" applyAlignment="1">
      <alignment horizontal="center" vertical="center" wrapText="1"/>
    </xf>
    <xf numFmtId="0" fontId="0" fillId="0" borderId="0" xfId="0" quotePrefix="1"/>
    <xf numFmtId="0" fontId="0" fillId="8" borderId="0" xfId="0" applyFill="1"/>
    <xf numFmtId="0" fontId="1" fillId="1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ill="1"/>
    <xf numFmtId="0" fontId="0" fillId="11" borderId="0" xfId="0" applyFill="1"/>
    <xf numFmtId="0" fontId="2" fillId="0" borderId="0" xfId="0" applyFont="1" applyFill="1"/>
    <xf numFmtId="0" fontId="0" fillId="4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22" borderId="0" xfId="0" applyFill="1" applyAlignment="1">
      <alignment horizontal="left"/>
    </xf>
    <xf numFmtId="0" fontId="0" fillId="23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27" borderId="0" xfId="0" applyFill="1" applyAlignment="1">
      <alignment horizontal="left"/>
    </xf>
    <xf numFmtId="0" fontId="0" fillId="28" borderId="0" xfId="0" applyFill="1" applyAlignment="1">
      <alignment horizontal="left"/>
    </xf>
    <xf numFmtId="0" fontId="0" fillId="29" borderId="0" xfId="0" applyFill="1" applyAlignment="1">
      <alignment horizontal="left"/>
    </xf>
    <xf numFmtId="0" fontId="0" fillId="30" borderId="0" xfId="0" applyFill="1" applyAlignment="1">
      <alignment horizontal="left"/>
    </xf>
    <xf numFmtId="0" fontId="0" fillId="31" borderId="0" xfId="0" applyFill="1" applyAlignment="1">
      <alignment horizontal="left"/>
    </xf>
    <xf numFmtId="0" fontId="0" fillId="32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1" fillId="1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0" fillId="39" borderId="0" xfId="0" applyFill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2" fillId="4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left"/>
    </xf>
    <xf numFmtId="0" fontId="0" fillId="41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0" fillId="44" borderId="0" xfId="0" applyFill="1"/>
    <xf numFmtId="0" fontId="0" fillId="45" borderId="0" xfId="0" applyFill="1"/>
    <xf numFmtId="0" fontId="0" fillId="46" borderId="0" xfId="0" applyFill="1"/>
    <xf numFmtId="0" fontId="1" fillId="10" borderId="0" xfId="0" applyFont="1" applyFill="1" applyBorder="1" applyAlignment="1">
      <alignment horizontal="center" vertical="center"/>
    </xf>
    <xf numFmtId="0" fontId="0" fillId="47" borderId="0" xfId="0" applyFill="1"/>
    <xf numFmtId="0" fontId="0" fillId="48" borderId="0" xfId="0" applyFill="1"/>
    <xf numFmtId="0" fontId="0" fillId="28" borderId="0" xfId="0" applyFill="1"/>
    <xf numFmtId="0" fontId="0" fillId="29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0" fillId="73" borderId="0" xfId="0" applyFill="1"/>
    <xf numFmtId="0" fontId="3" fillId="74" borderId="0" xfId="0" applyFont="1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 applyAlignment="1">
      <alignment horizontal="left"/>
    </xf>
    <xf numFmtId="0" fontId="0" fillId="85" borderId="0" xfId="0" applyFill="1" applyAlignment="1">
      <alignment horizontal="left"/>
    </xf>
    <xf numFmtId="0" fontId="0" fillId="86" borderId="0" xfId="0" applyFill="1" applyAlignment="1">
      <alignment horizontal="left"/>
    </xf>
    <xf numFmtId="0" fontId="0" fillId="87" borderId="0" xfId="0" applyFill="1" applyAlignment="1">
      <alignment horizontal="left"/>
    </xf>
    <xf numFmtId="0" fontId="0" fillId="88" borderId="0" xfId="0" applyFill="1" applyAlignment="1">
      <alignment horizontal="left"/>
    </xf>
    <xf numFmtId="0" fontId="0" fillId="89" borderId="0" xfId="0" applyFill="1" applyAlignment="1">
      <alignment horizontal="left"/>
    </xf>
    <xf numFmtId="0" fontId="0" fillId="83" borderId="1" xfId="0" applyFont="1" applyFill="1" applyBorder="1" applyAlignment="1">
      <alignment horizontal="left" vertical="center" wrapText="1"/>
    </xf>
    <xf numFmtId="0" fontId="0" fillId="83" borderId="1" xfId="0" applyFont="1" applyFill="1" applyBorder="1" applyAlignment="1">
      <alignment vertical="center"/>
    </xf>
    <xf numFmtId="0" fontId="0" fillId="83" borderId="0" xfId="0" applyFill="1" applyAlignment="1">
      <alignment vertical="center"/>
    </xf>
    <xf numFmtId="0" fontId="0" fillId="83" borderId="0" xfId="0" quotePrefix="1" applyFill="1" applyAlignment="1">
      <alignment vertical="center"/>
    </xf>
    <xf numFmtId="0" fontId="0" fillId="90" borderId="0" xfId="0" applyFill="1"/>
    <xf numFmtId="0" fontId="0" fillId="91" borderId="0" xfId="0" applyFill="1" applyAlignment="1">
      <alignment horizontal="left"/>
    </xf>
    <xf numFmtId="0" fontId="0" fillId="92" borderId="0" xfId="0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8" borderId="0" xfId="0" quotePrefix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B8FA"/>
      <color rgb="FFDFE839"/>
      <color rgb="FF0C759C"/>
      <color rgb="FFFBE618"/>
      <color rgb="FFFAFA3C"/>
      <color rgb="FFE7E63C"/>
      <color rgb="FF6A8FB0"/>
      <color rgb="FF02347B"/>
      <color rgb="FFF7C322"/>
      <color rgb="FF7CC5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64"/>
  <sheetViews>
    <sheetView topLeftCell="B1" zoomScale="85" zoomScaleNormal="85" workbookViewId="0">
      <pane ySplit="1" topLeftCell="A2" activePane="bottomLeft" state="frozen"/>
      <selection pane="bottomLeft" activeCell="B26" sqref="A26:XFD26"/>
    </sheetView>
  </sheetViews>
  <sheetFormatPr defaultColWidth="9.140625" defaultRowHeight="15" x14ac:dyDescent="0.25"/>
  <cols>
    <col min="1" max="1" width="19.28515625" customWidth="1"/>
    <col min="2" max="2" width="18.28515625" customWidth="1"/>
    <col min="3" max="3" width="18.5703125" customWidth="1"/>
    <col min="4" max="4" width="30.7109375" customWidth="1"/>
    <col min="5" max="5" width="42.7109375" customWidth="1"/>
    <col min="6" max="6" width="14" style="2" customWidth="1"/>
    <col min="7" max="7" width="26.7109375" customWidth="1"/>
    <col min="8" max="8" width="46.7109375" bestFit="1" customWidth="1"/>
  </cols>
  <sheetData>
    <row r="1" spans="1:1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30</v>
      </c>
      <c r="F1" s="10" t="s">
        <v>5</v>
      </c>
      <c r="G1" s="10" t="s">
        <v>14</v>
      </c>
      <c r="H1" s="10" t="s">
        <v>15</v>
      </c>
      <c r="I1" s="54" t="s">
        <v>115</v>
      </c>
      <c r="J1" s="54" t="s">
        <v>116</v>
      </c>
      <c r="K1" s="54" t="s">
        <v>117</v>
      </c>
      <c r="L1" s="62" t="s">
        <v>217</v>
      </c>
      <c r="M1" s="62" t="s">
        <v>379</v>
      </c>
      <c r="N1" s="62" t="s">
        <v>416</v>
      </c>
      <c r="O1" s="62" t="s">
        <v>454</v>
      </c>
      <c r="P1" s="62" t="s">
        <v>459</v>
      </c>
      <c r="Q1" s="62" t="s">
        <v>714</v>
      </c>
      <c r="R1" s="62" t="s">
        <v>754</v>
      </c>
      <c r="S1" s="62" t="s">
        <v>743</v>
      </c>
    </row>
    <row r="2" spans="1:19" x14ac:dyDescent="0.25">
      <c r="A2" s="11" t="s">
        <v>11</v>
      </c>
      <c r="B2" s="12" t="s">
        <v>45</v>
      </c>
      <c r="C2" s="12" t="s">
        <v>12</v>
      </c>
      <c r="D2" t="s">
        <v>31</v>
      </c>
      <c r="E2" s="9" t="str">
        <f t="shared" ref="E2:E6" si="0">CONCATENATE(A2,".",B2,".",C2,".",D2)</f>
        <v>vG.Layout.Colour.SheetBackGround</v>
      </c>
      <c r="F2" s="2">
        <v>4</v>
      </c>
      <c r="G2" s="9" t="str">
        <f>VLOOKUP(F2,'Master.RGBColour (Aux No Load)'!$A$2:$F$192,6,FALSE)</f>
        <v>RGB(246,246,246)</v>
      </c>
      <c r="H2" t="s">
        <v>13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</row>
    <row r="3" spans="1:19" x14ac:dyDescent="0.25">
      <c r="A3" s="11" t="s">
        <v>11</v>
      </c>
      <c r="B3" s="12" t="s">
        <v>45</v>
      </c>
      <c r="C3" s="12" t="s">
        <v>12</v>
      </c>
      <c r="D3" t="s">
        <v>20</v>
      </c>
      <c r="E3" s="9" t="str">
        <f t="shared" si="0"/>
        <v>vG.Layout.Colour.TitleInactive</v>
      </c>
      <c r="F3" s="2">
        <v>2</v>
      </c>
      <c r="G3" s="9" t="str">
        <f>VLOOKUP(F3,'Master.RGBColour (Aux No Load)'!$A$2:$F$192,6,FALSE)</f>
        <v>RGB(30,92,131)</v>
      </c>
      <c r="H3" t="s">
        <v>16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</row>
    <row r="4" spans="1:19" x14ac:dyDescent="0.25">
      <c r="A4" s="11" t="s">
        <v>11</v>
      </c>
      <c r="B4" s="12" t="s">
        <v>45</v>
      </c>
      <c r="C4" s="12" t="s">
        <v>12</v>
      </c>
      <c r="D4" t="s">
        <v>21</v>
      </c>
      <c r="E4" s="9" t="str">
        <f t="shared" si="0"/>
        <v>vG.Layout.Colour.TextTitleInactive</v>
      </c>
      <c r="F4" s="2">
        <v>3</v>
      </c>
      <c r="G4" s="9" t="str">
        <f>VLOOKUP(F4,'Master.RGBColour (Aux No Load)'!$A$2:$F$192,6,FALSE)</f>
        <v>RGB(255,255,255)</v>
      </c>
      <c r="H4" t="s">
        <v>17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</row>
    <row r="5" spans="1:19" x14ac:dyDescent="0.25">
      <c r="A5" s="11" t="s">
        <v>11</v>
      </c>
      <c r="B5" s="12" t="s">
        <v>45</v>
      </c>
      <c r="C5" s="12" t="s">
        <v>12</v>
      </c>
      <c r="D5" t="s">
        <v>22</v>
      </c>
      <c r="E5" s="9" t="str">
        <f t="shared" si="0"/>
        <v>vG.Layout.Colour.TitleActive</v>
      </c>
      <c r="F5" s="2">
        <v>6</v>
      </c>
      <c r="G5" s="9" t="str">
        <f>VLOOKUP(F5,'Master.RGBColour (Aux No Load)'!$A$2:$F$192,6,FALSE)</f>
        <v>RGB(0,160,223)</v>
      </c>
      <c r="H5" t="s">
        <v>18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</row>
    <row r="6" spans="1:19" x14ac:dyDescent="0.25">
      <c r="A6" s="11" t="s">
        <v>11</v>
      </c>
      <c r="B6" s="12" t="s">
        <v>45</v>
      </c>
      <c r="C6" s="12" t="s">
        <v>12</v>
      </c>
      <c r="D6" t="s">
        <v>23</v>
      </c>
      <c r="E6" s="9" t="str">
        <f t="shared" si="0"/>
        <v>vG.Layout.Colour.TextTitleActive</v>
      </c>
      <c r="F6" s="2">
        <v>3</v>
      </c>
      <c r="G6" s="9" t="str">
        <f>VLOOKUP(F6,'Master.RGBColour (Aux No Load)'!$A$2:$F$192,6,FALSE)</f>
        <v>RGB(255,255,255)</v>
      </c>
      <c r="H6" t="s">
        <v>19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</row>
    <row r="7" spans="1:19" x14ac:dyDescent="0.25">
      <c r="A7" s="11" t="s">
        <v>11</v>
      </c>
      <c r="B7" s="12" t="s">
        <v>45</v>
      </c>
      <c r="C7" s="12" t="s">
        <v>12</v>
      </c>
      <c r="D7" t="s">
        <v>32</v>
      </c>
      <c r="E7" s="9" t="str">
        <f t="shared" ref="E7" si="1">CONCATENATE(A7,".",B7,".",C7,".",D7)</f>
        <v>vG.Layout.Colour.TabrowBackground</v>
      </c>
      <c r="F7" s="2">
        <v>2</v>
      </c>
      <c r="G7" s="9" t="str">
        <f>VLOOKUP(F7,'Master.RGBColour (Aux No Load)'!$A$2:$F$192,6,FALSE)</f>
        <v>RGB(30,92,131)</v>
      </c>
      <c r="H7" t="s">
        <v>33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</row>
    <row r="8" spans="1:19" x14ac:dyDescent="0.25">
      <c r="A8" s="11" t="s">
        <v>11</v>
      </c>
      <c r="B8" s="12" t="s">
        <v>45</v>
      </c>
      <c r="C8" s="12" t="s">
        <v>12</v>
      </c>
      <c r="D8" t="s">
        <v>27</v>
      </c>
      <c r="E8" s="9" t="str">
        <f t="shared" ref="E8:E20" si="2">CONCATENATE(A8,".",B8,".",C8,".",D8)</f>
        <v>vG.Layout.Colour.Borders</v>
      </c>
      <c r="F8" s="2">
        <v>4</v>
      </c>
      <c r="G8" s="9" t="str">
        <f>VLOOKUP(F8,'Master.RGBColour (Aux No Load)'!$A$2:$F$192,6,FALSE)</f>
        <v>RGB(246,246,246)</v>
      </c>
      <c r="H8" t="s">
        <v>24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</row>
    <row r="9" spans="1:19" x14ac:dyDescent="0.25">
      <c r="A9" s="11" t="s">
        <v>11</v>
      </c>
      <c r="B9" s="12" t="s">
        <v>45</v>
      </c>
      <c r="C9" s="12" t="s">
        <v>12</v>
      </c>
      <c r="D9" t="s">
        <v>28</v>
      </c>
      <c r="E9" s="9" t="str">
        <f t="shared" ref="E9:E11" si="3">CONCATENATE(A9,".",B9,".",C9,".",D9)</f>
        <v>vG.Layout.Colour.ScrollBarButton</v>
      </c>
      <c r="F9" s="2">
        <v>5</v>
      </c>
      <c r="G9" s="9" t="str">
        <f>VLOOKUP(F9,'Master.RGBColour (Aux No Load)'!$A$2:$F$192,6,FALSE)</f>
        <v>RGB(192,192,192)</v>
      </c>
      <c r="H9" t="s">
        <v>25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</row>
    <row r="10" spans="1:19" x14ac:dyDescent="0.25">
      <c r="A10" s="11" t="s">
        <v>11</v>
      </c>
      <c r="B10" s="12" t="s">
        <v>45</v>
      </c>
      <c r="C10" s="12" t="s">
        <v>12</v>
      </c>
      <c r="D10" t="s">
        <v>29</v>
      </c>
      <c r="E10" s="9" t="str">
        <f t="shared" si="3"/>
        <v>vG.Layout.Colour.ScrollBarBackground</v>
      </c>
      <c r="F10" s="2">
        <v>3</v>
      </c>
      <c r="G10" s="9" t="str">
        <f>VLOOKUP(F10,'Master.RGBColour (Aux No Load)'!$A$2:$F$192,6,FALSE)</f>
        <v>RGB(255,255,255)</v>
      </c>
      <c r="H10" t="s">
        <v>26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</row>
    <row r="11" spans="1:19" x14ac:dyDescent="0.25">
      <c r="A11" s="11" t="s">
        <v>11</v>
      </c>
      <c r="B11" s="12" t="s">
        <v>45</v>
      </c>
      <c r="C11" s="12" t="s">
        <v>12</v>
      </c>
      <c r="D11" t="s">
        <v>34</v>
      </c>
      <c r="E11" s="9" t="str">
        <f t="shared" si="3"/>
        <v>vG.Layout.Colour.HeaderIcons</v>
      </c>
      <c r="F11" s="2">
        <v>1</v>
      </c>
      <c r="G11" s="9" t="str">
        <f>VLOOKUP(F11,'Master.RGBColour (Aux No Load)'!$A$2:$F$192,6,FALSE)</f>
        <v>RGB(29,60,120)</v>
      </c>
      <c r="H11" t="s">
        <v>35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</row>
    <row r="12" spans="1:19" x14ac:dyDescent="0.25">
      <c r="A12" t="s">
        <v>11</v>
      </c>
      <c r="B12" t="s">
        <v>45</v>
      </c>
      <c r="C12" t="s">
        <v>12</v>
      </c>
      <c r="D12" t="s">
        <v>36</v>
      </c>
      <c r="E12" s="9" t="str">
        <f t="shared" si="2"/>
        <v>vG.Layout.Colour.HeaderActiveTab1</v>
      </c>
      <c r="F12" s="2">
        <v>85</v>
      </c>
      <c r="G12" s="9" t="str">
        <f>VLOOKUP(F12,'Master.RGBColour (Aux No Load)'!$A$2:$F$192,6,FALSE)</f>
        <v>RGB(25,158,217)</v>
      </c>
      <c r="H12" t="s">
        <v>41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</row>
    <row r="13" spans="1:19" x14ac:dyDescent="0.25">
      <c r="A13" t="s">
        <v>11</v>
      </c>
      <c r="B13" t="s">
        <v>45</v>
      </c>
      <c r="C13" t="s">
        <v>12</v>
      </c>
      <c r="D13" t="s">
        <v>37</v>
      </c>
      <c r="E13" s="9" t="str">
        <f t="shared" si="2"/>
        <v>vG.Layout.Colour.HeaderActiveTab2</v>
      </c>
      <c r="F13" s="2">
        <v>86</v>
      </c>
      <c r="G13" s="9" t="str">
        <f>VLOOKUP(F13,'Master.RGBColour (Aux No Load)'!$A$2:$F$192,6,FALSE)</f>
        <v>RGB(133,187,61)</v>
      </c>
      <c r="H13" t="s">
        <v>42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</row>
    <row r="14" spans="1:19" x14ac:dyDescent="0.25">
      <c r="A14" t="s">
        <v>11</v>
      </c>
      <c r="B14" t="s">
        <v>45</v>
      </c>
      <c r="C14" t="s">
        <v>12</v>
      </c>
      <c r="D14" t="s">
        <v>38</v>
      </c>
      <c r="E14" s="9" t="str">
        <f t="shared" si="2"/>
        <v>vG.Layout.Colour.HeaderActiveTab3</v>
      </c>
      <c r="F14" s="2">
        <v>87</v>
      </c>
      <c r="G14" s="9" t="str">
        <f>VLOOKUP(F14,'Master.RGBColour (Aux No Load)'!$A$2:$F$192,6,FALSE)</f>
        <v>RGB(225,173,64)</v>
      </c>
      <c r="H14" t="s">
        <v>43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</row>
    <row r="15" spans="1:19" x14ac:dyDescent="0.25">
      <c r="A15" t="s">
        <v>11</v>
      </c>
      <c r="B15" t="s">
        <v>45</v>
      </c>
      <c r="C15" t="s">
        <v>12</v>
      </c>
      <c r="D15" t="s">
        <v>39</v>
      </c>
      <c r="E15" s="9" t="str">
        <f t="shared" si="2"/>
        <v>vG.Layout.Colour.HeaderActiveTab4</v>
      </c>
      <c r="F15" s="2">
        <v>88</v>
      </c>
      <c r="G15" s="9" t="str">
        <f>VLOOKUP(F15,'Master.RGBColour (Aux No Load)'!$A$2:$F$192,6,FALSE)</f>
        <v>RGB(92,49,131)</v>
      </c>
      <c r="H15" t="s">
        <v>44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</row>
    <row r="16" spans="1:19" x14ac:dyDescent="0.25">
      <c r="A16" t="s">
        <v>11</v>
      </c>
      <c r="B16" t="s">
        <v>45</v>
      </c>
      <c r="C16" t="s">
        <v>12</v>
      </c>
      <c r="D16" s="13" t="s">
        <v>435</v>
      </c>
      <c r="E16" s="9" t="str">
        <f t="shared" ref="E16:E19" si="4">CONCATENATE(A16,".",B16,".",C16,".",D16)</f>
        <v>vG.Layout.Colour.HeaderActiveTab1.New</v>
      </c>
      <c r="F16" s="2">
        <v>11</v>
      </c>
      <c r="G16" s="9" t="str">
        <f>VLOOKUP(F16,'Master.RGBColour (Aux No Load)'!$A$2:$F$192,6,FALSE)</f>
        <v>RGB(247,195,34)</v>
      </c>
      <c r="H16" t="s">
        <v>41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</row>
    <row r="17" spans="1:19" x14ac:dyDescent="0.25">
      <c r="A17" t="s">
        <v>11</v>
      </c>
      <c r="B17" t="s">
        <v>45</v>
      </c>
      <c r="C17" t="s">
        <v>12</v>
      </c>
      <c r="D17" s="13" t="s">
        <v>436</v>
      </c>
      <c r="E17" s="9" t="str">
        <f t="shared" si="4"/>
        <v>vG.Layout.Colour.HeaderActiveTab2.New</v>
      </c>
      <c r="F17" s="2">
        <v>15</v>
      </c>
      <c r="G17" s="9" t="str">
        <f>VLOOKUP(F17,'Master.RGBColour (Aux No Load)'!$A$2:$F$192,6,FALSE)</f>
        <v>RGB(124,197,118)</v>
      </c>
      <c r="H17" t="s">
        <v>42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</row>
    <row r="18" spans="1:19" x14ac:dyDescent="0.25">
      <c r="A18" t="s">
        <v>11</v>
      </c>
      <c r="B18" t="s">
        <v>45</v>
      </c>
      <c r="C18" t="s">
        <v>12</v>
      </c>
      <c r="D18" s="13" t="s">
        <v>437</v>
      </c>
      <c r="E18" s="9" t="str">
        <f t="shared" si="4"/>
        <v>vG.Layout.Colour.HeaderActiveTab3.New</v>
      </c>
      <c r="F18" s="2">
        <v>16</v>
      </c>
      <c r="G18" s="9" t="str">
        <f>VLOOKUP(F18,'Master.RGBColour (Aux No Load)'!$A$2:$F$192,6,FALSE)</f>
        <v>RGB(28,188,180)</v>
      </c>
      <c r="H18" t="s">
        <v>43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</row>
    <row r="19" spans="1:19" x14ac:dyDescent="0.25">
      <c r="A19" t="s">
        <v>11</v>
      </c>
      <c r="B19" t="s">
        <v>45</v>
      </c>
      <c r="C19" t="s">
        <v>12</v>
      </c>
      <c r="D19" s="13" t="s">
        <v>438</v>
      </c>
      <c r="E19" s="9" t="str">
        <f t="shared" si="4"/>
        <v>vG.Layout.Colour.HeaderActiveTab4.New</v>
      </c>
      <c r="F19" s="2">
        <v>22</v>
      </c>
      <c r="G19" s="9" t="str">
        <f>VLOOKUP(F19,'Master.RGBColour (Aux No Load)'!$A$2:$F$192,6,FALSE)</f>
        <v>RGB(162,134,192)</v>
      </c>
      <c r="H19" t="s">
        <v>44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</row>
    <row r="20" spans="1:19" x14ac:dyDescent="0.25">
      <c r="A20" t="s">
        <v>11</v>
      </c>
      <c r="B20" t="s">
        <v>45</v>
      </c>
      <c r="C20" t="s">
        <v>12</v>
      </c>
      <c r="D20" t="s">
        <v>40</v>
      </c>
      <c r="E20" s="9" t="str">
        <f t="shared" si="2"/>
        <v>vG.Layout.Colour.HeaderInactiveTab</v>
      </c>
      <c r="F20" s="2">
        <v>1</v>
      </c>
      <c r="G20" s="9" t="str">
        <f>VLOOKUP(F20,'Master.RGBColour (Aux No Load)'!$A$2:$F$192,6,FALSE)</f>
        <v>RGB(29,60,120)</v>
      </c>
      <c r="H20" t="s">
        <v>50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</row>
    <row r="21" spans="1:19" x14ac:dyDescent="0.25">
      <c r="A21" t="s">
        <v>11</v>
      </c>
      <c r="B21" t="s">
        <v>45</v>
      </c>
      <c r="C21" t="s">
        <v>12</v>
      </c>
      <c r="D21" t="s">
        <v>51</v>
      </c>
      <c r="E21" s="9" t="str">
        <f t="shared" ref="E21:E22" si="5">CONCATENATE(A21,".",B21,".",C21,".",D21)</f>
        <v>vG.Layout.Colour.DesignFont</v>
      </c>
      <c r="F21" s="2">
        <v>3</v>
      </c>
      <c r="G21" s="9" t="str">
        <f>VLOOKUP(F21,'Master.RGBColour (Aux No Load)'!$A$2:$F$192,6,FALSE)</f>
        <v>RGB(255,255,255)</v>
      </c>
      <c r="H21" t="s">
        <v>50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</row>
    <row r="22" spans="1:19" x14ac:dyDescent="0.25">
      <c r="A22" t="s">
        <v>11</v>
      </c>
      <c r="B22" t="s">
        <v>45</v>
      </c>
      <c r="C22" t="s">
        <v>12</v>
      </c>
      <c r="D22" t="s">
        <v>68</v>
      </c>
      <c r="E22" s="9" t="str">
        <f t="shared" si="5"/>
        <v>vG.Layout.Colour.SecondHeader</v>
      </c>
      <c r="F22" s="2">
        <v>35</v>
      </c>
      <c r="G22" s="9" t="str">
        <f>VLOOKUP(F22,'Master.RGBColour (Aux No Load)'!$A$2:$F$192,6,FALSE)</f>
        <v>RGB(136,152,182)</v>
      </c>
      <c r="H22" t="s">
        <v>69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</row>
    <row r="23" spans="1:19" x14ac:dyDescent="0.25">
      <c r="A23" s="50" t="s">
        <v>71</v>
      </c>
      <c r="B23" s="51" t="s">
        <v>45</v>
      </c>
      <c r="C23" t="s">
        <v>12</v>
      </c>
      <c r="D23" t="s">
        <v>72</v>
      </c>
      <c r="E23" s="9" t="str">
        <f t="shared" ref="E23" si="6">CONCATENATE(A23,".",B23,".",C23,".",D23)</f>
        <v>v.Layout.Colour.DOS.Threshold.On.Target</v>
      </c>
      <c r="G23" t="s">
        <v>77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</row>
    <row r="24" spans="1:19" x14ac:dyDescent="0.25">
      <c r="A24" s="50" t="s">
        <v>71</v>
      </c>
      <c r="B24" s="51" t="s">
        <v>45</v>
      </c>
      <c r="C24" t="s">
        <v>12</v>
      </c>
      <c r="D24" t="s">
        <v>73</v>
      </c>
      <c r="E24" s="9" t="str">
        <f t="shared" ref="E24:E25" si="7">CONCATENATE(A24,".",B24,".",C24,".",D24)</f>
        <v>v.Layout.Colour.DOS.Threshold.Above.Target</v>
      </c>
      <c r="G24" t="s">
        <v>79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s="50" t="s">
        <v>71</v>
      </c>
      <c r="B25" s="51" t="s">
        <v>45</v>
      </c>
      <c r="C25" t="s">
        <v>12</v>
      </c>
      <c r="D25" t="s">
        <v>74</v>
      </c>
      <c r="E25" s="9" t="str">
        <f t="shared" si="7"/>
        <v>v.Layout.Colour.DOS.Threshold.Below.Target</v>
      </c>
      <c r="G25" t="s">
        <v>78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</row>
    <row r="26" spans="1:19" x14ac:dyDescent="0.25">
      <c r="A26" s="50" t="s">
        <v>71</v>
      </c>
      <c r="B26" s="51" t="s">
        <v>45</v>
      </c>
      <c r="C26" t="s">
        <v>12</v>
      </c>
      <c r="D26" t="s">
        <v>76</v>
      </c>
      <c r="E26" s="9" t="str">
        <f>CONCATENATE(A26,".",B26,".",C26,".",D26)</f>
        <v>v.Layout.Colour.Deviation.Above.Target</v>
      </c>
      <c r="G26" t="s">
        <v>79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</row>
    <row r="27" spans="1:19" x14ac:dyDescent="0.25">
      <c r="A27" s="50" t="s">
        <v>71</v>
      </c>
      <c r="B27" s="51" t="s">
        <v>45</v>
      </c>
      <c r="C27" t="s">
        <v>12</v>
      </c>
      <c r="D27" t="s">
        <v>75</v>
      </c>
      <c r="E27" s="9" t="str">
        <f t="shared" ref="E27:E34" si="8">CONCATENATE(A27,".",B27,".",C27,".",D27)</f>
        <v>v.Layout.Colour.Deviation.Below.Target</v>
      </c>
      <c r="G27" t="s">
        <v>77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50" t="s">
        <v>71</v>
      </c>
      <c r="B28" s="51" t="s">
        <v>45</v>
      </c>
      <c r="C28" t="s">
        <v>12</v>
      </c>
      <c r="D28" t="s">
        <v>80</v>
      </c>
      <c r="E28" s="9" t="str">
        <f t="shared" si="8"/>
        <v>v.Layout.Colour.Actual.Value</v>
      </c>
      <c r="G28" t="s">
        <v>84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s="50" t="s">
        <v>71</v>
      </c>
      <c r="B29" s="51" t="s">
        <v>45</v>
      </c>
      <c r="C29" t="s">
        <v>12</v>
      </c>
      <c r="D29" t="s">
        <v>81</v>
      </c>
      <c r="E29" s="9" t="str">
        <f t="shared" si="8"/>
        <v>v.Layout.Colour.Target.Value</v>
      </c>
      <c r="G29" t="s">
        <v>83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s="50" t="s">
        <v>71</v>
      </c>
      <c r="B30" s="51" t="s">
        <v>45</v>
      </c>
      <c r="C30" t="s">
        <v>12</v>
      </c>
      <c r="D30" t="s">
        <v>82</v>
      </c>
      <c r="E30" s="9" t="str">
        <f t="shared" si="8"/>
        <v>v.Layout.Colour.Projected.Value</v>
      </c>
      <c r="G30" t="s">
        <v>85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s="50" t="s">
        <v>71</v>
      </c>
      <c r="B31" s="51" t="s">
        <v>45</v>
      </c>
      <c r="C31" t="s">
        <v>12</v>
      </c>
      <c r="D31" t="s">
        <v>86</v>
      </c>
      <c r="E31" s="9" t="str">
        <f t="shared" si="8"/>
        <v>v.Layout.Colour.Target.Value.Dev</v>
      </c>
      <c r="G31" t="s">
        <v>89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s="50" t="s">
        <v>71</v>
      </c>
      <c r="B32" s="51" t="s">
        <v>45</v>
      </c>
      <c r="C32" t="s">
        <v>12</v>
      </c>
      <c r="D32" t="s">
        <v>87</v>
      </c>
      <c r="E32" s="9" t="str">
        <f t="shared" si="8"/>
        <v>v.Layout.Colour.Projected.Value.Dev</v>
      </c>
      <c r="G32" s="8" t="s">
        <v>88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s="50" t="s">
        <v>71</v>
      </c>
      <c r="B33" s="51" t="s">
        <v>45</v>
      </c>
      <c r="C33" t="s">
        <v>12</v>
      </c>
      <c r="D33" t="s">
        <v>108</v>
      </c>
      <c r="E33" s="9" t="str">
        <f t="shared" si="8"/>
        <v>v.Layout.Colour.Global.Material.Type</v>
      </c>
      <c r="G33" s="8" t="s">
        <v>195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s="50" t="s">
        <v>71</v>
      </c>
      <c r="B34" s="51" t="s">
        <v>45</v>
      </c>
      <c r="C34" t="s">
        <v>12</v>
      </c>
      <c r="D34" t="s">
        <v>710</v>
      </c>
      <c r="E34" s="9" t="str">
        <f t="shared" si="8"/>
        <v>v.Layout.Colour.Yellow</v>
      </c>
      <c r="G34" s="8" t="s">
        <v>711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50" t="s">
        <v>71</v>
      </c>
      <c r="B35" s="51" t="s">
        <v>45</v>
      </c>
      <c r="C35" t="s">
        <v>12</v>
      </c>
      <c r="D35" t="s">
        <v>109</v>
      </c>
      <c r="E35" s="9" t="str">
        <f t="shared" ref="E35" si="9">CONCATENATE(A35,".",B35,".",C35,".",D35)</f>
        <v>v.Layout.Colour.DoS</v>
      </c>
      <c r="G35" s="8" t="s">
        <v>110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s="50" t="s">
        <v>71</v>
      </c>
      <c r="B36" s="51" t="s">
        <v>45</v>
      </c>
      <c r="C36" t="s">
        <v>12</v>
      </c>
      <c r="D36" t="s">
        <v>111</v>
      </c>
      <c r="E36" s="9" t="str">
        <f t="shared" ref="E36:E77" si="10">CONCATENATE(A36,".",B36,".",C36,".",D36)</f>
        <v>v.Layout.Colour.Destructions</v>
      </c>
      <c r="G36" s="8" t="s">
        <v>112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50" t="s">
        <v>71</v>
      </c>
      <c r="B37" s="51" t="s">
        <v>45</v>
      </c>
      <c r="C37" t="s">
        <v>12</v>
      </c>
      <c r="D37" t="s">
        <v>113</v>
      </c>
      <c r="E37" s="9" t="str">
        <f t="shared" si="10"/>
        <v>v.Layout.Colour.Site.Map</v>
      </c>
      <c r="G37" s="8" t="s">
        <v>114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50" t="s">
        <v>71</v>
      </c>
      <c r="B38" s="51" t="s">
        <v>45</v>
      </c>
      <c r="C38" t="s">
        <v>12</v>
      </c>
      <c r="D38" t="s">
        <v>118</v>
      </c>
      <c r="E38" s="9" t="str">
        <f t="shared" si="10"/>
        <v>v.Layout.Colour.FC2</v>
      </c>
      <c r="G38" s="8" t="s">
        <v>84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50" t="s">
        <v>71</v>
      </c>
      <c r="B39" s="51" t="s">
        <v>45</v>
      </c>
      <c r="C39" t="s">
        <v>12</v>
      </c>
      <c r="D39" t="s">
        <v>119</v>
      </c>
      <c r="E39" s="9" t="str">
        <f t="shared" si="10"/>
        <v>v.Layout.Colour.FC3</v>
      </c>
      <c r="G39" s="8" t="s">
        <v>83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50" t="s">
        <v>71</v>
      </c>
      <c r="B40" s="51" t="s">
        <v>45</v>
      </c>
      <c r="C40" t="s">
        <v>12</v>
      </c>
      <c r="D40" t="s">
        <v>120</v>
      </c>
      <c r="E40" s="9" t="str">
        <f t="shared" si="10"/>
        <v>v.Layout.Colour.FC6</v>
      </c>
      <c r="G40" s="8" t="s">
        <v>85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50" t="s">
        <v>71</v>
      </c>
      <c r="B41" s="51" t="s">
        <v>45</v>
      </c>
      <c r="C41" t="s">
        <v>12</v>
      </c>
      <c r="D41" t="s">
        <v>121</v>
      </c>
      <c r="E41" s="9" t="str">
        <f t="shared" si="10"/>
        <v>v.Layout.Colour.FC12</v>
      </c>
      <c r="G41" s="8" t="s">
        <v>89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50" t="s">
        <v>71</v>
      </c>
      <c r="B42" s="51" t="s">
        <v>45</v>
      </c>
      <c r="C42" t="s">
        <v>12</v>
      </c>
      <c r="D42" t="s">
        <v>122</v>
      </c>
      <c r="E42" s="9" t="str">
        <f t="shared" si="10"/>
        <v>v.Layout.Colour.Sales</v>
      </c>
      <c r="G42" s="8" t="s">
        <v>88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50" t="s">
        <v>71</v>
      </c>
      <c r="B43" s="51" t="s">
        <v>45</v>
      </c>
      <c r="C43" t="s">
        <v>12</v>
      </c>
      <c r="D43" t="s">
        <v>123</v>
      </c>
      <c r="E43" s="9" t="str">
        <f t="shared" si="10"/>
        <v>v.Layout.Colour.Mape2</v>
      </c>
      <c r="G43" s="8" t="s">
        <v>84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50" t="s">
        <v>71</v>
      </c>
      <c r="B44" s="51" t="s">
        <v>45</v>
      </c>
      <c r="C44" t="s">
        <v>12</v>
      </c>
      <c r="D44" t="s">
        <v>124</v>
      </c>
      <c r="E44" s="9" t="str">
        <f t="shared" si="10"/>
        <v>v.Layout.Colour.Mape3</v>
      </c>
      <c r="G44" s="8" t="s">
        <v>83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s="50" t="s">
        <v>71</v>
      </c>
      <c r="B45" s="51" t="s">
        <v>45</v>
      </c>
      <c r="C45" t="s">
        <v>12</v>
      </c>
      <c r="D45" t="s">
        <v>125</v>
      </c>
      <c r="E45" s="9" t="str">
        <f t="shared" si="10"/>
        <v>v.Layout.Colour.Mape6</v>
      </c>
      <c r="G45" s="8" t="s">
        <v>85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50" t="s">
        <v>71</v>
      </c>
      <c r="B46" s="51" t="s">
        <v>45</v>
      </c>
      <c r="C46" t="s">
        <v>12</v>
      </c>
      <c r="D46" t="s">
        <v>126</v>
      </c>
      <c r="E46" s="9" t="str">
        <f t="shared" si="10"/>
        <v>v.Layout.Colour.Mape12</v>
      </c>
      <c r="G46" s="8" t="s">
        <v>89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s="50" t="s">
        <v>71</v>
      </c>
      <c r="B47" s="51" t="s">
        <v>45</v>
      </c>
      <c r="C47" t="s">
        <v>12</v>
      </c>
      <c r="D47" t="s">
        <v>127</v>
      </c>
      <c r="E47" s="9" t="str">
        <f t="shared" si="10"/>
        <v>v.Layout.Colour.Bias2</v>
      </c>
      <c r="G47" s="8" t="s">
        <v>88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s="50" t="s">
        <v>71</v>
      </c>
      <c r="B48" s="51" t="s">
        <v>45</v>
      </c>
      <c r="C48" t="s">
        <v>12</v>
      </c>
      <c r="D48" t="s">
        <v>128</v>
      </c>
      <c r="E48" s="9" t="str">
        <f t="shared" si="10"/>
        <v>v.Layout.Colour.Bias3</v>
      </c>
      <c r="G48" s="8" t="s">
        <v>110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s="50" t="s">
        <v>71</v>
      </c>
      <c r="B49" s="51" t="s">
        <v>45</v>
      </c>
      <c r="C49" t="s">
        <v>12</v>
      </c>
      <c r="D49" t="s">
        <v>129</v>
      </c>
      <c r="E49" s="9" t="str">
        <f t="shared" si="10"/>
        <v>v.Layout.Colour.Bias6</v>
      </c>
      <c r="G49" s="8" t="s">
        <v>112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s="50" t="s">
        <v>71</v>
      </c>
      <c r="B50" s="51" t="s">
        <v>45</v>
      </c>
      <c r="C50" t="s">
        <v>12</v>
      </c>
      <c r="D50" t="s">
        <v>130</v>
      </c>
      <c r="E50" s="9" t="str">
        <f t="shared" si="10"/>
        <v>v.Layout.Colour.Bias12</v>
      </c>
      <c r="G50" s="8" t="s">
        <v>114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s="50" t="s">
        <v>71</v>
      </c>
      <c r="B51" s="51" t="s">
        <v>45</v>
      </c>
      <c r="C51" t="s">
        <v>12</v>
      </c>
      <c r="D51" t="s">
        <v>140</v>
      </c>
      <c r="E51" s="9" t="str">
        <f t="shared" si="10"/>
        <v>v.Layout.Colour.Version1</v>
      </c>
      <c r="G51" s="8" t="s">
        <v>84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s="50" t="s">
        <v>71</v>
      </c>
      <c r="B52" s="51" t="s">
        <v>45</v>
      </c>
      <c r="C52" t="s">
        <v>12</v>
      </c>
      <c r="D52" t="s">
        <v>141</v>
      </c>
      <c r="E52" s="9" t="str">
        <f t="shared" si="10"/>
        <v>v.Layout.Colour.Version2</v>
      </c>
      <c r="G52" s="8" t="s">
        <v>148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50" t="s">
        <v>71</v>
      </c>
      <c r="B53" s="51" t="s">
        <v>45</v>
      </c>
      <c r="C53" t="s">
        <v>12</v>
      </c>
      <c r="D53" t="s">
        <v>142</v>
      </c>
      <c r="E53" s="9" t="str">
        <f t="shared" si="10"/>
        <v>v.Layout.Colour.Version3</v>
      </c>
      <c r="G53" s="8" t="s">
        <v>78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50" t="s">
        <v>71</v>
      </c>
      <c r="B54" s="51" t="s">
        <v>45</v>
      </c>
      <c r="C54" t="s">
        <v>12</v>
      </c>
      <c r="D54" t="s">
        <v>143</v>
      </c>
      <c r="E54" s="9" t="str">
        <f t="shared" si="10"/>
        <v>v.Layout.Colour.Version4</v>
      </c>
      <c r="G54" s="8" t="s">
        <v>149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</row>
    <row r="55" spans="1:19" x14ac:dyDescent="0.25">
      <c r="A55" s="50" t="s">
        <v>71</v>
      </c>
      <c r="B55" s="51" t="s">
        <v>45</v>
      </c>
      <c r="C55" t="s">
        <v>12</v>
      </c>
      <c r="D55" t="s">
        <v>144</v>
      </c>
      <c r="E55" s="9" t="str">
        <f t="shared" si="10"/>
        <v>v.Layout.Colour.Version5</v>
      </c>
      <c r="G55" s="8" t="s">
        <v>85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50" t="s">
        <v>71</v>
      </c>
      <c r="B56" s="51" t="s">
        <v>45</v>
      </c>
      <c r="C56" t="s">
        <v>12</v>
      </c>
      <c r="D56" t="s">
        <v>145</v>
      </c>
      <c r="E56" s="9" t="str">
        <f t="shared" si="10"/>
        <v>v.Layout.Colour.Version6</v>
      </c>
      <c r="G56" s="8" t="s">
        <v>150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 x14ac:dyDescent="0.25">
      <c r="A57" s="50" t="s">
        <v>71</v>
      </c>
      <c r="B57" s="51" t="s">
        <v>45</v>
      </c>
      <c r="C57" t="s">
        <v>12</v>
      </c>
      <c r="D57" t="s">
        <v>146</v>
      </c>
      <c r="E57" s="9" t="str">
        <f t="shared" si="10"/>
        <v>v.Layout.Colour.Version7</v>
      </c>
      <c r="G57" s="8" t="s">
        <v>112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50" t="s">
        <v>71</v>
      </c>
      <c r="B58" s="51" t="s">
        <v>45</v>
      </c>
      <c r="C58" t="s">
        <v>12</v>
      </c>
      <c r="D58" t="s">
        <v>147</v>
      </c>
      <c r="E58" s="9" t="str">
        <f t="shared" si="10"/>
        <v>v.Layout.Colour.Version8</v>
      </c>
      <c r="G58" s="8" t="s">
        <v>151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s="50" t="s">
        <v>71</v>
      </c>
      <c r="B59" s="51" t="s">
        <v>45</v>
      </c>
      <c r="C59" t="s">
        <v>12</v>
      </c>
      <c r="D59" t="s">
        <v>152</v>
      </c>
      <c r="E59" s="9" t="str">
        <f t="shared" si="10"/>
        <v>v.Layout.Colour.Version9</v>
      </c>
      <c r="G59" s="8" t="s">
        <v>153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50" t="s">
        <v>71</v>
      </c>
      <c r="B60" s="51" t="s">
        <v>45</v>
      </c>
      <c r="C60" t="s">
        <v>12</v>
      </c>
      <c r="D60" t="s">
        <v>154</v>
      </c>
      <c r="E60" s="9" t="str">
        <f t="shared" si="10"/>
        <v>v.Layout.Colour.Site.Map.Dem</v>
      </c>
      <c r="F60" s="2">
        <v>1</v>
      </c>
      <c r="G60" s="9" t="str">
        <f>VLOOKUP(F60,'Master.RGBColour (Aux No Load)'!$A$2:$F$192,6,FALSE)</f>
        <v>RGB(29,60,120)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50" t="s">
        <v>71</v>
      </c>
      <c r="B61" s="51" t="s">
        <v>45</v>
      </c>
      <c r="C61" t="s">
        <v>12</v>
      </c>
      <c r="D61" t="s">
        <v>183</v>
      </c>
      <c r="E61" s="9" t="str">
        <f t="shared" si="10"/>
        <v>v.Layout.Colour.LT</v>
      </c>
      <c r="G61" s="8" t="s">
        <v>600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s="50" t="s">
        <v>71</v>
      </c>
      <c r="B62" s="51" t="s">
        <v>45</v>
      </c>
      <c r="C62" t="s">
        <v>12</v>
      </c>
      <c r="D62" t="s">
        <v>184</v>
      </c>
      <c r="E62" s="9" t="str">
        <f t="shared" si="10"/>
        <v>v.Layout.Colour.FBP</v>
      </c>
      <c r="G62" s="8" t="s">
        <v>255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50" t="s">
        <v>71</v>
      </c>
      <c r="B63" s="51" t="s">
        <v>45</v>
      </c>
      <c r="C63" t="s">
        <v>12</v>
      </c>
      <c r="D63" t="s">
        <v>155</v>
      </c>
      <c r="E63" s="9" t="str">
        <f t="shared" si="10"/>
        <v>v.Layout.Colour.CustomerDemPlan1</v>
      </c>
      <c r="F63" s="2">
        <v>13</v>
      </c>
      <c r="G63" s="9" t="str">
        <f>VLOOKUP(F63,'Master.RGBColour (Aux No Load)'!$A$2:$F$192,6,FALSE)</f>
        <v>RGB(59,91,154)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0" t="s">
        <v>71</v>
      </c>
      <c r="B64" s="51" t="s">
        <v>45</v>
      </c>
      <c r="C64" t="s">
        <v>12</v>
      </c>
      <c r="D64" t="s">
        <v>156</v>
      </c>
      <c r="E64" s="9" t="str">
        <f t="shared" si="10"/>
        <v>v.Layout.Colour.CustomerDemPlan2</v>
      </c>
      <c r="F64" s="2">
        <v>11</v>
      </c>
      <c r="G64" s="9" t="str">
        <f>VLOOKUP(F64,'Master.RGBColour (Aux No Load)'!$A$2:$F$192,6,FALSE)</f>
        <v>RGB(247,195,34)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50" t="s">
        <v>71</v>
      </c>
      <c r="B65" s="51" t="s">
        <v>45</v>
      </c>
      <c r="C65" t="s">
        <v>12</v>
      </c>
      <c r="D65" t="s">
        <v>157</v>
      </c>
      <c r="E65" s="9" t="str">
        <f t="shared" si="10"/>
        <v>v.Layout.Colour.CustomerDemPlan3</v>
      </c>
      <c r="F65" s="2">
        <v>23</v>
      </c>
      <c r="G65" s="9" t="str">
        <f>VLOOKUP(F65,'Master.RGBColour (Aux No Load)'!$A$2:$F$192,6,FALSE)</f>
        <v>RGB(141,170,203)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</row>
    <row r="66" spans="1:19" x14ac:dyDescent="0.25">
      <c r="A66" s="50" t="s">
        <v>71</v>
      </c>
      <c r="B66" s="51" t="s">
        <v>45</v>
      </c>
      <c r="C66" t="s">
        <v>12</v>
      </c>
      <c r="D66" t="s">
        <v>158</v>
      </c>
      <c r="E66" s="9" t="str">
        <f t="shared" si="10"/>
        <v>v.Layout.Colour.CustomerDemPlan4</v>
      </c>
      <c r="F66" s="2">
        <v>6</v>
      </c>
      <c r="G66" s="9" t="str">
        <f>VLOOKUP(F66,'Master.RGBColour (Aux No Load)'!$A$2:$F$192,6,FALSE)</f>
        <v>RGB(0,160,223)</v>
      </c>
      <c r="I66">
        <v>0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50" t="s">
        <v>71</v>
      </c>
      <c r="B67" s="51" t="s">
        <v>45</v>
      </c>
      <c r="C67" t="s">
        <v>12</v>
      </c>
      <c r="D67" t="s">
        <v>159</v>
      </c>
      <c r="E67" s="9" t="str">
        <f t="shared" si="10"/>
        <v>v.Layout.Colour.CustomerDemPlan5</v>
      </c>
      <c r="F67" s="2">
        <v>12</v>
      </c>
      <c r="G67" s="9" t="str">
        <f>VLOOKUP(F67,'Master.RGBColour (Aux No Load)'!$A$2:$F$192,6,FALSE)</f>
        <v>RGB(14,102,148)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s="50" t="s">
        <v>71</v>
      </c>
      <c r="B68" s="51" t="s">
        <v>45</v>
      </c>
      <c r="C68" t="s">
        <v>12</v>
      </c>
      <c r="D68" t="s">
        <v>160</v>
      </c>
      <c r="E68" s="9" t="str">
        <f t="shared" si="10"/>
        <v>v.Layout.Colour.CustomerDemPlan6</v>
      </c>
      <c r="F68" s="2">
        <v>35</v>
      </c>
      <c r="G68" s="9" t="str">
        <f>VLOOKUP(F68,'Master.RGBColour (Aux No Load)'!$A$2:$F$192,6,FALSE)</f>
        <v>RGB(136,152,182)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s="50" t="s">
        <v>71</v>
      </c>
      <c r="B69" s="51" t="s">
        <v>45</v>
      </c>
      <c r="C69" t="s">
        <v>12</v>
      </c>
      <c r="D69" t="s">
        <v>161</v>
      </c>
      <c r="E69" s="9" t="str">
        <f t="shared" si="10"/>
        <v>v.Layout.Colour.CustomerDemPlan7</v>
      </c>
      <c r="F69" s="2">
        <v>31</v>
      </c>
      <c r="G69" s="9" t="str">
        <f>VLOOKUP(F69,'Master.RGBColour (Aux No Load)'!$A$2:$F$192,6,FALSE)</f>
        <v>RGB(166,216,227)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</row>
    <row r="70" spans="1:19" x14ac:dyDescent="0.25">
      <c r="A70" s="50" t="s">
        <v>71</v>
      </c>
      <c r="B70" s="51" t="s">
        <v>45</v>
      </c>
      <c r="C70" t="s">
        <v>12</v>
      </c>
      <c r="D70" t="s">
        <v>162</v>
      </c>
      <c r="E70" s="9" t="str">
        <f t="shared" si="10"/>
        <v>v.Layout.Colour.CustomerDemPlan8</v>
      </c>
      <c r="F70" s="2">
        <v>30</v>
      </c>
      <c r="G70" s="9" t="str">
        <f>VLOOKUP(F70,'Master.RGBColour (Aux No Load)'!$A$2:$F$192,6,FALSE)</f>
        <v>RGB(179,179,179)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s="50" t="s">
        <v>71</v>
      </c>
      <c r="B71" s="51" t="s">
        <v>45</v>
      </c>
      <c r="C71" t="s">
        <v>12</v>
      </c>
      <c r="D71" t="s">
        <v>163</v>
      </c>
      <c r="E71" s="9" t="str">
        <f t="shared" si="10"/>
        <v>v.Layout.Colour.MAPE.BIAS.OnTarget</v>
      </c>
      <c r="F71" s="2">
        <v>10</v>
      </c>
      <c r="G71" s="9" t="str">
        <f>VLOOKUP(F71,'Master.RGBColour (Aux No Load)'!$A$2:$F$192,6,FALSE)</f>
        <v>RGB(124,191,75)</v>
      </c>
      <c r="I71">
        <v>0</v>
      </c>
      <c r="J71">
        <v>1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50" t="s">
        <v>71</v>
      </c>
      <c r="B72" s="51" t="s">
        <v>45</v>
      </c>
      <c r="C72" t="s">
        <v>12</v>
      </c>
      <c r="D72" t="s">
        <v>166</v>
      </c>
      <c r="E72" s="9" t="str">
        <f t="shared" si="10"/>
        <v>v.Layout.Colour.MAPE.BIAS.NearTarget</v>
      </c>
      <c r="F72" s="2">
        <v>18</v>
      </c>
      <c r="G72" s="9" t="str">
        <f>VLOOKUP(F72,'Master.RGBColour (Aux No Load)'!$A$2:$F$192,6,FALSE)</f>
        <v>RGB(231,230,47)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50" t="s">
        <v>71</v>
      </c>
      <c r="B73" s="51" t="s">
        <v>45</v>
      </c>
      <c r="C73" t="s">
        <v>12</v>
      </c>
      <c r="D73" t="s">
        <v>164</v>
      </c>
      <c r="E73" s="9" t="str">
        <f t="shared" si="10"/>
        <v>v.Layout.Colour.MAPE.BIAS.AboveTarget</v>
      </c>
      <c r="F73" s="2">
        <v>24</v>
      </c>
      <c r="G73" s="9" t="str">
        <f>VLOOKUP(F73,'Master.RGBColour (Aux No Load)'!$A$2:$F$192,6,FALSE)</f>
        <v>RGB(252,115,98)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50" t="s">
        <v>71</v>
      </c>
      <c r="B74" s="51" t="s">
        <v>45</v>
      </c>
      <c r="C74" t="s">
        <v>12</v>
      </c>
      <c r="D74" t="s">
        <v>165</v>
      </c>
      <c r="E74" s="9" t="str">
        <f t="shared" si="10"/>
        <v>v.Layout.Colour.Dim.Colour</v>
      </c>
      <c r="F74" s="2">
        <v>36</v>
      </c>
      <c r="G74" s="9" t="str">
        <f>VLOOKUP(F74,'Master.RGBColour (Aux No Load)'!$A$2:$F$192,6,FALSE)</f>
        <v>RGB(245,245,245)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s="50" t="s">
        <v>71</v>
      </c>
      <c r="B75" s="51" t="s">
        <v>45</v>
      </c>
      <c r="C75" t="s">
        <v>12</v>
      </c>
      <c r="D75" t="s">
        <v>167</v>
      </c>
      <c r="E75" s="9" t="str">
        <f t="shared" si="10"/>
        <v>v.Layout.Colour.PopupColourBox</v>
      </c>
      <c r="F75" s="2">
        <v>37</v>
      </c>
      <c r="G75" s="9" t="str">
        <f>VLOOKUP(F75,'Master.RGBColour (Aux No Load)'!$A$2:$F$192,6,FALSE)</f>
        <v>RGB(196,216,227)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s="50" t="s">
        <v>71</v>
      </c>
      <c r="B76" s="51" t="s">
        <v>45</v>
      </c>
      <c r="C76" t="s">
        <v>12</v>
      </c>
      <c r="D76" t="s">
        <v>169</v>
      </c>
      <c r="E76" s="9" t="str">
        <f t="shared" si="10"/>
        <v>v.Layout.Colour.VariationNegative</v>
      </c>
      <c r="F76" s="2">
        <v>38</v>
      </c>
      <c r="G76" s="9" t="str">
        <f>VLOOKUP(F76,'Master.RGBColour (Aux No Load)'!$A$2:$F$192,6,FALSE)</f>
        <v>RGB(255,0,0)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</row>
    <row r="77" spans="1:19" x14ac:dyDescent="0.25">
      <c r="A77" s="50" t="s">
        <v>71</v>
      </c>
      <c r="B77" s="51" t="s">
        <v>45</v>
      </c>
      <c r="C77" t="s">
        <v>12</v>
      </c>
      <c r="D77" t="s">
        <v>170</v>
      </c>
      <c r="E77" s="9" t="str">
        <f t="shared" si="10"/>
        <v>v.Layout.Colour.VariationPositive</v>
      </c>
      <c r="F77" s="2">
        <v>39</v>
      </c>
      <c r="G77" s="9" t="str">
        <f>VLOOKUP(F77,'Master.RGBColour (Aux No Load)'!$A$2:$F$192,6,FALSE)</f>
        <v>RGB(0,127,0)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s="50" t="s">
        <v>71</v>
      </c>
      <c r="B78" s="51" t="s">
        <v>45</v>
      </c>
      <c r="C78" t="s">
        <v>12</v>
      </c>
      <c r="D78" t="s">
        <v>191</v>
      </c>
      <c r="E78" s="9" t="str">
        <f t="shared" ref="E78:E105" si="11">CONCATENATE(A78,".",B78,".",C78,".",D78)</f>
        <v>v.Layout.Colour.TabInactive</v>
      </c>
      <c r="F78" s="2">
        <v>30</v>
      </c>
      <c r="G78" s="9" t="str">
        <f>VLOOKUP(F78,'Master.RGBColour (Aux No Load)'!$A$2:$F$192,6,FALSE)</f>
        <v>RGB(179,179,179)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s="50" t="s">
        <v>71</v>
      </c>
      <c r="B79" s="51" t="s">
        <v>45</v>
      </c>
      <c r="C79" t="s">
        <v>12</v>
      </c>
      <c r="D79" t="s">
        <v>192</v>
      </c>
      <c r="E79" s="9" t="str">
        <f t="shared" si="11"/>
        <v>v.Layout.Colour.WrongComment</v>
      </c>
      <c r="F79" s="2">
        <v>24</v>
      </c>
      <c r="G79" s="9" t="str">
        <f>VLOOKUP(F79,'Master.RGBColour (Aux No Load)'!$A$2:$F$192,6,FALSE)</f>
        <v>RGB(252,115,98)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s="50" t="s">
        <v>71</v>
      </c>
      <c r="B80" s="51" t="s">
        <v>45</v>
      </c>
      <c r="C80" t="s">
        <v>12</v>
      </c>
      <c r="D80" t="s">
        <v>196</v>
      </c>
      <c r="E80" s="9" t="str">
        <f t="shared" si="11"/>
        <v>v.Layout.Colour.Tab</v>
      </c>
      <c r="F80" s="2">
        <v>35</v>
      </c>
      <c r="G80" s="9" t="str">
        <f>VLOOKUP(F80,'Master.RGBColour (Aux No Load)'!$A$2:$F$192,6,FALSE)</f>
        <v>RGB(136,152,182)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s="50" t="s">
        <v>71</v>
      </c>
      <c r="B81" s="51" t="s">
        <v>45</v>
      </c>
      <c r="C81" t="s">
        <v>12</v>
      </c>
      <c r="D81" t="s">
        <v>197</v>
      </c>
      <c r="E81" s="9" t="str">
        <f t="shared" si="11"/>
        <v>v.Layout.Colour.SelectedTab</v>
      </c>
      <c r="F81" s="2">
        <v>4</v>
      </c>
      <c r="G81" s="9" t="str">
        <f>VLOOKUP(F81,'Master.RGBColour (Aux No Load)'!$A$2:$F$192,6,FALSE)</f>
        <v>RGB(246,246,246)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50" t="s">
        <v>71</v>
      </c>
      <c r="B82" s="51" t="s">
        <v>45</v>
      </c>
      <c r="C82" t="s">
        <v>12</v>
      </c>
      <c r="D82" t="s">
        <v>210</v>
      </c>
      <c r="E82" s="9" t="str">
        <f t="shared" si="11"/>
        <v>v.Layout.Colour.SelectedValue</v>
      </c>
      <c r="F82" s="2">
        <v>41</v>
      </c>
      <c r="G82" s="9" t="str">
        <f>VLOOKUP(F82,'Master.RGBColour (Aux No Load)'!$A$2:$F$192,6,FALSE)</f>
        <v>RGB(0,240,16)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s="50" t="s">
        <v>71</v>
      </c>
      <c r="B83" s="51" t="s">
        <v>45</v>
      </c>
      <c r="C83" t="s">
        <v>12</v>
      </c>
      <c r="D83" t="s">
        <v>213</v>
      </c>
      <c r="E83" s="9" t="str">
        <f t="shared" si="11"/>
        <v>v.Layout.Colour.DelayRank</v>
      </c>
      <c r="F83" s="2">
        <v>42</v>
      </c>
      <c r="G83" s="9" t="str">
        <f>VLOOKUP(F83,'Master.RGBColour (Aux No Load)'!$A$2:$F$192,6,FALSE)</f>
        <v>RGB(200,0,0)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s="50" t="s">
        <v>71</v>
      </c>
      <c r="B84" s="51" t="s">
        <v>45</v>
      </c>
      <c r="C84" t="s">
        <v>12</v>
      </c>
      <c r="D84" t="s">
        <v>215</v>
      </c>
      <c r="E84" s="9" t="str">
        <f t="shared" si="11"/>
        <v>v.Layout.Colour.HeaderTable</v>
      </c>
      <c r="F84" s="2">
        <v>4</v>
      </c>
      <c r="G84" s="9" t="str">
        <f>VLOOKUP(F84,'Master.RGBColour (Aux No Load)'!$A$2:$F$192,6,FALSE)</f>
        <v>RGB(246,246,246)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s="50" t="s">
        <v>71</v>
      </c>
      <c r="B85" s="51" t="s">
        <v>45</v>
      </c>
      <c r="C85" t="s">
        <v>12</v>
      </c>
      <c r="D85" t="s">
        <v>3</v>
      </c>
      <c r="E85" s="9" t="str">
        <f t="shared" si="11"/>
        <v>v.Layout.Colour.Green</v>
      </c>
      <c r="F85" s="2">
        <v>39</v>
      </c>
      <c r="G85" s="9" t="str">
        <f>VLOOKUP(F85,'Master.RGBColour (Aux No Load)'!$A$2:$F$192,6,FALSE)</f>
        <v>RGB(0,127,0)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s="50" t="s">
        <v>71</v>
      </c>
      <c r="B86" s="51" t="s">
        <v>45</v>
      </c>
      <c r="C86" t="s">
        <v>12</v>
      </c>
      <c r="D86" t="s">
        <v>2</v>
      </c>
      <c r="E86" s="9" t="str">
        <f t="shared" si="11"/>
        <v>v.Layout.Colour.Red</v>
      </c>
      <c r="F86" s="2">
        <v>42</v>
      </c>
      <c r="G86" s="9" t="str">
        <f>VLOOKUP(F86,'Master.RGBColour (Aux No Load)'!$A$2:$F$192,6,FALSE)</f>
        <v>RGB(200,0,0)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s="50" t="s">
        <v>71</v>
      </c>
      <c r="B87" s="51" t="s">
        <v>45</v>
      </c>
      <c r="C87" t="s">
        <v>12</v>
      </c>
      <c r="D87" t="s">
        <v>4</v>
      </c>
      <c r="E87" s="9" t="str">
        <f t="shared" si="11"/>
        <v>v.Layout.Colour.Blue</v>
      </c>
      <c r="F87" s="2">
        <v>43</v>
      </c>
      <c r="G87" s="9" t="str">
        <f>VLOOKUP(F87,'Master.RGBColour (Aux No Load)'!$A$2:$F$192,6,FALSE)</f>
        <v>RGB(0,64,128)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 s="50" t="s">
        <v>71</v>
      </c>
      <c r="B88" s="51" t="s">
        <v>45</v>
      </c>
      <c r="C88" t="s">
        <v>12</v>
      </c>
      <c r="D88" t="s">
        <v>216</v>
      </c>
      <c r="E88" s="9" t="str">
        <f t="shared" si="11"/>
        <v>v.Layout.Colour.Purple</v>
      </c>
      <c r="F88" s="2">
        <v>44</v>
      </c>
      <c r="G88" s="9" t="str">
        <f>VLOOKUP(F88,'Master.RGBColour (Aux No Load)'!$A$2:$F$192,6,FALSE)</f>
        <v>RGB(108,0,108)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 s="50" t="s">
        <v>71</v>
      </c>
      <c r="B89" s="51" t="s">
        <v>45</v>
      </c>
      <c r="C89" t="s">
        <v>12</v>
      </c>
      <c r="D89" t="s">
        <v>218</v>
      </c>
      <c r="E89" s="9" t="str">
        <f t="shared" si="11"/>
        <v>v.Layout.Colour.TableDemand</v>
      </c>
      <c r="F89" s="2">
        <v>26</v>
      </c>
      <c r="G89" s="9" t="str">
        <f>VLOOKUP(F89,'Master.RGBColour (Aux No Load)'!$A$2:$F$192,6,FALSE)</f>
        <v>RGB(255,217,47)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</row>
    <row r="90" spans="1:19" x14ac:dyDescent="0.25">
      <c r="A90" s="50" t="s">
        <v>71</v>
      </c>
      <c r="B90" s="51" t="s">
        <v>45</v>
      </c>
      <c r="C90" t="s">
        <v>12</v>
      </c>
      <c r="D90" t="s">
        <v>219</v>
      </c>
      <c r="E90" s="9" t="str">
        <f t="shared" si="11"/>
        <v>v.Layout.Colour.TableRequirements</v>
      </c>
      <c r="F90" s="2">
        <v>25</v>
      </c>
      <c r="G90" s="9" t="str">
        <f>VLOOKUP(F90,'Master.RGBColour (Aux No Load)'!$A$2:$F$192,6,FALSE)</f>
        <v>RGB(187,216,84)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</row>
    <row r="91" spans="1:19" x14ac:dyDescent="0.25">
      <c r="A91" s="50" t="s">
        <v>71</v>
      </c>
      <c r="B91" s="51" t="s">
        <v>45</v>
      </c>
      <c r="C91" t="s">
        <v>12</v>
      </c>
      <c r="D91" t="s">
        <v>220</v>
      </c>
      <c r="E91" s="9" t="str">
        <f t="shared" si="11"/>
        <v>v.Layout.Colour.TableCapacity</v>
      </c>
      <c r="F91" s="2">
        <v>26</v>
      </c>
      <c r="G91" s="9" t="str">
        <f>VLOOKUP(F91,'Master.RGBColour (Aux No Load)'!$A$2:$F$192,6,FALSE)</f>
        <v>RGB(255,217,47)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</row>
    <row r="92" spans="1:19" x14ac:dyDescent="0.25">
      <c r="A92" s="50" t="s">
        <v>71</v>
      </c>
      <c r="B92" s="51" t="s">
        <v>45</v>
      </c>
      <c r="C92" t="s">
        <v>12</v>
      </c>
      <c r="D92" t="s">
        <v>221</v>
      </c>
      <c r="E92" s="9" t="str">
        <f t="shared" si="11"/>
        <v>v.Layout.Colour.TableInventory</v>
      </c>
      <c r="F92" s="2">
        <v>34</v>
      </c>
      <c r="G92" s="9" t="str">
        <f>VLOOKUP(F92,'Master.RGBColour (Aux No Load)'!$A$2:$F$192,6,FALSE)</f>
        <v>RGB(255,191,201)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 s="50" t="s">
        <v>71</v>
      </c>
      <c r="B93" s="51" t="s">
        <v>45</v>
      </c>
      <c r="C93" t="s">
        <v>12</v>
      </c>
      <c r="D93" t="s">
        <v>248</v>
      </c>
      <c r="E93" s="9" t="str">
        <f t="shared" si="11"/>
        <v>v.Layout.Colour.TableEvents</v>
      </c>
      <c r="F93" s="2">
        <v>57</v>
      </c>
      <c r="G93" s="9" t="str">
        <f>VLOOKUP(F93,'Master.RGBColour (Aux No Load)'!$A$2:$F$192,6,FALSE)</f>
        <v>RGB(153,255,255)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</row>
    <row r="94" spans="1:19" x14ac:dyDescent="0.25">
      <c r="A94" s="50" t="s">
        <v>71</v>
      </c>
      <c r="B94" s="51" t="s">
        <v>45</v>
      </c>
      <c r="C94" t="s">
        <v>12</v>
      </c>
      <c r="D94" t="s">
        <v>228</v>
      </c>
      <c r="E94" s="9" t="str">
        <f t="shared" si="11"/>
        <v>v.Layout.Colour.TableSite</v>
      </c>
      <c r="F94" s="2">
        <v>46</v>
      </c>
      <c r="G94" s="9" t="str">
        <f>VLOOKUP(F94,'Master.RGBColour (Aux No Load)'!$A$2:$F$192,6,FALSE)</f>
        <v>RGB(245,245,245)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 s="50" t="s">
        <v>71</v>
      </c>
      <c r="B95" s="51" t="s">
        <v>45</v>
      </c>
      <c r="C95" t="s">
        <v>12</v>
      </c>
      <c r="D95" t="s">
        <v>229</v>
      </c>
      <c r="E95" s="9" t="str">
        <f t="shared" si="11"/>
        <v>v.Layout.Colour.NoData</v>
      </c>
      <c r="F95" s="2">
        <v>47</v>
      </c>
      <c r="G95" s="9" t="str">
        <f>VLOOKUP(F95,'Master.RGBColour (Aux No Load)'!$A$2:$F$192,6,FALSE)</f>
        <v>RGB(168,168,168)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s="50" t="s">
        <v>71</v>
      </c>
      <c r="B96" s="51" t="s">
        <v>45</v>
      </c>
      <c r="C96" t="s">
        <v>12</v>
      </c>
      <c r="D96" t="s">
        <v>230</v>
      </c>
      <c r="E96" s="9" t="str">
        <f t="shared" si="11"/>
        <v>v.Layout.Colour.Green1</v>
      </c>
      <c r="F96" s="2">
        <v>49</v>
      </c>
      <c r="G96" s="9" t="str">
        <f>VLOOKUP(F96,'Master.RGBColour (Aux No Load)'!$A$2:$F$192,6,FALSE)</f>
        <v>RGB(187,216,84)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s="50" t="s">
        <v>71</v>
      </c>
      <c r="B97" s="51" t="s">
        <v>45</v>
      </c>
      <c r="C97" t="s">
        <v>12</v>
      </c>
      <c r="D97" t="s">
        <v>231</v>
      </c>
      <c r="E97" s="9" t="str">
        <f t="shared" si="11"/>
        <v>v.Layout.Colour.Red1</v>
      </c>
      <c r="F97" s="2">
        <v>48</v>
      </c>
      <c r="G97" s="9" t="str">
        <f>VLOOKUP(F97,'Master.RGBColour (Aux No Load)'!$A$2:$F$192,6,FALSE)</f>
        <v>RGB(252,115,98)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s="50" t="s">
        <v>71</v>
      </c>
      <c r="B98" s="51" t="s">
        <v>45</v>
      </c>
      <c r="C98" t="s">
        <v>12</v>
      </c>
      <c r="D98" t="s">
        <v>232</v>
      </c>
      <c r="E98" s="9" t="str">
        <f t="shared" si="11"/>
        <v>v.Layout.Colour.Blue1</v>
      </c>
      <c r="F98" s="2">
        <v>50</v>
      </c>
      <c r="G98" s="9" t="str">
        <f>VLOOKUP(F98,'Master.RGBColour (Aux No Load)'!$A$2:$F$192,6,FALSE)</f>
        <v>RGB(164,182,255)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s="50" t="s">
        <v>71</v>
      </c>
      <c r="B99" s="51" t="s">
        <v>45</v>
      </c>
      <c r="C99" t="s">
        <v>12</v>
      </c>
      <c r="D99" t="s">
        <v>233</v>
      </c>
      <c r="E99" s="9" t="str">
        <f t="shared" si="11"/>
        <v>v.Layout.Colour.Purple1</v>
      </c>
      <c r="F99" s="2">
        <v>51</v>
      </c>
      <c r="G99" s="9" t="str">
        <f>VLOOKUP(F99,'Master.RGBColour (Aux No Load)'!$A$2:$F$192,6,FALSE)</f>
        <v>RGB(196,178,214)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s="50" t="s">
        <v>71</v>
      </c>
      <c r="B100" s="51" t="s">
        <v>45</v>
      </c>
      <c r="C100" t="s">
        <v>12</v>
      </c>
      <c r="D100" t="s">
        <v>234</v>
      </c>
      <c r="E100" s="9" t="str">
        <f t="shared" si="11"/>
        <v>v.Layout.Colour.Green2</v>
      </c>
      <c r="F100" s="2">
        <v>56</v>
      </c>
      <c r="G100" s="9" t="str">
        <f>VLOOKUP(F100,'Master.RGBColour (Aux No Load)'!$A$2:$F$192,6,FALSE)</f>
        <v>RGB(77,167,65)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</row>
    <row r="101" spans="1:19" x14ac:dyDescent="0.25">
      <c r="A101" s="50" t="s">
        <v>71</v>
      </c>
      <c r="B101" s="51" t="s">
        <v>45</v>
      </c>
      <c r="C101" t="s">
        <v>12</v>
      </c>
      <c r="D101" t="s">
        <v>235</v>
      </c>
      <c r="E101" s="9" t="str">
        <f t="shared" si="11"/>
        <v>v.Layout.Colour.Green3</v>
      </c>
      <c r="F101" s="2">
        <v>55</v>
      </c>
      <c r="G101" s="9" t="str">
        <f>VLOOKUP(F101,'Master.RGBColour (Aux No Load)'!$A$2:$F$192,6,FALSE)</f>
        <v>RGB(53,115,45)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s="50" t="s">
        <v>71</v>
      </c>
      <c r="B102" s="51" t="s">
        <v>45</v>
      </c>
      <c r="C102" t="s">
        <v>12</v>
      </c>
      <c r="D102" t="s">
        <v>236</v>
      </c>
      <c r="E102" s="9" t="str">
        <f t="shared" si="11"/>
        <v>v.Layout.Colour.Red2</v>
      </c>
      <c r="F102" s="2">
        <v>53</v>
      </c>
      <c r="G102" s="9" t="str">
        <f>VLOOKUP(F102,'Master.RGBColour (Aux No Load)'!$A$2:$F$192,6,FALSE)</f>
        <v>RGB(243,55,1)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s="50" t="s">
        <v>71</v>
      </c>
      <c r="B103" s="51" t="s">
        <v>45</v>
      </c>
      <c r="C103" t="s">
        <v>12</v>
      </c>
      <c r="D103" t="s">
        <v>237</v>
      </c>
      <c r="E103" s="9" t="str">
        <f t="shared" si="11"/>
        <v>v.Layout.Colour.Red3</v>
      </c>
      <c r="F103" s="2">
        <v>54</v>
      </c>
      <c r="G103" s="9" t="str">
        <f>VLOOKUP(F103,'Master.RGBColour (Aux No Load)'!$A$2:$F$192,6,FALSE)</f>
        <v>RGB(191,21,2)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 s="50" t="s">
        <v>71</v>
      </c>
      <c r="B104" s="51" t="s">
        <v>45</v>
      </c>
      <c r="C104" t="s">
        <v>12</v>
      </c>
      <c r="D104" t="s">
        <v>238</v>
      </c>
      <c r="E104" s="9" t="str">
        <f t="shared" si="11"/>
        <v>v.Layout.Colour.Red0</v>
      </c>
      <c r="F104" s="2">
        <v>52</v>
      </c>
      <c r="G104" s="9" t="str">
        <f>VLOOKUP(F104,'Master.RGBColour (Aux No Load)'!$A$2:$F$192,6,FALSE)</f>
        <v>RGB(254,185,175)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0</v>
      </c>
    </row>
    <row r="105" spans="1:19" x14ac:dyDescent="0.25">
      <c r="A105" s="50" t="s">
        <v>71</v>
      </c>
      <c r="B105" s="51" t="s">
        <v>45</v>
      </c>
      <c r="C105" t="s">
        <v>12</v>
      </c>
      <c r="D105" t="s">
        <v>245</v>
      </c>
      <c r="E105" s="9" t="str">
        <f t="shared" si="11"/>
        <v>v.Layout.Colour.WaterfallGraph.Sup</v>
      </c>
      <c r="F105" s="2">
        <v>23</v>
      </c>
      <c r="G105" s="9" t="str">
        <f>VLOOKUP(F105,'Master.RGBColour (Aux No Load)'!$A$2:$F$192,6,FALSE)</f>
        <v>RGB(141,170,203)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s="50" t="s">
        <v>71</v>
      </c>
      <c r="B106" s="51" t="s">
        <v>45</v>
      </c>
      <c r="C106" t="s">
        <v>12</v>
      </c>
      <c r="D106" t="s">
        <v>246</v>
      </c>
      <c r="E106" s="9" t="str">
        <f t="shared" ref="E106:E109" si="12">CONCATENATE(A106,".",B106,".",C106,".",D106)</f>
        <v>v.Layout.Colour.WaterfallGraph.Req</v>
      </c>
      <c r="F106" s="2">
        <v>20</v>
      </c>
      <c r="G106" s="9" t="str">
        <f>VLOOKUP(F106,'Master.RGBColour (Aux No Load)'!$A$2:$F$192,6,FALSE)</f>
        <v>RGB(203,113,19)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s="50" t="s">
        <v>71</v>
      </c>
      <c r="B107" s="51" t="s">
        <v>45</v>
      </c>
      <c r="C107" t="s">
        <v>12</v>
      </c>
      <c r="D107" t="s">
        <v>247</v>
      </c>
      <c r="E107" s="9" t="str">
        <f t="shared" si="12"/>
        <v>v.Layout.Colour.OTDMap</v>
      </c>
      <c r="F107" s="2">
        <v>15</v>
      </c>
      <c r="G107" s="9" t="str">
        <f>VLOOKUP(F107,'Master.RGBColour (Aux No Load)'!$A$2:$F$192,6,FALSE)</f>
        <v>RGB(124,197,118)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s="50" t="s">
        <v>71</v>
      </c>
      <c r="B108" s="51" t="s">
        <v>45</v>
      </c>
      <c r="C108" t="s">
        <v>12</v>
      </c>
      <c r="D108" t="s">
        <v>262</v>
      </c>
      <c r="E108" s="9" t="str">
        <f t="shared" si="12"/>
        <v>v.Layout.Colour.CustomerYear.Sep</v>
      </c>
      <c r="G108" s="9" t="s">
        <v>338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s="50" t="s">
        <v>71</v>
      </c>
      <c r="B109" s="51" t="s">
        <v>45</v>
      </c>
      <c r="C109" t="s">
        <v>12</v>
      </c>
      <c r="D109" t="s">
        <v>339</v>
      </c>
      <c r="E109" s="9" t="str">
        <f t="shared" si="12"/>
        <v>v.Layout.Colour.QBRLetterColour</v>
      </c>
      <c r="F109" s="2">
        <v>58</v>
      </c>
      <c r="G109" s="9" t="s">
        <v>340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s="50" t="s">
        <v>71</v>
      </c>
      <c r="B110" s="51" t="s">
        <v>45</v>
      </c>
      <c r="C110" t="s">
        <v>12</v>
      </c>
      <c r="D110" t="s">
        <v>351</v>
      </c>
      <c r="E110" s="9" t="str">
        <f t="shared" ref="E110:E123" si="13">CONCATENATE(A110,".",B110,".",C110,".",D110)</f>
        <v>v.Layout.Colour.BridgesTable</v>
      </c>
      <c r="G110" s="9" t="s">
        <v>352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s="50" t="s">
        <v>71</v>
      </c>
      <c r="B111" s="51" t="s">
        <v>45</v>
      </c>
      <c r="C111" t="s">
        <v>12</v>
      </c>
      <c r="D111" t="s">
        <v>357</v>
      </c>
      <c r="E111" s="9" t="str">
        <f t="shared" si="13"/>
        <v>v.Layout.Colour.DecreaseSiteTable</v>
      </c>
      <c r="G111" s="9" t="s">
        <v>358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s="50" t="s">
        <v>71</v>
      </c>
      <c r="B112" s="51" t="s">
        <v>45</v>
      </c>
      <c r="C112" t="s">
        <v>12</v>
      </c>
      <c r="D112" t="s">
        <v>359</v>
      </c>
      <c r="E112" s="9" t="str">
        <f t="shared" si="13"/>
        <v>v.Layout.Colour.Very.Satisfied</v>
      </c>
      <c r="F112" s="2">
        <v>59</v>
      </c>
      <c r="G112" s="9" t="str">
        <f>VLOOKUP(F112,'Master.RGBColour (Aux No Load)'!$A$2:$F$192,6,FALSE)</f>
        <v>RGB(0,193,59)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s="50" t="s">
        <v>71</v>
      </c>
      <c r="B113" s="51" t="s">
        <v>45</v>
      </c>
      <c r="C113" t="s">
        <v>12</v>
      </c>
      <c r="D113" t="s">
        <v>360</v>
      </c>
      <c r="E113" s="9" t="str">
        <f t="shared" si="13"/>
        <v>v.Layout.Colour.Satisfied</v>
      </c>
      <c r="F113" s="2">
        <v>60</v>
      </c>
      <c r="G113" s="9" t="str">
        <f>VLOOKUP(F113,'Master.RGBColour (Aux No Load)'!$A$2:$F$192,6,FALSE)</f>
        <v>RGB(123,224,157)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s="50" t="s">
        <v>71</v>
      </c>
      <c r="B114" s="51" t="s">
        <v>45</v>
      </c>
      <c r="C114" t="s">
        <v>12</v>
      </c>
      <c r="D114" t="s">
        <v>361</v>
      </c>
      <c r="E114" s="9" t="str">
        <f t="shared" si="13"/>
        <v>v.Layout.Colour.Neither</v>
      </c>
      <c r="F114" s="2">
        <v>61</v>
      </c>
      <c r="G114" s="9" t="str">
        <f>VLOOKUP(F114,'Master.RGBColour (Aux No Load)'!$A$2:$F$192,6,FALSE)</f>
        <v>RGB(0,56,109)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s="50" t="s">
        <v>71</v>
      </c>
      <c r="B115" s="51" t="s">
        <v>45</v>
      </c>
      <c r="C115" t="s">
        <v>12</v>
      </c>
      <c r="D115" t="s">
        <v>362</v>
      </c>
      <c r="E115" s="9" t="str">
        <f t="shared" si="13"/>
        <v>v.Layout.Colour.Dissatisfied</v>
      </c>
      <c r="F115" s="2">
        <v>62</v>
      </c>
      <c r="G115" s="9" t="str">
        <f>VLOOKUP(F115,'Master.RGBColour (Aux No Load)'!$A$2:$F$192,6,FALSE)</f>
        <v>RGB(255,64,70)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s="50" t="s">
        <v>71</v>
      </c>
      <c r="B116" s="51" t="s">
        <v>45</v>
      </c>
      <c r="C116" t="s">
        <v>12</v>
      </c>
      <c r="D116" t="s">
        <v>363</v>
      </c>
      <c r="E116" s="9" t="str">
        <f t="shared" si="13"/>
        <v>v.Layout.Colour.Very.Dissatisfied</v>
      </c>
      <c r="F116" s="2">
        <v>63</v>
      </c>
      <c r="G116" s="9" t="str">
        <f>VLOOKUP(F116,'Master.RGBColour (Aux No Load)'!$A$2:$F$192,6,FALSE)</f>
        <v>RGB(202,0,0)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s="50" t="s">
        <v>71</v>
      </c>
      <c r="B117" s="51" t="s">
        <v>45</v>
      </c>
      <c r="C117" t="s">
        <v>12</v>
      </c>
      <c r="D117" t="s">
        <v>364</v>
      </c>
      <c r="E117" s="9" t="str">
        <f t="shared" si="13"/>
        <v>v.Layout.Colour.Unacceptable</v>
      </c>
      <c r="F117" s="2">
        <v>64</v>
      </c>
      <c r="G117" s="9" t="str">
        <f>VLOOKUP(F117,'Master.RGBColour (Aux No Load)'!$A$2:$F$192,6,FALSE)</f>
        <v>RGB(133,0,0)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s="50" t="s">
        <v>71</v>
      </c>
      <c r="B118" s="51" t="s">
        <v>45</v>
      </c>
      <c r="C118" t="s">
        <v>12</v>
      </c>
      <c r="D118" t="s">
        <v>365</v>
      </c>
      <c r="E118" s="9" t="str">
        <f t="shared" si="13"/>
        <v>v.Layout.Colour.Communication</v>
      </c>
      <c r="F118" s="2">
        <v>65</v>
      </c>
      <c r="G118" s="9" t="str">
        <f>VLOOKUP(F118,'Master.RGBColour (Aux No Load)'!$A$2:$F$192,6,FALSE)</f>
        <v>RGB(255,227,47)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s="50" t="s">
        <v>71</v>
      </c>
      <c r="B119" s="51" t="s">
        <v>45</v>
      </c>
      <c r="C119" t="s">
        <v>12</v>
      </c>
      <c r="D119" t="s">
        <v>366</v>
      </c>
      <c r="E119" s="9" t="str">
        <f t="shared" si="13"/>
        <v>v.Layout.Colour.Time</v>
      </c>
      <c r="F119" s="2">
        <v>66</v>
      </c>
      <c r="G119" s="9" t="str">
        <f>VLOOKUP(F119,'Master.RGBColour (Aux No Load)'!$A$2:$F$192,6,FALSE)</f>
        <v>RGB(255,181,0)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</row>
    <row r="120" spans="1:19" x14ac:dyDescent="0.25">
      <c r="A120" s="50" t="s">
        <v>71</v>
      </c>
      <c r="B120" s="51" t="s">
        <v>45</v>
      </c>
      <c r="C120" t="s">
        <v>12</v>
      </c>
      <c r="D120" t="s">
        <v>367</v>
      </c>
      <c r="E120" s="9" t="str">
        <f t="shared" si="13"/>
        <v>v.Layout.Colour.Quantity</v>
      </c>
      <c r="F120" s="2">
        <v>67</v>
      </c>
      <c r="G120" s="9" t="str">
        <f>VLOOKUP(F120,'Master.RGBColour (Aux No Load)'!$A$2:$F$192,6,FALSE)</f>
        <v>RGB(0,193,56)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</row>
    <row r="121" spans="1:19" x14ac:dyDescent="0.25">
      <c r="A121" s="50" t="s">
        <v>71</v>
      </c>
      <c r="B121" s="51" t="s">
        <v>45</v>
      </c>
      <c r="C121" t="s">
        <v>12</v>
      </c>
      <c r="D121" t="s">
        <v>368</v>
      </c>
      <c r="E121" s="9" t="str">
        <f t="shared" si="13"/>
        <v>v.Layout.Colour.Place</v>
      </c>
      <c r="F121" s="2">
        <v>68</v>
      </c>
      <c r="G121" s="9" t="str">
        <f>VLOOKUP(F121,'Master.RGBColour (Aux No Load)'!$A$2:$F$192,6,FALSE)</f>
        <v>RGB(0,144,169)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</row>
    <row r="122" spans="1:19" x14ac:dyDescent="0.25">
      <c r="A122" s="50" t="s">
        <v>71</v>
      </c>
      <c r="B122" s="51" t="s">
        <v>45</v>
      </c>
      <c r="C122" t="s">
        <v>12</v>
      </c>
      <c r="D122" t="s">
        <v>369</v>
      </c>
      <c r="E122" s="9" t="str">
        <f t="shared" si="13"/>
        <v>v.Layout.Colour.Documents</v>
      </c>
      <c r="F122" s="2">
        <v>69</v>
      </c>
      <c r="G122" s="9" t="str">
        <f>VLOOKUP(F122,'Master.RGBColour (Aux No Load)'!$A$2:$F$192,6,FALSE)</f>
        <v>RGB(255,55,55)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s="50" t="s">
        <v>71</v>
      </c>
      <c r="B123" s="51" t="s">
        <v>45</v>
      </c>
      <c r="C123" t="s">
        <v>12</v>
      </c>
      <c r="D123" t="s">
        <v>370</v>
      </c>
      <c r="E123" s="9" t="str">
        <f t="shared" si="13"/>
        <v>v.Layout.Colour.Product</v>
      </c>
      <c r="F123" s="2">
        <v>70</v>
      </c>
      <c r="G123" s="9" t="str">
        <f>VLOOKUP(F123,'Master.RGBColour (Aux No Load)'!$A$2:$F$192,6,FALSE)</f>
        <v>RGB(253,103,155)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s="50" t="s">
        <v>71</v>
      </c>
      <c r="B124" s="51" t="s">
        <v>45</v>
      </c>
      <c r="C124" t="s">
        <v>12</v>
      </c>
      <c r="D124" t="s">
        <v>371</v>
      </c>
      <c r="E124" s="9" t="str">
        <f t="shared" ref="E124:E131" si="14">CONCATENATE(A124,".",B124,".",C124,".",D124)</f>
        <v>v.Layout.Colour.Overall</v>
      </c>
      <c r="F124" s="2">
        <v>71</v>
      </c>
      <c r="G124" s="9" t="str">
        <f>VLOOKUP(F124,'Master.RGBColour (Aux No Load)'!$A$2:$F$192,6,FALSE)</f>
        <v>RGB(231,138,210)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s="50" t="s">
        <v>71</v>
      </c>
      <c r="B125" s="51" t="s">
        <v>45</v>
      </c>
      <c r="C125" t="s">
        <v>12</v>
      </c>
      <c r="D125" t="s">
        <v>374</v>
      </c>
      <c r="E125" s="9" t="str">
        <f t="shared" si="14"/>
        <v>v.Layout.Colour.LightTableSup</v>
      </c>
      <c r="F125" s="2">
        <v>73</v>
      </c>
      <c r="G125" s="9" t="str">
        <f>VLOOKUP(F125,'Master.RGBColour (Aux No Load)'!$A$2:$F$192,6,FALSE)</f>
        <v>RGB(204,216,229)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s="50" t="s">
        <v>71</v>
      </c>
      <c r="B126" s="51" t="s">
        <v>45</v>
      </c>
      <c r="C126" t="s">
        <v>12</v>
      </c>
      <c r="D126" t="s">
        <v>375</v>
      </c>
      <c r="E126" s="9" t="str">
        <f t="shared" si="14"/>
        <v>v.Layout.Colour.LightTableReq</v>
      </c>
      <c r="F126" s="2">
        <v>72</v>
      </c>
      <c r="G126" s="9" t="str">
        <f>VLOOKUP(F126,'Master.RGBColour (Aux No Load)'!$A$2:$F$192,6,FALSE)</f>
        <v>RGB(236,215,192)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s="50" t="s">
        <v>71</v>
      </c>
      <c r="B127" s="51" t="s">
        <v>45</v>
      </c>
      <c r="C127" t="s">
        <v>12</v>
      </c>
      <c r="D127" t="s">
        <v>376</v>
      </c>
      <c r="E127" s="9" t="str">
        <f t="shared" si="14"/>
        <v>v.Layout.Colour.LightTableDem</v>
      </c>
      <c r="F127" s="2">
        <v>74</v>
      </c>
      <c r="G127" s="9" t="str">
        <f>VLOOKUP(F127,'Master.RGBColour (Aux No Load)'!$A$2:$F$192,6,FALSE)</f>
        <v>RGB(250,233,157)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s="50" t="s">
        <v>71</v>
      </c>
      <c r="B128" s="51" t="s">
        <v>45</v>
      </c>
      <c r="C128" t="s">
        <v>12</v>
      </c>
      <c r="D128" t="s">
        <v>377</v>
      </c>
      <c r="E128" s="9" t="str">
        <f t="shared" si="14"/>
        <v>v.Layout.Colour.LightTableInv</v>
      </c>
      <c r="F128" s="2">
        <v>75</v>
      </c>
      <c r="G128" s="9" t="str">
        <f>VLOOKUP(F128,'Master.RGBColour (Aux No Load)'!$A$2:$F$192,6,FALSE)</f>
        <v>RGB(250,223,227)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s="50" t="s">
        <v>71</v>
      </c>
      <c r="B129" s="51" t="s">
        <v>45</v>
      </c>
      <c r="C129" t="s">
        <v>12</v>
      </c>
      <c r="D129" t="s">
        <v>391</v>
      </c>
      <c r="E129" s="9" t="str">
        <f t="shared" si="14"/>
        <v>v.Layout.Colour.NewBackGround</v>
      </c>
      <c r="F129" s="2">
        <v>76</v>
      </c>
      <c r="G129" s="9" t="str">
        <f>VLOOKUP(F129,'Master.RGBColour (Aux No Load)'!$A$2:$F$192,6,FALSE)</f>
        <v>RGB(236,241,245)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1</v>
      </c>
    </row>
    <row r="130" spans="1:19" x14ac:dyDescent="0.25">
      <c r="A130" s="50" t="s">
        <v>71</v>
      </c>
      <c r="B130" s="51" t="s">
        <v>45</v>
      </c>
      <c r="C130" t="s">
        <v>12</v>
      </c>
      <c r="D130" t="s">
        <v>392</v>
      </c>
      <c r="E130" s="9" t="str">
        <f t="shared" si="14"/>
        <v>v.Layout.Colour.NewTitleActive</v>
      </c>
      <c r="F130" s="2">
        <v>77</v>
      </c>
      <c r="G130" s="9" t="str">
        <f>VLOOKUP(F130,'Master.RGBColour (Aux No Load)'!$A$2:$F$192,6,FALSE)</f>
        <v>RGB(124,152,189)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</row>
    <row r="131" spans="1:19" x14ac:dyDescent="0.25">
      <c r="A131" s="50" t="s">
        <v>71</v>
      </c>
      <c r="B131" s="51" t="s">
        <v>45</v>
      </c>
      <c r="C131" t="s">
        <v>12</v>
      </c>
      <c r="D131" t="s">
        <v>439</v>
      </c>
      <c r="E131" s="9" t="str">
        <f t="shared" si="14"/>
        <v>v.Layout.Colour.NewMainBar</v>
      </c>
      <c r="F131" s="2">
        <v>78</v>
      </c>
      <c r="G131" s="9" t="str">
        <f>VLOOKUP(F131,'Master.RGBColour (Aux No Load)'!$A$2:$F$192,6,FALSE)</f>
        <v>RGB(82,119,164)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</v>
      </c>
      <c r="S131">
        <v>1</v>
      </c>
    </row>
    <row r="132" spans="1:19" x14ac:dyDescent="0.25">
      <c r="A132" s="50" t="s">
        <v>71</v>
      </c>
      <c r="B132" s="51" t="s">
        <v>45</v>
      </c>
      <c r="C132" t="s">
        <v>12</v>
      </c>
      <c r="D132" s="13" t="s">
        <v>393</v>
      </c>
      <c r="E132" s="9" t="str">
        <f t="shared" ref="E132" si="15">CONCATENATE(A132,".",B132,".",C132,".",D132)</f>
        <v>v.Layout.Colour.NewHeaderIcons</v>
      </c>
      <c r="F132" s="2">
        <v>89</v>
      </c>
      <c r="G132" s="9" t="str">
        <f>VLOOKUP(F132,'Master.RGBColour (Aux No Load)'!$A$2:$F$192,6,FALSE)</f>
        <v>RGB(2,52,123)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1</v>
      </c>
    </row>
    <row r="133" spans="1:19" x14ac:dyDescent="0.25">
      <c r="A133" s="50" t="s">
        <v>71</v>
      </c>
      <c r="B133" s="51" t="s">
        <v>45</v>
      </c>
      <c r="C133" t="s">
        <v>12</v>
      </c>
      <c r="D133" t="s">
        <v>21</v>
      </c>
      <c r="E133" s="9" t="str">
        <f t="shared" ref="E133:E136" si="16">CONCATENATE(A133,".",B133,".",C133,".",D133)</f>
        <v>v.Layout.Colour.TextTitleInactive</v>
      </c>
      <c r="F133" s="2">
        <v>79</v>
      </c>
      <c r="G133" s="9" t="str">
        <f>VLOOKUP(F133,'Master.RGBColour (Aux No Load)'!$A$2:$F$192,6,FALSE)</f>
        <v>RGB(0,52,121)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1</v>
      </c>
    </row>
    <row r="134" spans="1:19" x14ac:dyDescent="0.25">
      <c r="A134" s="50" t="s">
        <v>71</v>
      </c>
      <c r="B134" s="51" t="s">
        <v>45</v>
      </c>
      <c r="C134" t="s">
        <v>12</v>
      </c>
      <c r="D134" t="s">
        <v>420</v>
      </c>
      <c r="E134" s="9" t="str">
        <f t="shared" si="16"/>
        <v>v.Layout.Colour.KPI.OnTarget</v>
      </c>
      <c r="F134" s="2">
        <v>80</v>
      </c>
      <c r="G134" s="9" t="str">
        <f>VLOOKUP(F134,'Master.RGBColour (Aux No Load)'!$A$2:$F$192,6,FALSE)</f>
        <v>RGB(0,209,116)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s="50" t="s">
        <v>71</v>
      </c>
      <c r="B135" s="51" t="s">
        <v>45</v>
      </c>
      <c r="C135" t="s">
        <v>12</v>
      </c>
      <c r="D135" t="s">
        <v>421</v>
      </c>
      <c r="E135" s="9" t="str">
        <f t="shared" si="16"/>
        <v>v.Layout.Colour.KPI.NearTarget</v>
      </c>
      <c r="F135" s="2">
        <v>81</v>
      </c>
      <c r="G135" s="9" t="str">
        <f>VLOOKUP(F135,'Master.RGBColour (Aux No Load)'!$A$2:$F$192,6,FALSE)</f>
        <v>RGB(251,230,24)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s="50" t="s">
        <v>71</v>
      </c>
      <c r="B136" s="51" t="s">
        <v>45</v>
      </c>
      <c r="C136" t="s">
        <v>12</v>
      </c>
      <c r="D136" t="s">
        <v>422</v>
      </c>
      <c r="E136" s="9" t="str">
        <f t="shared" si="16"/>
        <v>v.Layout.Colour.KPI.AboveTarget</v>
      </c>
      <c r="F136" s="2">
        <v>82</v>
      </c>
      <c r="G136" s="9" t="str">
        <f>VLOOKUP(F136,'Master.RGBColour (Aux No Load)'!$A$2:$F$192,6,FALSE)</f>
        <v>RGB(255,86,84)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s="50" t="s">
        <v>71</v>
      </c>
      <c r="B137" s="51" t="s">
        <v>45</v>
      </c>
      <c r="C137" t="s">
        <v>12</v>
      </c>
      <c r="D137" t="s">
        <v>423</v>
      </c>
      <c r="E137" s="9" t="str">
        <f t="shared" ref="E137:E138" si="17">CONCATENATE(A137,".",B137,".",C137,".",D137)</f>
        <v>v.Layout.Colour.ArrowYellow</v>
      </c>
      <c r="F137" s="2">
        <v>84</v>
      </c>
      <c r="G137" s="9" t="str">
        <f>VLOOKUP(F137,'Master.RGBColour (Aux No Load)'!$A$2:$F$192,6,FALSE)</f>
        <v>RGB(255,247,147)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s="50" t="s">
        <v>71</v>
      </c>
      <c r="B138" s="51" t="s">
        <v>45</v>
      </c>
      <c r="C138" t="s">
        <v>12</v>
      </c>
      <c r="D138" t="s">
        <v>424</v>
      </c>
      <c r="E138" s="9" t="str">
        <f t="shared" si="17"/>
        <v>v.Layout.Colour.KPI.Headers</v>
      </c>
      <c r="F138" s="2">
        <v>83</v>
      </c>
      <c r="G138" s="9" t="str">
        <f>VLOOKUP(F138,'Master.RGBColour (Aux No Load)'!$A$2:$F$192,6,FALSE)</f>
        <v>RGB(134,164,191)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s="50" t="s">
        <v>71</v>
      </c>
      <c r="B139" s="51" t="s">
        <v>45</v>
      </c>
      <c r="C139" t="s">
        <v>12</v>
      </c>
      <c r="D139" t="s">
        <v>440</v>
      </c>
      <c r="E139" s="9" t="str">
        <f t="shared" ref="E139:E141" si="18">CONCATENATE(A139,".",B139,".",C139,".",D139)</f>
        <v>v.Layout.Colour.NexPopUpColourBox</v>
      </c>
      <c r="F139" s="2">
        <v>90</v>
      </c>
      <c r="G139" s="9" t="str">
        <f>VLOOKUP(F139,'Master.RGBColour (Aux No Load)'!$A$2:$F$192,6,FALSE)</f>
        <v>RGB(106,146,176)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 s="50" t="s">
        <v>71</v>
      </c>
      <c r="B140" s="51" t="s">
        <v>45</v>
      </c>
      <c r="C140" t="s">
        <v>12</v>
      </c>
      <c r="D140" t="s">
        <v>445</v>
      </c>
      <c r="E140" s="9" t="str">
        <f t="shared" si="18"/>
        <v>v.Layout.Colour.BSC.Help.Tab</v>
      </c>
      <c r="F140" s="2">
        <v>91</v>
      </c>
      <c r="G140" s="9" t="s">
        <v>446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s="50" t="s">
        <v>71</v>
      </c>
      <c r="B141" s="51" t="s">
        <v>45</v>
      </c>
      <c r="C141" t="s">
        <v>12</v>
      </c>
      <c r="D141" t="s">
        <v>448</v>
      </c>
      <c r="E141" s="9" t="str">
        <f t="shared" si="18"/>
        <v>v.Layout.Colour.BSC.Inventory.Tab</v>
      </c>
      <c r="F141" s="2">
        <v>92</v>
      </c>
      <c r="G141" s="9" t="s">
        <v>447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s="50" t="s">
        <v>71</v>
      </c>
      <c r="B142" s="51" t="s">
        <v>45</v>
      </c>
      <c r="C142" t="s">
        <v>12</v>
      </c>
      <c r="D142" t="s">
        <v>482</v>
      </c>
      <c r="E142" s="9" t="str">
        <f t="shared" ref="E142:E150" si="19">CONCATENATE(A142,".",B142,".",C142,".",D142)</f>
        <v>v.Layout.Colour.Dark.Blue</v>
      </c>
      <c r="F142" s="2">
        <v>93</v>
      </c>
      <c r="G142" s="9" t="s">
        <v>486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</row>
    <row r="143" spans="1:19" x14ac:dyDescent="0.25">
      <c r="A143" s="50" t="s">
        <v>71</v>
      </c>
      <c r="B143" s="51" t="s">
        <v>45</v>
      </c>
      <c r="C143" t="s">
        <v>12</v>
      </c>
      <c r="D143" t="s">
        <v>485</v>
      </c>
      <c r="E143" s="9" t="str">
        <f t="shared" si="19"/>
        <v>v.Layout.Colour.Sea.Blue</v>
      </c>
      <c r="F143" s="2">
        <v>94</v>
      </c>
      <c r="G143" s="9" t="s">
        <v>487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</row>
    <row r="144" spans="1:19" x14ac:dyDescent="0.25">
      <c r="A144" s="50" t="s">
        <v>71</v>
      </c>
      <c r="B144" s="51" t="s">
        <v>45</v>
      </c>
      <c r="C144" t="s">
        <v>12</v>
      </c>
      <c r="D144" t="s">
        <v>484</v>
      </c>
      <c r="E144" s="9" t="str">
        <f t="shared" si="19"/>
        <v>v.Layout.Colour.Sky.Blue</v>
      </c>
      <c r="F144" s="2">
        <v>95</v>
      </c>
      <c r="G144" s="9" t="s">
        <v>488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</row>
    <row r="145" spans="1:19" x14ac:dyDescent="0.25">
      <c r="A145" s="50" t="s">
        <v>71</v>
      </c>
      <c r="B145" s="51" t="s">
        <v>45</v>
      </c>
      <c r="C145" t="s">
        <v>12</v>
      </c>
      <c r="D145" t="s">
        <v>483</v>
      </c>
      <c r="E145" s="9" t="str">
        <f t="shared" si="19"/>
        <v>v.Layout.Colour.Aqua.Blue</v>
      </c>
      <c r="F145" s="2">
        <v>96</v>
      </c>
      <c r="G145" s="9" t="s">
        <v>489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</row>
    <row r="146" spans="1:19" x14ac:dyDescent="0.25">
      <c r="A146" s="50" t="s">
        <v>71</v>
      </c>
      <c r="B146" s="51" t="s">
        <v>45</v>
      </c>
      <c r="C146" t="s">
        <v>12</v>
      </c>
      <c r="D146" t="s">
        <v>506</v>
      </c>
      <c r="E146" s="9" t="str">
        <f t="shared" si="19"/>
        <v>v.Layout.Colour.Light.Red</v>
      </c>
      <c r="F146" s="2">
        <v>97</v>
      </c>
      <c r="G146" s="9" t="s">
        <v>507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</row>
    <row r="147" spans="1:19" x14ac:dyDescent="0.25">
      <c r="A147" s="50" t="s">
        <v>71</v>
      </c>
      <c r="B147" s="51" t="s">
        <v>45</v>
      </c>
      <c r="C147" t="s">
        <v>12</v>
      </c>
      <c r="D147" t="s">
        <v>609</v>
      </c>
      <c r="E147" s="9" t="str">
        <f t="shared" si="19"/>
        <v>v.Layout.Colour.KPI.Red</v>
      </c>
      <c r="F147" s="2">
        <v>98</v>
      </c>
      <c r="G147" s="9" t="s">
        <v>629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</row>
    <row r="148" spans="1:19" x14ac:dyDescent="0.25">
      <c r="A148" s="50" t="s">
        <v>71</v>
      </c>
      <c r="B148" s="51" t="s">
        <v>45</v>
      </c>
      <c r="C148" t="s">
        <v>12</v>
      </c>
      <c r="D148" t="s">
        <v>610</v>
      </c>
      <c r="E148" s="9" t="str">
        <f t="shared" si="19"/>
        <v>v.Layout.Colour.KPI.Yellow</v>
      </c>
      <c r="F148" s="2">
        <v>99</v>
      </c>
      <c r="G148" s="9" t="s">
        <v>627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</row>
    <row r="149" spans="1:19" x14ac:dyDescent="0.25">
      <c r="A149" s="50" t="s">
        <v>71</v>
      </c>
      <c r="B149" s="51" t="s">
        <v>45</v>
      </c>
      <c r="C149" t="s">
        <v>12</v>
      </c>
      <c r="D149" t="s">
        <v>611</v>
      </c>
      <c r="E149" s="9" t="str">
        <f t="shared" si="19"/>
        <v>v.Layout.Colour.KPI.Green</v>
      </c>
      <c r="F149" s="2">
        <v>100</v>
      </c>
      <c r="G149" s="9" t="s">
        <v>628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</row>
    <row r="150" spans="1:19" x14ac:dyDescent="0.25">
      <c r="A150" s="50" t="s">
        <v>71</v>
      </c>
      <c r="B150" s="51" t="s">
        <v>45</v>
      </c>
      <c r="C150" t="s">
        <v>12</v>
      </c>
      <c r="D150" t="s">
        <v>612</v>
      </c>
      <c r="E150" s="9" t="str">
        <f t="shared" si="19"/>
        <v>v.Layout.Colour.KPI.Black</v>
      </c>
      <c r="F150" s="2">
        <v>101</v>
      </c>
      <c r="G150" s="9" t="s">
        <v>613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</row>
    <row r="151" spans="1:19" x14ac:dyDescent="0.25">
      <c r="A151" s="50" t="s">
        <v>71</v>
      </c>
      <c r="B151" s="51" t="s">
        <v>45</v>
      </c>
      <c r="C151" t="s">
        <v>12</v>
      </c>
      <c r="D151" t="s">
        <v>614</v>
      </c>
      <c r="E151" s="9" t="str">
        <f t="shared" ref="E151" si="20">CONCATENATE(A151,".",B151,".",C151,".",D151)</f>
        <v>v.Layout.Colour.White</v>
      </c>
      <c r="F151" s="2">
        <v>102</v>
      </c>
      <c r="G151" s="9" t="s">
        <v>615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</row>
    <row r="152" spans="1:19" x14ac:dyDescent="0.25">
      <c r="A152" s="50" t="s">
        <v>71</v>
      </c>
      <c r="B152" s="51" t="s">
        <v>45</v>
      </c>
      <c r="C152" t="s">
        <v>12</v>
      </c>
      <c r="D152" t="s">
        <v>621</v>
      </c>
      <c r="E152" s="9" t="str">
        <f t="shared" ref="E152" si="21">CONCATENATE(A152,".",B152,".",C152,".",D152)</f>
        <v>v.Layout.Colour.Qlik.Green</v>
      </c>
      <c r="F152" s="2">
        <v>103</v>
      </c>
      <c r="G152" s="9" t="s">
        <v>623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</row>
    <row r="153" spans="1:19" x14ac:dyDescent="0.25">
      <c r="A153" s="50" t="s">
        <v>71</v>
      </c>
      <c r="B153" s="51" t="s">
        <v>45</v>
      </c>
      <c r="C153" t="s">
        <v>12</v>
      </c>
      <c r="D153" t="s">
        <v>622</v>
      </c>
      <c r="E153" s="9" t="str">
        <f t="shared" ref="E153:E154" si="22">CONCATENATE(A153,".",B153,".",C153,".",D153)</f>
        <v>v.Layout.Colour.Qlik.Grey</v>
      </c>
      <c r="F153" s="2">
        <v>104</v>
      </c>
      <c r="G153" s="9" t="s">
        <v>624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</row>
    <row r="154" spans="1:19" x14ac:dyDescent="0.25">
      <c r="A154" s="50" t="s">
        <v>71</v>
      </c>
      <c r="B154" s="51" t="s">
        <v>45</v>
      </c>
      <c r="C154" t="s">
        <v>12</v>
      </c>
      <c r="D154" t="s">
        <v>696</v>
      </c>
      <c r="E154" s="9" t="str">
        <f t="shared" si="22"/>
        <v>v.Layout.Colour.Qlik.Light.Blue.Highlight</v>
      </c>
      <c r="F154" s="2">
        <v>105</v>
      </c>
      <c r="G154" s="9" t="s">
        <v>697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s="50" t="s">
        <v>71</v>
      </c>
      <c r="B155" s="51" t="s">
        <v>45</v>
      </c>
      <c r="C155" t="s">
        <v>12</v>
      </c>
      <c r="D155" t="s">
        <v>713</v>
      </c>
      <c r="E155" s="9" t="str">
        <f t="shared" ref="E155" si="23">CONCATENATE(A155,".",B155,".",C155,".",D155)</f>
        <v>v.Layout.Colour.LTR.Status.Complete</v>
      </c>
      <c r="F155" s="2">
        <v>106</v>
      </c>
      <c r="G155" s="117" t="s">
        <v>712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</row>
    <row r="156" spans="1:19" x14ac:dyDescent="0.25">
      <c r="A156" s="50" t="s">
        <v>71</v>
      </c>
      <c r="B156" s="51" t="s">
        <v>45</v>
      </c>
      <c r="C156" t="s">
        <v>12</v>
      </c>
      <c r="D156" t="s">
        <v>716</v>
      </c>
      <c r="E156" s="9" t="str">
        <f t="shared" ref="E156:E164" si="24">CONCATENATE(A156,".",B156,".",C156,".",D156)</f>
        <v>v.Layout.Colour.LTR.Status.75.99</v>
      </c>
      <c r="F156" s="2">
        <v>107</v>
      </c>
      <c r="G156" s="117" t="s">
        <v>715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</row>
    <row r="157" spans="1:19" x14ac:dyDescent="0.25">
      <c r="A157" s="50" t="s">
        <v>71</v>
      </c>
      <c r="B157" s="51" t="s">
        <v>45</v>
      </c>
      <c r="C157" t="s">
        <v>12</v>
      </c>
      <c r="D157" t="s">
        <v>718</v>
      </c>
      <c r="E157" s="9" t="str">
        <f t="shared" si="24"/>
        <v>v.Layout.Colour.LTR.Status.50.75</v>
      </c>
      <c r="F157" s="2">
        <v>108</v>
      </c>
      <c r="G157" s="117" t="s">
        <v>717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</row>
    <row r="158" spans="1:19" x14ac:dyDescent="0.25">
      <c r="A158" s="50" t="s">
        <v>71</v>
      </c>
      <c r="B158" s="51" t="s">
        <v>45</v>
      </c>
      <c r="C158" t="s">
        <v>12</v>
      </c>
      <c r="D158" t="s">
        <v>720</v>
      </c>
      <c r="E158" s="9" t="str">
        <f t="shared" si="24"/>
        <v>v.Layout.Colour.LTR.Status.25.50</v>
      </c>
      <c r="F158" s="2">
        <v>109</v>
      </c>
      <c r="G158" s="117" t="s">
        <v>719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</row>
    <row r="159" spans="1:19" x14ac:dyDescent="0.25">
      <c r="A159" s="50" t="s">
        <v>71</v>
      </c>
      <c r="B159" s="51" t="s">
        <v>45</v>
      </c>
      <c r="C159" t="s">
        <v>12</v>
      </c>
      <c r="D159" t="s">
        <v>722</v>
      </c>
      <c r="E159" s="9" t="str">
        <f t="shared" si="24"/>
        <v>v.Layout.Colour.LTR.Status.LessThan.25</v>
      </c>
      <c r="F159" s="2">
        <v>110</v>
      </c>
      <c r="G159" s="117" t="s">
        <v>721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</row>
    <row r="160" spans="1:19" x14ac:dyDescent="0.25">
      <c r="A160" s="50" t="s">
        <v>71</v>
      </c>
      <c r="B160" s="51" t="s">
        <v>45</v>
      </c>
      <c r="C160" t="s">
        <v>12</v>
      </c>
      <c r="D160" t="s">
        <v>744</v>
      </c>
      <c r="E160" s="9" t="str">
        <f t="shared" si="24"/>
        <v>v.Layout.Colour.DOS.Threshold.Within.Target</v>
      </c>
      <c r="F160" s="2">
        <v>111</v>
      </c>
      <c r="G160" t="s">
        <v>745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s="50" t="s">
        <v>71</v>
      </c>
      <c r="B161" s="51" t="s">
        <v>45</v>
      </c>
      <c r="C161" t="s">
        <v>12</v>
      </c>
      <c r="D161" t="s">
        <v>746</v>
      </c>
      <c r="E161" s="9" t="str">
        <f t="shared" si="24"/>
        <v>v.Layout.Colour.DOS.Threshold.High.Target</v>
      </c>
      <c r="F161" s="2">
        <v>112</v>
      </c>
      <c r="G161" t="s">
        <v>747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s="50" t="s">
        <v>71</v>
      </c>
      <c r="B162" s="51" t="s">
        <v>45</v>
      </c>
      <c r="C162" t="s">
        <v>12</v>
      </c>
      <c r="D162" t="s">
        <v>748</v>
      </c>
      <c r="E162" s="9" t="str">
        <f t="shared" si="24"/>
        <v>v.Layout.Colour.DOS.Threshold.Low.Target</v>
      </c>
      <c r="F162" s="2">
        <v>113</v>
      </c>
      <c r="G162" t="s">
        <v>78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s="50" t="s">
        <v>71</v>
      </c>
      <c r="B163" s="51" t="s">
        <v>45</v>
      </c>
      <c r="C163" t="s">
        <v>12</v>
      </c>
      <c r="D163" t="s">
        <v>749</v>
      </c>
      <c r="E163" s="9" t="str">
        <f t="shared" si="24"/>
        <v>v.Layout.Colour.DOS.Threshold.Ext.Min.Target</v>
      </c>
      <c r="F163" s="2">
        <v>114</v>
      </c>
      <c r="G163" t="s">
        <v>79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s="50" t="s">
        <v>71</v>
      </c>
      <c r="B164" s="51" t="s">
        <v>45</v>
      </c>
      <c r="C164" t="s">
        <v>12</v>
      </c>
      <c r="D164" t="s">
        <v>750</v>
      </c>
      <c r="E164" s="9" t="str">
        <f t="shared" si="24"/>
        <v>v.Layout.Colour.DOS.Threshold.Ext.Max.Target</v>
      </c>
      <c r="F164" s="2">
        <v>115</v>
      </c>
      <c r="G164" t="s">
        <v>751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</sheetData>
  <autoFilter ref="A1:S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18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5" x14ac:dyDescent="0.25"/>
  <cols>
    <col min="1" max="1" width="17.5703125" style="45" bestFit="1" customWidth="1"/>
    <col min="2" max="2" width="17.28515625" style="45" customWidth="1"/>
    <col min="3" max="3" width="18" style="45" customWidth="1"/>
    <col min="4" max="4" width="35.28515625" style="45" bestFit="1" customWidth="1"/>
    <col min="5" max="5" width="52.85546875" style="45" bestFit="1" customWidth="1"/>
    <col min="6" max="6" width="26.85546875" style="45" customWidth="1"/>
    <col min="7" max="7" width="75.42578125" style="45" bestFit="1" customWidth="1"/>
    <col min="8" max="8" width="73.28515625" style="45" customWidth="1"/>
    <col min="9" max="9" width="32.140625" style="45" customWidth="1"/>
    <col min="10" max="10" width="11.7109375" style="45" customWidth="1"/>
    <col min="11" max="11" width="12.5703125" style="45" customWidth="1"/>
    <col min="12" max="12" width="12.140625" style="45" customWidth="1"/>
    <col min="13" max="13" width="10.7109375" style="45" customWidth="1"/>
    <col min="14" max="14" width="11" style="45" customWidth="1"/>
    <col min="15" max="15" width="10.42578125" style="45" customWidth="1"/>
    <col min="16" max="16" width="10.5703125" style="45" customWidth="1"/>
    <col min="17" max="21" width="9.140625" style="45"/>
    <col min="22" max="22" width="9.42578125" style="45" customWidth="1"/>
    <col min="23" max="23" width="10.140625" style="45" customWidth="1"/>
    <col min="24" max="29" width="12.140625" style="45" customWidth="1"/>
    <col min="30" max="30" width="40" style="53" customWidth="1"/>
    <col min="31" max="16384" width="9.140625" style="45"/>
  </cols>
  <sheetData>
    <row r="1" spans="1:30" x14ac:dyDescent="0.25">
      <c r="A1" s="44" t="s">
        <v>7</v>
      </c>
      <c r="B1" s="44" t="s">
        <v>8</v>
      </c>
      <c r="C1" s="44" t="s">
        <v>9</v>
      </c>
      <c r="D1" s="44" t="s">
        <v>10</v>
      </c>
      <c r="E1" s="44" t="s">
        <v>30</v>
      </c>
      <c r="F1" s="44" t="s">
        <v>15</v>
      </c>
      <c r="G1" s="44" t="s">
        <v>14</v>
      </c>
      <c r="H1" s="44" t="s">
        <v>6</v>
      </c>
      <c r="I1" s="44" t="s">
        <v>47</v>
      </c>
      <c r="J1" s="54" t="s">
        <v>294</v>
      </c>
      <c r="K1" s="54" t="s">
        <v>295</v>
      </c>
      <c r="L1" s="54" t="s">
        <v>296</v>
      </c>
      <c r="M1" s="54" t="s">
        <v>297</v>
      </c>
      <c r="N1" s="54" t="s">
        <v>298</v>
      </c>
      <c r="O1" s="54" t="s">
        <v>299</v>
      </c>
      <c r="P1" s="54" t="s">
        <v>300</v>
      </c>
      <c r="Q1" s="54" t="s">
        <v>301</v>
      </c>
      <c r="R1" s="54" t="s">
        <v>302</v>
      </c>
      <c r="S1" s="54" t="s">
        <v>379</v>
      </c>
      <c r="T1" s="54" t="s">
        <v>408</v>
      </c>
      <c r="U1" s="54" t="s">
        <v>454</v>
      </c>
      <c r="V1" s="54" t="s">
        <v>459</v>
      </c>
      <c r="W1" s="54" t="s">
        <v>616</v>
      </c>
      <c r="X1" s="54" t="s">
        <v>632</v>
      </c>
      <c r="Y1" s="54" t="s">
        <v>687</v>
      </c>
      <c r="Z1" s="54" t="s">
        <v>693</v>
      </c>
      <c r="AA1" s="54" t="s">
        <v>714</v>
      </c>
      <c r="AB1" s="54" t="s">
        <v>743</v>
      </c>
      <c r="AC1" s="54" t="s">
        <v>754</v>
      </c>
      <c r="AD1" s="54" t="s">
        <v>675</v>
      </c>
    </row>
    <row r="2" spans="1:30" x14ac:dyDescent="0.25">
      <c r="A2" s="11" t="s">
        <v>11</v>
      </c>
      <c r="B2" s="46" t="s">
        <v>45</v>
      </c>
      <c r="C2" s="46" t="s">
        <v>47</v>
      </c>
      <c r="D2" s="45" t="s">
        <v>48</v>
      </c>
      <c r="E2" s="47" t="str">
        <f t="shared" ref="E2:E33" si="0">CONCATENATE(A2,".",B2,".",C2,".",D2)</f>
        <v>vG.Layout.Image.JanssenLogo</v>
      </c>
      <c r="F2" s="45" t="s">
        <v>46</v>
      </c>
      <c r="G2" s="47" t="str">
        <f>"'"&amp;H2&amp;I2&amp;"'"</f>
        <v>'..\..\..\Import\Global\Config.Files\07.Images\janssenlogo.png'</v>
      </c>
      <c r="H2" s="48" t="s">
        <v>70</v>
      </c>
      <c r="I2" s="48" t="s">
        <v>49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5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5">
        <v>1</v>
      </c>
      <c r="V2" s="45">
        <v>1</v>
      </c>
      <c r="W2" s="48">
        <v>1</v>
      </c>
      <c r="X2" s="48">
        <v>1</v>
      </c>
      <c r="Y2" s="48">
        <v>1</v>
      </c>
      <c r="Z2" s="48">
        <v>1</v>
      </c>
      <c r="AA2" s="48">
        <v>0</v>
      </c>
      <c r="AB2" s="48"/>
      <c r="AC2" s="48">
        <v>1</v>
      </c>
      <c r="AD2" s="53" t="str">
        <f t="shared" ref="AD2:AD33" si="1">IF(COUNTIF($E$2:$E$10005,E2)=1,"OK","DUPLICATE! CHOOSE ANOTHER NAME")</f>
        <v>OK</v>
      </c>
    </row>
    <row r="3" spans="1:30" x14ac:dyDescent="0.25">
      <c r="A3" s="11" t="s">
        <v>11</v>
      </c>
      <c r="B3" s="46" t="s">
        <v>45</v>
      </c>
      <c r="C3" s="46" t="s">
        <v>47</v>
      </c>
      <c r="D3" s="45" t="s">
        <v>52</v>
      </c>
      <c r="E3" s="47" t="str">
        <f t="shared" si="0"/>
        <v>vG.Layout.Image.Home</v>
      </c>
      <c r="F3" s="45" t="s">
        <v>46</v>
      </c>
      <c r="G3" s="47" t="str">
        <f t="shared" ref="G3:G9" si="2">"'"&amp;H3&amp;I3&amp;"'"</f>
        <v>'..\..\..\Import\Global\Config.Files\07.Images\icon_home.png'</v>
      </c>
      <c r="H3" s="48" t="s">
        <v>70</v>
      </c>
      <c r="I3" s="48" t="s">
        <v>53</v>
      </c>
      <c r="J3" s="48">
        <v>1</v>
      </c>
      <c r="K3" s="48">
        <v>1</v>
      </c>
      <c r="L3" s="48">
        <v>1</v>
      </c>
      <c r="M3" s="48">
        <v>1</v>
      </c>
      <c r="N3" s="48">
        <v>1</v>
      </c>
      <c r="O3" s="45">
        <v>0</v>
      </c>
      <c r="P3" s="48">
        <v>1</v>
      </c>
      <c r="Q3" s="48">
        <v>1</v>
      </c>
      <c r="R3" s="48">
        <v>1</v>
      </c>
      <c r="S3" s="48">
        <v>1</v>
      </c>
      <c r="T3" s="48">
        <v>0</v>
      </c>
      <c r="U3" s="45">
        <v>0</v>
      </c>
      <c r="V3" s="45">
        <v>1</v>
      </c>
      <c r="W3" s="48">
        <v>1</v>
      </c>
      <c r="X3" s="48">
        <v>1</v>
      </c>
      <c r="Y3" s="48">
        <v>1</v>
      </c>
      <c r="Z3" s="48">
        <v>1</v>
      </c>
      <c r="AA3" s="48">
        <v>0</v>
      </c>
      <c r="AB3" s="48"/>
      <c r="AC3" s="48">
        <v>0</v>
      </c>
      <c r="AD3" s="53" t="str">
        <f t="shared" si="1"/>
        <v>OK</v>
      </c>
    </row>
    <row r="4" spans="1:30" x14ac:dyDescent="0.25">
      <c r="A4" s="11" t="s">
        <v>11</v>
      </c>
      <c r="B4" s="46" t="s">
        <v>45</v>
      </c>
      <c r="C4" s="46" t="s">
        <v>47</v>
      </c>
      <c r="D4" s="45" t="s">
        <v>54</v>
      </c>
      <c r="E4" s="47" t="str">
        <f t="shared" si="0"/>
        <v>vG.Layout.Image.Help</v>
      </c>
      <c r="F4" s="45" t="s">
        <v>46</v>
      </c>
      <c r="G4" s="47" t="str">
        <f t="shared" si="2"/>
        <v>'..\..\..\Import\Global\Config.Files\07.Images\Help.png'</v>
      </c>
      <c r="H4" s="48" t="s">
        <v>70</v>
      </c>
      <c r="I4" s="48" t="s">
        <v>55</v>
      </c>
      <c r="J4" s="48">
        <v>1</v>
      </c>
      <c r="K4" s="48">
        <v>1</v>
      </c>
      <c r="L4" s="48">
        <v>1</v>
      </c>
      <c r="M4" s="48">
        <v>1</v>
      </c>
      <c r="N4" s="48">
        <v>1</v>
      </c>
      <c r="O4" s="45">
        <v>0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5">
        <v>1</v>
      </c>
      <c r="V4" s="45">
        <v>0</v>
      </c>
      <c r="W4" s="48">
        <v>1</v>
      </c>
      <c r="X4" s="48">
        <v>1</v>
      </c>
      <c r="Y4" s="48">
        <v>1</v>
      </c>
      <c r="Z4" s="48">
        <v>1</v>
      </c>
      <c r="AA4" s="48">
        <v>0</v>
      </c>
      <c r="AB4" s="48"/>
      <c r="AC4" s="48">
        <v>1</v>
      </c>
      <c r="AD4" s="53" t="str">
        <f t="shared" si="1"/>
        <v>OK</v>
      </c>
    </row>
    <row r="5" spans="1:30" x14ac:dyDescent="0.25">
      <c r="A5" s="11" t="s">
        <v>11</v>
      </c>
      <c r="B5" s="46" t="s">
        <v>45</v>
      </c>
      <c r="C5" s="46" t="s">
        <v>47</v>
      </c>
      <c r="D5" s="45" t="s">
        <v>56</v>
      </c>
      <c r="E5" s="47" t="str">
        <f t="shared" si="0"/>
        <v>vG.Layout.Image.Cross</v>
      </c>
      <c r="F5" s="45" t="s">
        <v>46</v>
      </c>
      <c r="G5" s="47" t="str">
        <f t="shared" si="2"/>
        <v>'..\..\..\Import\Global\Config.Files\07.Images\Cross.png'</v>
      </c>
      <c r="H5" s="48" t="s">
        <v>70</v>
      </c>
      <c r="I5" s="48" t="s">
        <v>57</v>
      </c>
      <c r="J5" s="48">
        <v>1</v>
      </c>
      <c r="K5" s="48">
        <v>1</v>
      </c>
      <c r="L5" s="48">
        <v>1</v>
      </c>
      <c r="M5" s="48">
        <v>1</v>
      </c>
      <c r="N5" s="48">
        <v>1</v>
      </c>
      <c r="O5" s="45">
        <v>0</v>
      </c>
      <c r="P5" s="48">
        <v>1</v>
      </c>
      <c r="Q5" s="48">
        <v>1</v>
      </c>
      <c r="R5" s="48">
        <v>1</v>
      </c>
      <c r="S5" s="48">
        <v>1</v>
      </c>
      <c r="T5" s="48">
        <v>1</v>
      </c>
      <c r="U5" s="45">
        <v>1</v>
      </c>
      <c r="V5" s="45">
        <v>0</v>
      </c>
      <c r="W5" s="48">
        <v>0</v>
      </c>
      <c r="X5" s="48">
        <v>1</v>
      </c>
      <c r="Y5" s="48">
        <v>1</v>
      </c>
      <c r="Z5" s="48">
        <v>1</v>
      </c>
      <c r="AA5" s="48">
        <v>0</v>
      </c>
      <c r="AB5" s="48"/>
      <c r="AC5" s="48">
        <v>0</v>
      </c>
      <c r="AD5" s="53" t="str">
        <f t="shared" si="1"/>
        <v>OK</v>
      </c>
    </row>
    <row r="6" spans="1:30" x14ac:dyDescent="0.25">
      <c r="A6" s="11" t="s">
        <v>11</v>
      </c>
      <c r="B6" s="46" t="s">
        <v>45</v>
      </c>
      <c r="C6" s="46" t="s">
        <v>47</v>
      </c>
      <c r="D6" s="45" t="s">
        <v>58</v>
      </c>
      <c r="E6" s="47" t="str">
        <f t="shared" si="0"/>
        <v>vG.Layout.Image.Filter</v>
      </c>
      <c r="F6" s="45" t="s">
        <v>46</v>
      </c>
      <c r="G6" s="47" t="str">
        <f t="shared" si="2"/>
        <v>'..\..\..\Import\Global\Config.Files\07.Images\Filter.png'</v>
      </c>
      <c r="H6" s="48" t="s">
        <v>70</v>
      </c>
      <c r="I6" s="48" t="s">
        <v>59</v>
      </c>
      <c r="J6" s="48">
        <v>1</v>
      </c>
      <c r="K6" s="48">
        <v>1</v>
      </c>
      <c r="L6" s="48">
        <v>1</v>
      </c>
      <c r="M6" s="48">
        <v>1</v>
      </c>
      <c r="N6" s="48">
        <v>1</v>
      </c>
      <c r="O6" s="45">
        <v>0</v>
      </c>
      <c r="P6" s="48">
        <v>1</v>
      </c>
      <c r="Q6" s="48">
        <v>1</v>
      </c>
      <c r="R6" s="48">
        <v>1</v>
      </c>
      <c r="S6" s="48">
        <v>1</v>
      </c>
      <c r="T6" s="48">
        <v>1</v>
      </c>
      <c r="U6" s="45">
        <v>1</v>
      </c>
      <c r="V6" s="45">
        <v>0</v>
      </c>
      <c r="W6" s="48">
        <v>1</v>
      </c>
      <c r="X6" s="48">
        <v>1</v>
      </c>
      <c r="Y6" s="48">
        <v>1</v>
      </c>
      <c r="Z6" s="48">
        <v>1</v>
      </c>
      <c r="AA6" s="48">
        <v>0</v>
      </c>
      <c r="AB6" s="48"/>
      <c r="AC6" s="48">
        <v>0</v>
      </c>
      <c r="AD6" s="53" t="str">
        <f t="shared" si="1"/>
        <v>OK</v>
      </c>
    </row>
    <row r="7" spans="1:30" x14ac:dyDescent="0.25">
      <c r="A7" s="11" t="s">
        <v>11</v>
      </c>
      <c r="B7" s="46" t="s">
        <v>45</v>
      </c>
      <c r="C7" s="46" t="s">
        <v>47</v>
      </c>
      <c r="D7" s="45" t="s">
        <v>60</v>
      </c>
      <c r="E7" s="47" t="str">
        <f t="shared" si="0"/>
        <v>vG.Layout.Image.Rankings</v>
      </c>
      <c r="F7" s="45" t="s">
        <v>46</v>
      </c>
      <c r="G7" s="47" t="str">
        <f t="shared" si="2"/>
        <v>'..\..\..\Import\Global\Config.Files\07.Images\Rankings.png'</v>
      </c>
      <c r="H7" s="48" t="s">
        <v>70</v>
      </c>
      <c r="I7" s="48" t="s">
        <v>63</v>
      </c>
      <c r="J7" s="48">
        <v>1</v>
      </c>
      <c r="K7" s="48">
        <v>1</v>
      </c>
      <c r="L7" s="48">
        <v>1</v>
      </c>
      <c r="M7" s="48">
        <v>1</v>
      </c>
      <c r="N7" s="48">
        <v>1</v>
      </c>
      <c r="O7" s="45">
        <v>0</v>
      </c>
      <c r="P7" s="48">
        <v>1</v>
      </c>
      <c r="Q7" s="48">
        <v>1</v>
      </c>
      <c r="R7" s="48">
        <v>1</v>
      </c>
      <c r="S7" s="48">
        <v>0</v>
      </c>
      <c r="T7" s="48">
        <v>0</v>
      </c>
      <c r="U7" s="45">
        <v>1</v>
      </c>
      <c r="V7" s="45">
        <v>0</v>
      </c>
      <c r="W7" s="48">
        <v>0</v>
      </c>
      <c r="X7" s="48">
        <v>1</v>
      </c>
      <c r="Y7" s="48">
        <v>1</v>
      </c>
      <c r="Z7" s="48">
        <v>1</v>
      </c>
      <c r="AA7" s="48">
        <v>0</v>
      </c>
      <c r="AB7" s="48"/>
      <c r="AC7" s="48">
        <v>0</v>
      </c>
      <c r="AD7" s="53" t="str">
        <f t="shared" si="1"/>
        <v>OK</v>
      </c>
    </row>
    <row r="8" spans="1:30" x14ac:dyDescent="0.25">
      <c r="A8" s="11" t="s">
        <v>11</v>
      </c>
      <c r="B8" s="46" t="s">
        <v>45</v>
      </c>
      <c r="C8" s="46" t="s">
        <v>47</v>
      </c>
      <c r="D8" s="45" t="s">
        <v>61</v>
      </c>
      <c r="E8" s="47" t="str">
        <f t="shared" si="0"/>
        <v>vG.Layout.Image.SelfService</v>
      </c>
      <c r="F8" s="45" t="s">
        <v>46</v>
      </c>
      <c r="G8" s="47" t="str">
        <f t="shared" si="2"/>
        <v>'..\..\..\Import\Global\Config.Files\07.Images\SelfService.png'</v>
      </c>
      <c r="H8" s="48" t="s">
        <v>70</v>
      </c>
      <c r="I8" s="48" t="s">
        <v>64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5">
        <v>0</v>
      </c>
      <c r="P8" s="48">
        <v>1</v>
      </c>
      <c r="Q8" s="48">
        <v>1</v>
      </c>
      <c r="R8" s="48">
        <v>1</v>
      </c>
      <c r="S8" s="48">
        <v>1</v>
      </c>
      <c r="T8" s="48">
        <v>0</v>
      </c>
      <c r="U8" s="45">
        <v>1</v>
      </c>
      <c r="V8" s="45">
        <v>0</v>
      </c>
      <c r="W8" s="48">
        <v>1</v>
      </c>
      <c r="X8" s="48">
        <v>1</v>
      </c>
      <c r="Y8" s="48">
        <v>1</v>
      </c>
      <c r="Z8" s="48">
        <v>1</v>
      </c>
      <c r="AA8" s="48">
        <v>0</v>
      </c>
      <c r="AB8" s="48"/>
      <c r="AC8" s="48">
        <v>0</v>
      </c>
      <c r="AD8" s="53" t="str">
        <f t="shared" si="1"/>
        <v>OK</v>
      </c>
    </row>
    <row r="9" spans="1:30" x14ac:dyDescent="0.25">
      <c r="A9" s="11" t="s">
        <v>11</v>
      </c>
      <c r="B9" s="46" t="s">
        <v>45</v>
      </c>
      <c r="C9" s="46" t="s">
        <v>47</v>
      </c>
      <c r="D9" s="45" t="s">
        <v>62</v>
      </c>
      <c r="E9" s="47" t="str">
        <f t="shared" si="0"/>
        <v>vG.Layout.Image.Trends</v>
      </c>
      <c r="F9" s="45" t="s">
        <v>46</v>
      </c>
      <c r="G9" s="47" t="str">
        <f t="shared" si="2"/>
        <v>'..\..\..\Import\Global\Config.Files\07.Images\Trends.png'</v>
      </c>
      <c r="H9" s="48" t="s">
        <v>70</v>
      </c>
      <c r="I9" s="48" t="s">
        <v>65</v>
      </c>
      <c r="J9" s="48">
        <v>1</v>
      </c>
      <c r="K9" s="48">
        <v>1</v>
      </c>
      <c r="L9" s="48">
        <v>1</v>
      </c>
      <c r="M9" s="48">
        <v>1</v>
      </c>
      <c r="N9" s="48">
        <v>1</v>
      </c>
      <c r="O9" s="45">
        <v>0</v>
      </c>
      <c r="P9" s="48">
        <v>1</v>
      </c>
      <c r="Q9" s="48">
        <v>1</v>
      </c>
      <c r="R9" s="48">
        <v>1</v>
      </c>
      <c r="S9" s="48">
        <v>0</v>
      </c>
      <c r="T9" s="48">
        <v>0</v>
      </c>
      <c r="U9" s="45">
        <v>1</v>
      </c>
      <c r="V9" s="45">
        <v>0</v>
      </c>
      <c r="W9" s="48">
        <v>0</v>
      </c>
      <c r="X9" s="48">
        <v>1</v>
      </c>
      <c r="Y9" s="48">
        <v>1</v>
      </c>
      <c r="Z9" s="48">
        <v>1</v>
      </c>
      <c r="AA9" s="48">
        <v>0</v>
      </c>
      <c r="AB9" s="48"/>
      <c r="AC9" s="48">
        <v>0</v>
      </c>
      <c r="AD9" s="53" t="str">
        <f t="shared" si="1"/>
        <v>OK</v>
      </c>
    </row>
    <row r="10" spans="1:30" ht="17.25" customHeight="1" x14ac:dyDescent="0.25">
      <c r="A10" s="11" t="s">
        <v>11</v>
      </c>
      <c r="B10" s="46" t="s">
        <v>45</v>
      </c>
      <c r="C10" s="46" t="s">
        <v>47</v>
      </c>
      <c r="D10" s="45" t="s">
        <v>66</v>
      </c>
      <c r="E10" s="47" t="str">
        <f t="shared" si="0"/>
        <v>vG.Layout.Image.Config</v>
      </c>
      <c r="F10" s="45" t="s">
        <v>46</v>
      </c>
      <c r="G10" s="47" t="str">
        <f t="shared" ref="G10" si="3">"'"&amp;H10&amp;I10&amp;"'"</f>
        <v>'..\..\..\Import\Global\Config.Files\07.Images\GearWheel.fw.png'</v>
      </c>
      <c r="H10" s="48" t="s">
        <v>70</v>
      </c>
      <c r="I10" s="45" t="s">
        <v>67</v>
      </c>
      <c r="J10" s="45">
        <v>1</v>
      </c>
      <c r="K10" s="45">
        <v>1</v>
      </c>
      <c r="L10" s="45">
        <v>1</v>
      </c>
      <c r="M10" s="45">
        <v>1</v>
      </c>
      <c r="N10" s="45">
        <v>1</v>
      </c>
      <c r="O10" s="45">
        <v>0</v>
      </c>
      <c r="P10" s="45">
        <v>1</v>
      </c>
      <c r="Q10" s="45">
        <v>1</v>
      </c>
      <c r="R10" s="45">
        <v>1</v>
      </c>
      <c r="S10" s="45">
        <v>0</v>
      </c>
      <c r="T10" s="45">
        <v>0</v>
      </c>
      <c r="U10" s="45">
        <v>1</v>
      </c>
      <c r="V10" s="45">
        <v>0</v>
      </c>
      <c r="W10" s="45">
        <v>1</v>
      </c>
      <c r="X10" s="45">
        <v>1</v>
      </c>
      <c r="Y10" s="48">
        <v>1</v>
      </c>
      <c r="Z10" s="45">
        <v>1</v>
      </c>
      <c r="AA10" s="48">
        <v>0</v>
      </c>
      <c r="AB10" s="48"/>
      <c r="AC10" s="48">
        <v>0</v>
      </c>
      <c r="AD10" s="53" t="str">
        <f t="shared" si="1"/>
        <v>OK</v>
      </c>
    </row>
    <row r="11" spans="1:30" ht="17.25" customHeight="1" x14ac:dyDescent="0.25">
      <c r="A11" s="11" t="s">
        <v>11</v>
      </c>
      <c r="B11" s="46" t="s">
        <v>45</v>
      </c>
      <c r="C11" s="46" t="s">
        <v>47</v>
      </c>
      <c r="D11" s="45" t="s">
        <v>607</v>
      </c>
      <c r="E11" s="47" t="str">
        <f t="shared" si="0"/>
        <v>vG.Layout.Image.ConfigBlue</v>
      </c>
      <c r="F11" s="45" t="s">
        <v>46</v>
      </c>
      <c r="G11" s="47" t="str">
        <f t="shared" ref="G11" si="4">"'"&amp;H11&amp;I11&amp;"'"</f>
        <v>'..\..\..\Import\Global\Config.Files\07.Images\GearWheelBlue.fw.png'</v>
      </c>
      <c r="H11" s="48" t="s">
        <v>70</v>
      </c>
      <c r="I11" s="45" t="s">
        <v>608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0</v>
      </c>
      <c r="P11" s="45">
        <v>1</v>
      </c>
      <c r="Q11" s="45">
        <v>1</v>
      </c>
      <c r="R11" s="45">
        <v>1</v>
      </c>
      <c r="S11" s="45">
        <v>0</v>
      </c>
      <c r="T11" s="45">
        <v>0</v>
      </c>
      <c r="U11" s="45">
        <v>1</v>
      </c>
      <c r="V11" s="45">
        <v>0</v>
      </c>
      <c r="W11" s="45">
        <v>0</v>
      </c>
      <c r="X11" s="45">
        <v>1</v>
      </c>
      <c r="Y11" s="48">
        <v>1</v>
      </c>
      <c r="Z11" s="45">
        <v>1</v>
      </c>
      <c r="AA11" s="48">
        <v>0</v>
      </c>
      <c r="AB11" s="48"/>
      <c r="AC11" s="48">
        <v>0</v>
      </c>
      <c r="AD11" s="53" t="str">
        <f t="shared" si="1"/>
        <v>OK</v>
      </c>
    </row>
    <row r="12" spans="1:30" ht="17.25" customHeight="1" x14ac:dyDescent="0.25">
      <c r="A12" s="11" t="s">
        <v>11</v>
      </c>
      <c r="B12" s="46" t="s">
        <v>45</v>
      </c>
      <c r="C12" s="46" t="s">
        <v>47</v>
      </c>
      <c r="D12" s="45" t="s">
        <v>131</v>
      </c>
      <c r="E12" s="47" t="str">
        <f t="shared" si="0"/>
        <v>vG.Layout.Image.Search</v>
      </c>
      <c r="F12" s="45" t="s">
        <v>134</v>
      </c>
      <c r="G12" s="47" t="str">
        <f t="shared" ref="G12:G17" si="5">"'"&amp;H12&amp;I12&amp;"'"</f>
        <v>'..\..\..\Import\Global\Config.Files\07.Images\searchicon.png'</v>
      </c>
      <c r="H12" s="48" t="s">
        <v>70</v>
      </c>
      <c r="I12" s="45" t="s">
        <v>139</v>
      </c>
      <c r="J12" s="45">
        <v>1</v>
      </c>
      <c r="K12" s="45">
        <v>1</v>
      </c>
      <c r="L12" s="45">
        <v>1</v>
      </c>
      <c r="M12" s="45">
        <v>1</v>
      </c>
      <c r="N12" s="45">
        <v>1</v>
      </c>
      <c r="O12" s="45">
        <v>0</v>
      </c>
      <c r="P12" s="45">
        <v>1</v>
      </c>
      <c r="Q12" s="45">
        <v>1</v>
      </c>
      <c r="R12" s="45">
        <v>1</v>
      </c>
      <c r="S12" s="45">
        <v>1</v>
      </c>
      <c r="T12" s="45">
        <v>0</v>
      </c>
      <c r="U12" s="45">
        <v>1</v>
      </c>
      <c r="V12" s="45">
        <v>1</v>
      </c>
      <c r="W12" s="45">
        <v>1</v>
      </c>
      <c r="X12" s="45">
        <v>1</v>
      </c>
      <c r="Y12" s="48">
        <v>1</v>
      </c>
      <c r="Z12" s="45">
        <v>1</v>
      </c>
      <c r="AA12" s="48">
        <v>0</v>
      </c>
      <c r="AB12" s="48"/>
      <c r="AC12" s="48">
        <v>0</v>
      </c>
      <c r="AD12" s="53" t="str">
        <f t="shared" si="1"/>
        <v>OK</v>
      </c>
    </row>
    <row r="13" spans="1:30" ht="17.25" customHeight="1" x14ac:dyDescent="0.25">
      <c r="A13" s="11" t="s">
        <v>11</v>
      </c>
      <c r="B13" s="46" t="s">
        <v>45</v>
      </c>
      <c r="C13" s="46" t="s">
        <v>47</v>
      </c>
      <c r="D13" s="45" t="s">
        <v>132</v>
      </c>
      <c r="E13" s="47" t="str">
        <f t="shared" si="0"/>
        <v>vG.Layout.Image.Clear</v>
      </c>
      <c r="F13" s="45" t="s">
        <v>135</v>
      </c>
      <c r="G13" s="47" t="str">
        <f t="shared" si="5"/>
        <v>'..\..\..\Import\Global\Config.Files\07.Images\clearicon.png'</v>
      </c>
      <c r="H13" s="48" t="s">
        <v>70</v>
      </c>
      <c r="I13" s="45" t="s">
        <v>138</v>
      </c>
      <c r="J13" s="45">
        <v>1</v>
      </c>
      <c r="K13" s="45">
        <v>1</v>
      </c>
      <c r="L13" s="45">
        <v>1</v>
      </c>
      <c r="M13" s="45">
        <v>1</v>
      </c>
      <c r="N13" s="45">
        <v>1</v>
      </c>
      <c r="O13" s="45">
        <v>0</v>
      </c>
      <c r="P13" s="45">
        <v>1</v>
      </c>
      <c r="Q13" s="45">
        <v>1</v>
      </c>
      <c r="R13" s="45">
        <v>1</v>
      </c>
      <c r="S13" s="45">
        <v>1</v>
      </c>
      <c r="T13" s="45">
        <v>0</v>
      </c>
      <c r="U13" s="45">
        <v>1</v>
      </c>
      <c r="V13" s="45">
        <v>0</v>
      </c>
      <c r="W13" s="45">
        <v>0</v>
      </c>
      <c r="X13" s="45">
        <v>1</v>
      </c>
      <c r="Y13" s="48">
        <v>1</v>
      </c>
      <c r="Z13" s="45">
        <v>1</v>
      </c>
      <c r="AA13" s="48">
        <v>0</v>
      </c>
      <c r="AB13" s="48"/>
      <c r="AC13" s="48">
        <v>0</v>
      </c>
      <c r="AD13" s="53" t="str">
        <f t="shared" si="1"/>
        <v>OK</v>
      </c>
    </row>
    <row r="14" spans="1:30" ht="17.25" customHeight="1" x14ac:dyDescent="0.25">
      <c r="A14" s="11" t="s">
        <v>11</v>
      </c>
      <c r="B14" s="46" t="s">
        <v>45</v>
      </c>
      <c r="C14" s="46" t="s">
        <v>47</v>
      </c>
      <c r="D14" s="45" t="s">
        <v>133</v>
      </c>
      <c r="E14" s="47" t="str">
        <f t="shared" si="0"/>
        <v>vG.Layout.Image.Excel</v>
      </c>
      <c r="F14" s="45" t="s">
        <v>136</v>
      </c>
      <c r="G14" s="47" t="str">
        <f t="shared" si="5"/>
        <v>'..\..\..\Import\Global\Config.Files\07.Images\excelicon.png'</v>
      </c>
      <c r="H14" s="48" t="s">
        <v>70</v>
      </c>
      <c r="I14" s="45" t="s">
        <v>137</v>
      </c>
      <c r="J14" s="45">
        <v>1</v>
      </c>
      <c r="K14" s="45">
        <v>1</v>
      </c>
      <c r="L14" s="45">
        <v>1</v>
      </c>
      <c r="M14" s="45">
        <v>1</v>
      </c>
      <c r="N14" s="45">
        <v>1</v>
      </c>
      <c r="O14" s="45">
        <v>0</v>
      </c>
      <c r="P14" s="45">
        <v>1</v>
      </c>
      <c r="Q14" s="45">
        <v>1</v>
      </c>
      <c r="R14" s="45">
        <v>1</v>
      </c>
      <c r="S14" s="45">
        <v>1</v>
      </c>
      <c r="T14" s="45">
        <v>0</v>
      </c>
      <c r="U14" s="45">
        <v>1</v>
      </c>
      <c r="V14" s="45">
        <v>0</v>
      </c>
      <c r="W14" s="45">
        <v>0</v>
      </c>
      <c r="X14" s="45">
        <v>1</v>
      </c>
      <c r="Y14" s="48">
        <v>1</v>
      </c>
      <c r="Z14" s="45">
        <v>1</v>
      </c>
      <c r="AA14" s="48">
        <v>0</v>
      </c>
      <c r="AB14" s="48"/>
      <c r="AC14" s="48">
        <v>0</v>
      </c>
      <c r="AD14" s="53" t="str">
        <f t="shared" si="1"/>
        <v>OK</v>
      </c>
    </row>
    <row r="15" spans="1:30" x14ac:dyDescent="0.25">
      <c r="A15" s="11" t="s">
        <v>11</v>
      </c>
      <c r="B15" s="46" t="s">
        <v>45</v>
      </c>
      <c r="C15" s="46" t="s">
        <v>47</v>
      </c>
      <c r="D15" s="45" t="s">
        <v>173</v>
      </c>
      <c r="E15" s="47" t="str">
        <f t="shared" si="0"/>
        <v>vG.Layout.Image.Edit</v>
      </c>
      <c r="F15" s="45" t="s">
        <v>172</v>
      </c>
      <c r="G15" s="47" t="str">
        <f t="shared" si="5"/>
        <v>'..\..\..\Import\Global\Config.Files\07.Images\edit.png'</v>
      </c>
      <c r="H15" s="48" t="s">
        <v>70</v>
      </c>
      <c r="I15" s="45" t="s">
        <v>171</v>
      </c>
      <c r="J15" s="45">
        <v>1</v>
      </c>
      <c r="K15" s="45">
        <v>1</v>
      </c>
      <c r="L15" s="45">
        <v>1</v>
      </c>
      <c r="M15" s="45">
        <v>1</v>
      </c>
      <c r="N15" s="45">
        <v>1</v>
      </c>
      <c r="O15" s="45">
        <v>0</v>
      </c>
      <c r="P15" s="45">
        <v>1</v>
      </c>
      <c r="Q15" s="45">
        <v>1</v>
      </c>
      <c r="R15" s="45">
        <v>1</v>
      </c>
      <c r="S15" s="45">
        <v>1</v>
      </c>
      <c r="T15" s="45">
        <v>0</v>
      </c>
      <c r="U15" s="45">
        <v>1</v>
      </c>
      <c r="V15" s="45">
        <v>0</v>
      </c>
      <c r="W15" s="45">
        <v>0</v>
      </c>
      <c r="X15" s="45">
        <v>1</v>
      </c>
      <c r="Y15" s="48">
        <v>1</v>
      </c>
      <c r="Z15" s="45">
        <v>1</v>
      </c>
      <c r="AA15" s="48">
        <v>0</v>
      </c>
      <c r="AB15" s="48"/>
      <c r="AC15" s="48">
        <v>0</v>
      </c>
      <c r="AD15" s="53" t="str">
        <f t="shared" si="1"/>
        <v>OK</v>
      </c>
    </row>
    <row r="16" spans="1:30" x14ac:dyDescent="0.25">
      <c r="A16" s="11" t="s">
        <v>11</v>
      </c>
      <c r="B16" s="46" t="s">
        <v>45</v>
      </c>
      <c r="C16" s="46" t="s">
        <v>47</v>
      </c>
      <c r="D16" s="45" t="s">
        <v>176</v>
      </c>
      <c r="E16" s="47" t="str">
        <f t="shared" si="0"/>
        <v>vG.Layout.Image.Confirm</v>
      </c>
      <c r="F16" s="45" t="s">
        <v>175</v>
      </c>
      <c r="G16" s="47" t="str">
        <f t="shared" si="5"/>
        <v>'..\..\..\Import\Global\Config.Files\07.Images\confirm.png'</v>
      </c>
      <c r="H16" s="48" t="s">
        <v>70</v>
      </c>
      <c r="I16" s="45" t="s">
        <v>174</v>
      </c>
      <c r="J16" s="45">
        <v>1</v>
      </c>
      <c r="K16" s="45">
        <v>1</v>
      </c>
      <c r="L16" s="45">
        <v>1</v>
      </c>
      <c r="M16" s="45">
        <v>1</v>
      </c>
      <c r="N16" s="45">
        <v>1</v>
      </c>
      <c r="O16" s="45">
        <v>0</v>
      </c>
      <c r="P16" s="45">
        <v>1</v>
      </c>
      <c r="Q16" s="45">
        <v>1</v>
      </c>
      <c r="R16" s="45">
        <v>1</v>
      </c>
      <c r="S16" s="45">
        <v>1</v>
      </c>
      <c r="T16" s="45">
        <v>0</v>
      </c>
      <c r="U16" s="45">
        <v>1</v>
      </c>
      <c r="V16" s="45">
        <v>0</v>
      </c>
      <c r="W16" s="45">
        <v>0</v>
      </c>
      <c r="X16" s="45">
        <v>1</v>
      </c>
      <c r="Y16" s="48">
        <v>1</v>
      </c>
      <c r="Z16" s="45">
        <v>1</v>
      </c>
      <c r="AA16" s="48">
        <v>0</v>
      </c>
      <c r="AB16" s="48"/>
      <c r="AC16" s="48">
        <v>0</v>
      </c>
      <c r="AD16" s="53" t="str">
        <f t="shared" si="1"/>
        <v>OK</v>
      </c>
    </row>
    <row r="17" spans="1:30" x14ac:dyDescent="0.25">
      <c r="A17" s="11" t="s">
        <v>11</v>
      </c>
      <c r="B17" s="46" t="s">
        <v>45</v>
      </c>
      <c r="C17" s="46" t="s">
        <v>47</v>
      </c>
      <c r="D17" s="45" t="s">
        <v>179</v>
      </c>
      <c r="E17" s="47" t="str">
        <f t="shared" si="0"/>
        <v>vG.Layout.Image.Help.Comm</v>
      </c>
      <c r="F17" s="45" t="s">
        <v>178</v>
      </c>
      <c r="G17" s="47" t="str">
        <f t="shared" si="5"/>
        <v>'..\..\..\Import\Global\Config.Files\07.Images\help2.jpg'</v>
      </c>
      <c r="H17" s="48" t="s">
        <v>70</v>
      </c>
      <c r="I17" s="45" t="s">
        <v>177</v>
      </c>
      <c r="J17" s="45">
        <v>1</v>
      </c>
      <c r="K17" s="45">
        <v>1</v>
      </c>
      <c r="L17" s="45">
        <v>1</v>
      </c>
      <c r="M17" s="45">
        <v>1</v>
      </c>
      <c r="N17" s="45">
        <v>1</v>
      </c>
      <c r="O17" s="45">
        <v>0</v>
      </c>
      <c r="P17" s="45">
        <v>1</v>
      </c>
      <c r="Q17" s="45">
        <v>1</v>
      </c>
      <c r="R17" s="45">
        <v>1</v>
      </c>
      <c r="S17" s="45">
        <v>1</v>
      </c>
      <c r="T17" s="45">
        <v>0</v>
      </c>
      <c r="U17" s="45">
        <v>1</v>
      </c>
      <c r="V17" s="45">
        <v>0</v>
      </c>
      <c r="W17" s="45">
        <v>1</v>
      </c>
      <c r="X17" s="45">
        <v>1</v>
      </c>
      <c r="Y17" s="48">
        <v>1</v>
      </c>
      <c r="Z17" s="45">
        <v>1</v>
      </c>
      <c r="AA17" s="48">
        <v>0</v>
      </c>
      <c r="AB17" s="48"/>
      <c r="AC17" s="48">
        <v>0</v>
      </c>
      <c r="AD17" s="53" t="str">
        <f t="shared" si="1"/>
        <v>OK</v>
      </c>
    </row>
    <row r="18" spans="1:30" x14ac:dyDescent="0.25">
      <c r="A18" s="11" t="s">
        <v>11</v>
      </c>
      <c r="B18" s="46" t="s">
        <v>45</v>
      </c>
      <c r="C18" s="46" t="s">
        <v>47</v>
      </c>
      <c r="D18" s="45" t="s">
        <v>182</v>
      </c>
      <c r="E18" s="47" t="str">
        <f t="shared" si="0"/>
        <v>vG.Layout.Image.Cancel</v>
      </c>
      <c r="F18" s="45" t="s">
        <v>181</v>
      </c>
      <c r="G18" s="47" t="str">
        <f t="shared" ref="G18:G20" si="6">"'"&amp;H18&amp;I18&amp;"'"</f>
        <v>'..\..\..\Import\Global\Config.Files\07.Images\cancel.jpg'</v>
      </c>
      <c r="H18" s="48" t="s">
        <v>70</v>
      </c>
      <c r="I18" s="45" t="s">
        <v>180</v>
      </c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0</v>
      </c>
      <c r="P18" s="45">
        <v>1</v>
      </c>
      <c r="Q18" s="45">
        <v>1</v>
      </c>
      <c r="R18" s="45">
        <v>1</v>
      </c>
      <c r="S18" s="45">
        <v>1</v>
      </c>
      <c r="T18" s="45">
        <v>0</v>
      </c>
      <c r="U18" s="45">
        <v>1</v>
      </c>
      <c r="V18" s="45">
        <v>0</v>
      </c>
      <c r="W18" s="45">
        <v>0</v>
      </c>
      <c r="X18" s="45">
        <v>1</v>
      </c>
      <c r="Y18" s="48">
        <v>1</v>
      </c>
      <c r="Z18" s="45">
        <v>1</v>
      </c>
      <c r="AA18" s="48">
        <v>0</v>
      </c>
      <c r="AB18" s="48"/>
      <c r="AC18" s="48">
        <v>0</v>
      </c>
      <c r="AD18" s="53" t="str">
        <f t="shared" si="1"/>
        <v>OK</v>
      </c>
    </row>
    <row r="19" spans="1:30" x14ac:dyDescent="0.25">
      <c r="A19" s="11" t="s">
        <v>11</v>
      </c>
      <c r="B19" s="46" t="s">
        <v>45</v>
      </c>
      <c r="C19" s="46" t="s">
        <v>47</v>
      </c>
      <c r="D19" s="45" t="s">
        <v>601</v>
      </c>
      <c r="E19" s="47" t="str">
        <f t="shared" si="0"/>
        <v>vG.Layout.Image.CancelRed</v>
      </c>
      <c r="F19" s="45" t="s">
        <v>181</v>
      </c>
      <c r="G19" s="47" t="str">
        <f>"'"&amp;H19&amp;I19&amp;"'"</f>
        <v>'..\..\..\Import\Global\Config.Files\07.Images\Cancel2.png'</v>
      </c>
      <c r="H19" s="48" t="s">
        <v>70</v>
      </c>
      <c r="I19" s="45" t="s">
        <v>602</v>
      </c>
      <c r="J19" s="45">
        <v>0</v>
      </c>
      <c r="K19" s="45">
        <v>0</v>
      </c>
      <c r="L19" s="45">
        <v>1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1</v>
      </c>
      <c r="Y19" s="48">
        <v>1</v>
      </c>
      <c r="Z19" s="45">
        <v>1</v>
      </c>
      <c r="AA19" s="48">
        <v>0</v>
      </c>
      <c r="AB19" s="48"/>
      <c r="AC19" s="48">
        <v>0</v>
      </c>
      <c r="AD19" s="53" t="str">
        <f t="shared" si="1"/>
        <v>OK</v>
      </c>
    </row>
    <row r="20" spans="1:30" x14ac:dyDescent="0.25">
      <c r="A20" s="11" t="s">
        <v>11</v>
      </c>
      <c r="B20" s="46" t="s">
        <v>45</v>
      </c>
      <c r="C20" s="46" t="s">
        <v>47</v>
      </c>
      <c r="D20" s="45" t="s">
        <v>187</v>
      </c>
      <c r="E20" s="47" t="str">
        <f t="shared" si="0"/>
        <v>vG.Layout.Image.Add</v>
      </c>
      <c r="F20" s="45" t="s">
        <v>186</v>
      </c>
      <c r="G20" s="47" t="str">
        <f t="shared" si="6"/>
        <v>'..\..\..\Import\Global\Config.Files\07.Images\addIncon.png'</v>
      </c>
      <c r="H20" s="48" t="s">
        <v>70</v>
      </c>
      <c r="I20" s="45" t="s">
        <v>185</v>
      </c>
      <c r="J20" s="45">
        <v>1</v>
      </c>
      <c r="K20" s="45">
        <v>1</v>
      </c>
      <c r="L20" s="45">
        <v>1</v>
      </c>
      <c r="M20" s="45">
        <v>1</v>
      </c>
      <c r="N20" s="45">
        <v>1</v>
      </c>
      <c r="O20" s="45">
        <v>0</v>
      </c>
      <c r="P20" s="45">
        <v>1</v>
      </c>
      <c r="Q20" s="45">
        <v>1</v>
      </c>
      <c r="R20" s="45">
        <v>1</v>
      </c>
      <c r="S20" s="45">
        <v>0</v>
      </c>
      <c r="T20" s="45">
        <v>0</v>
      </c>
      <c r="U20" s="45">
        <v>1</v>
      </c>
      <c r="V20" s="45">
        <v>1</v>
      </c>
      <c r="W20" s="45">
        <v>0</v>
      </c>
      <c r="X20" s="45">
        <v>1</v>
      </c>
      <c r="Y20" s="48">
        <v>1</v>
      </c>
      <c r="Z20" s="45">
        <v>1</v>
      </c>
      <c r="AA20" s="48">
        <v>0</v>
      </c>
      <c r="AB20" s="48"/>
      <c r="AC20" s="48">
        <v>0</v>
      </c>
      <c r="AD20" s="53" t="str">
        <f t="shared" si="1"/>
        <v>OK</v>
      </c>
    </row>
    <row r="21" spans="1:30" x14ac:dyDescent="0.25">
      <c r="A21" s="11" t="s">
        <v>11</v>
      </c>
      <c r="B21" s="46" t="s">
        <v>45</v>
      </c>
      <c r="C21" s="46" t="s">
        <v>47</v>
      </c>
      <c r="D21" s="45" t="s">
        <v>188</v>
      </c>
      <c r="E21" s="47" t="str">
        <f t="shared" si="0"/>
        <v>vG.Layout.Image.Show</v>
      </c>
      <c r="F21" s="45" t="s">
        <v>189</v>
      </c>
      <c r="G21" s="47" t="str">
        <f t="shared" ref="G21:G27" si="7">"'"&amp;H21&amp;I21&amp;"'"</f>
        <v>'..\..\..\Import\Global\Config.Files\07.Images\showcomm.png'</v>
      </c>
      <c r="H21" s="48" t="s">
        <v>70</v>
      </c>
      <c r="I21" s="45" t="s">
        <v>190</v>
      </c>
      <c r="J21" s="45">
        <v>1</v>
      </c>
      <c r="K21" s="45">
        <v>1</v>
      </c>
      <c r="L21" s="45">
        <v>1</v>
      </c>
      <c r="M21" s="45">
        <v>1</v>
      </c>
      <c r="N21" s="45">
        <v>1</v>
      </c>
      <c r="O21" s="45">
        <v>0</v>
      </c>
      <c r="P21" s="45">
        <v>1</v>
      </c>
      <c r="Q21" s="45">
        <v>1</v>
      </c>
      <c r="R21" s="45">
        <v>1</v>
      </c>
      <c r="S21" s="45">
        <v>0</v>
      </c>
      <c r="T21" s="45">
        <v>0</v>
      </c>
      <c r="U21" s="45">
        <v>1</v>
      </c>
      <c r="V21" s="45">
        <v>1</v>
      </c>
      <c r="W21" s="45">
        <v>0</v>
      </c>
      <c r="X21" s="45">
        <v>1</v>
      </c>
      <c r="Y21" s="48">
        <v>1</v>
      </c>
      <c r="Z21" s="45">
        <v>1</v>
      </c>
      <c r="AA21" s="48">
        <v>0</v>
      </c>
      <c r="AB21" s="48"/>
      <c r="AC21" s="48">
        <v>0</v>
      </c>
      <c r="AD21" s="53" t="str">
        <f t="shared" si="1"/>
        <v>OK</v>
      </c>
    </row>
    <row r="22" spans="1:30" x14ac:dyDescent="0.25">
      <c r="A22" s="45" t="s">
        <v>11</v>
      </c>
      <c r="B22" s="45" t="s">
        <v>45</v>
      </c>
      <c r="C22" s="45" t="s">
        <v>47</v>
      </c>
      <c r="D22" s="45" t="s">
        <v>198</v>
      </c>
      <c r="E22" s="47" t="str">
        <f t="shared" si="0"/>
        <v>vG.Layout.Image.OTDPerspective</v>
      </c>
      <c r="F22" s="45" t="s">
        <v>204</v>
      </c>
      <c r="G22" s="47" t="str">
        <f t="shared" si="7"/>
        <v>'..\..\..\Import\Global\Config.Files\07.Images\OTDPerspective.png'</v>
      </c>
      <c r="H22" s="48" t="s">
        <v>70</v>
      </c>
      <c r="I22" s="45" t="s">
        <v>201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1</v>
      </c>
      <c r="Q22" s="45">
        <v>1</v>
      </c>
      <c r="R22" s="45">
        <v>1</v>
      </c>
      <c r="S22" s="45">
        <v>0</v>
      </c>
      <c r="T22" s="45">
        <v>0</v>
      </c>
      <c r="U22" s="45">
        <v>1</v>
      </c>
      <c r="V22" s="45">
        <v>0</v>
      </c>
      <c r="W22" s="45">
        <v>0</v>
      </c>
      <c r="X22" s="45">
        <v>0</v>
      </c>
      <c r="Y22" s="48">
        <v>1</v>
      </c>
      <c r="Z22" s="45">
        <v>0</v>
      </c>
      <c r="AA22" s="48">
        <v>0</v>
      </c>
      <c r="AB22" s="48"/>
      <c r="AC22" s="48">
        <v>0</v>
      </c>
      <c r="AD22" s="53" t="str">
        <f t="shared" si="1"/>
        <v>OK</v>
      </c>
    </row>
    <row r="23" spans="1:30" x14ac:dyDescent="0.25">
      <c r="A23" s="45" t="s">
        <v>11</v>
      </c>
      <c r="B23" s="45" t="s">
        <v>45</v>
      </c>
      <c r="C23" s="45" t="s">
        <v>47</v>
      </c>
      <c r="D23" s="45" t="s">
        <v>199</v>
      </c>
      <c r="E23" s="47" t="str">
        <f t="shared" si="0"/>
        <v>vG.Layout.Image.RSLPerspective</v>
      </c>
      <c r="F23" s="45" t="s">
        <v>205</v>
      </c>
      <c r="G23" s="47" t="str">
        <f t="shared" si="7"/>
        <v>'..\..\..\Import\Global\Config.Files\07.Images\RSLPerspective.png'</v>
      </c>
      <c r="H23" s="48" t="s">
        <v>70</v>
      </c>
      <c r="I23" s="45" t="s">
        <v>202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1</v>
      </c>
      <c r="Q23" s="45">
        <v>1</v>
      </c>
      <c r="R23" s="45">
        <v>1</v>
      </c>
      <c r="S23" s="45">
        <v>0</v>
      </c>
      <c r="T23" s="45">
        <v>0</v>
      </c>
      <c r="U23" s="45">
        <v>1</v>
      </c>
      <c r="V23" s="45">
        <v>0</v>
      </c>
      <c r="W23" s="45">
        <v>0</v>
      </c>
      <c r="X23" s="45">
        <v>0</v>
      </c>
      <c r="Y23" s="48">
        <v>1</v>
      </c>
      <c r="Z23" s="45">
        <v>0</v>
      </c>
      <c r="AA23" s="48">
        <v>0</v>
      </c>
      <c r="AB23" s="48"/>
      <c r="AC23" s="48">
        <v>0</v>
      </c>
      <c r="AD23" s="53" t="str">
        <f t="shared" si="1"/>
        <v>OK</v>
      </c>
    </row>
    <row r="24" spans="1:30" x14ac:dyDescent="0.25">
      <c r="A24" s="45" t="s">
        <v>11</v>
      </c>
      <c r="B24" s="45" t="s">
        <v>45</v>
      </c>
      <c r="C24" s="45" t="s">
        <v>47</v>
      </c>
      <c r="D24" s="45" t="s">
        <v>200</v>
      </c>
      <c r="E24" s="47" t="str">
        <f t="shared" si="0"/>
        <v>vG.Layout.Image.DelayAnalysisPerspective</v>
      </c>
      <c r="F24" s="45" t="s">
        <v>206</v>
      </c>
      <c r="G24" s="47" t="str">
        <f t="shared" si="7"/>
        <v>'..\..\..\Import\Global\Config.Files\07.Images\DelayAnalysisPerspective.png'</v>
      </c>
      <c r="H24" s="48" t="s">
        <v>70</v>
      </c>
      <c r="I24" s="45" t="s">
        <v>203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0</v>
      </c>
      <c r="P24" s="45">
        <v>1</v>
      </c>
      <c r="Q24" s="45">
        <v>1</v>
      </c>
      <c r="R24" s="45">
        <v>1</v>
      </c>
      <c r="S24" s="45">
        <v>0</v>
      </c>
      <c r="T24" s="45">
        <v>0</v>
      </c>
      <c r="U24" s="45">
        <v>1</v>
      </c>
      <c r="V24" s="45">
        <v>0</v>
      </c>
      <c r="W24" s="45">
        <v>0</v>
      </c>
      <c r="X24" s="45">
        <v>1</v>
      </c>
      <c r="Y24" s="48">
        <v>1</v>
      </c>
      <c r="Z24" s="45">
        <v>1</v>
      </c>
      <c r="AA24" s="48">
        <v>0</v>
      </c>
      <c r="AB24" s="48"/>
      <c r="AC24" s="48">
        <v>0</v>
      </c>
      <c r="AD24" s="53" t="str">
        <f t="shared" si="1"/>
        <v>OK</v>
      </c>
    </row>
    <row r="25" spans="1:30" x14ac:dyDescent="0.25">
      <c r="A25" s="45" t="s">
        <v>11</v>
      </c>
      <c r="B25" s="45" t="s">
        <v>45</v>
      </c>
      <c r="C25" s="45" t="s">
        <v>47</v>
      </c>
      <c r="D25" s="45" t="s">
        <v>207</v>
      </c>
      <c r="E25" s="47" t="str">
        <f t="shared" si="0"/>
        <v>vG.Layout.Image.percentage</v>
      </c>
      <c r="F25" s="45" t="s">
        <v>209</v>
      </c>
      <c r="G25" s="47" t="str">
        <f t="shared" si="7"/>
        <v>'..\..\..\Import\Global\Config.Files\07.Images\percentage.png'</v>
      </c>
      <c r="H25" s="48" t="s">
        <v>70</v>
      </c>
      <c r="I25" s="45" t="s">
        <v>208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0</v>
      </c>
      <c r="P25" s="45">
        <v>1</v>
      </c>
      <c r="Q25" s="45">
        <v>1</v>
      </c>
      <c r="R25" s="45">
        <v>1</v>
      </c>
      <c r="S25" s="45">
        <v>1</v>
      </c>
      <c r="T25" s="45">
        <v>0</v>
      </c>
      <c r="U25" s="45">
        <v>1</v>
      </c>
      <c r="V25" s="45">
        <v>0</v>
      </c>
      <c r="W25" s="45">
        <v>0</v>
      </c>
      <c r="X25" s="45">
        <v>1</v>
      </c>
      <c r="Y25" s="48">
        <v>1</v>
      </c>
      <c r="Z25" s="45">
        <v>1</v>
      </c>
      <c r="AA25" s="48">
        <v>0</v>
      </c>
      <c r="AB25" s="48"/>
      <c r="AC25" s="48">
        <v>0</v>
      </c>
      <c r="AD25" s="53" t="str">
        <f t="shared" si="1"/>
        <v>OK</v>
      </c>
    </row>
    <row r="26" spans="1:30" x14ac:dyDescent="0.25">
      <c r="A26" s="45" t="s">
        <v>11</v>
      </c>
      <c r="B26" s="45" t="s">
        <v>45</v>
      </c>
      <c r="C26" s="45" t="s">
        <v>47</v>
      </c>
      <c r="D26" s="45" t="s">
        <v>242</v>
      </c>
      <c r="E26" s="47" t="str">
        <f t="shared" si="0"/>
        <v>vG.Layout.Image.dollar</v>
      </c>
      <c r="F26" s="45" t="s">
        <v>243</v>
      </c>
      <c r="G26" s="47" t="str">
        <f t="shared" si="7"/>
        <v>'..\..\..\Import\Global\Config.Files\07.Images\dollar.png'</v>
      </c>
      <c r="H26" s="48" t="s">
        <v>70</v>
      </c>
      <c r="I26" s="45" t="s">
        <v>244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0</v>
      </c>
      <c r="P26" s="45">
        <v>1</v>
      </c>
      <c r="Q26" s="45">
        <v>1</v>
      </c>
      <c r="R26" s="45">
        <v>1</v>
      </c>
      <c r="S26" s="45">
        <v>1</v>
      </c>
      <c r="T26" s="45">
        <v>0</v>
      </c>
      <c r="U26" s="45">
        <v>0</v>
      </c>
      <c r="V26" s="45">
        <v>0</v>
      </c>
      <c r="W26" s="45">
        <v>0</v>
      </c>
      <c r="X26" s="45">
        <v>1</v>
      </c>
      <c r="Y26" s="48">
        <v>1</v>
      </c>
      <c r="Z26" s="45">
        <v>1</v>
      </c>
      <c r="AA26" s="48">
        <v>0</v>
      </c>
      <c r="AB26" s="48"/>
      <c r="AC26" s="48">
        <v>0</v>
      </c>
      <c r="AD26" s="53" t="str">
        <f t="shared" si="1"/>
        <v>OK</v>
      </c>
    </row>
    <row r="27" spans="1:30" ht="15.75" customHeight="1" x14ac:dyDescent="0.25">
      <c r="A27" s="45" t="s">
        <v>11</v>
      </c>
      <c r="B27" s="45" t="s">
        <v>45</v>
      </c>
      <c r="C27" s="45" t="s">
        <v>47</v>
      </c>
      <c r="D27" s="45" t="s">
        <v>211</v>
      </c>
      <c r="E27" s="47" t="str">
        <f t="shared" si="0"/>
        <v>vG.Layout.Image.circle</v>
      </c>
      <c r="F27" s="45" t="s">
        <v>212</v>
      </c>
      <c r="G27" s="47" t="str">
        <f t="shared" si="7"/>
        <v>'..\..\..\Import\Global\Config.Files\07.Images\green_circle.png'</v>
      </c>
      <c r="H27" s="48" t="s">
        <v>70</v>
      </c>
      <c r="I27" s="45" t="s">
        <v>214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0</v>
      </c>
      <c r="P27" s="45">
        <v>1</v>
      </c>
      <c r="Q27" s="45">
        <v>1</v>
      </c>
      <c r="R27" s="45">
        <v>1</v>
      </c>
      <c r="S27" s="45">
        <v>1</v>
      </c>
      <c r="T27" s="45">
        <v>0</v>
      </c>
      <c r="U27" s="45">
        <v>1</v>
      </c>
      <c r="V27" s="45">
        <v>0</v>
      </c>
      <c r="W27" s="45">
        <v>0</v>
      </c>
      <c r="X27" s="45">
        <v>1</v>
      </c>
      <c r="Y27" s="48">
        <v>1</v>
      </c>
      <c r="Z27" s="45">
        <v>1</v>
      </c>
      <c r="AA27" s="48">
        <v>0</v>
      </c>
      <c r="AB27" s="48">
        <v>1</v>
      </c>
      <c r="AC27" s="48">
        <v>0</v>
      </c>
      <c r="AD27" s="53" t="str">
        <f t="shared" si="1"/>
        <v>OK</v>
      </c>
    </row>
    <row r="28" spans="1:30" ht="15.75" customHeight="1" x14ac:dyDescent="0.25">
      <c r="A28" s="45" t="s">
        <v>11</v>
      </c>
      <c r="B28" s="45" t="s">
        <v>45</v>
      </c>
      <c r="C28" s="45" t="s">
        <v>47</v>
      </c>
      <c r="D28" s="45" t="s">
        <v>222</v>
      </c>
      <c r="E28" s="47" t="str">
        <f t="shared" si="0"/>
        <v>vG.Layout.Image.ArrowUp</v>
      </c>
      <c r="F28" s="45" t="s">
        <v>224</v>
      </c>
      <c r="G28" s="47" t="str">
        <f t="shared" ref="G28:G30" si="8">"'"&amp;H28&amp;I28&amp;"'"</f>
        <v>'..\..\..\Import\Global\Config.Files\07.Images\arrowup.jpg'</v>
      </c>
      <c r="H28" s="48" t="s">
        <v>70</v>
      </c>
      <c r="I28" s="45" t="s">
        <v>227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0</v>
      </c>
      <c r="P28" s="45">
        <v>1</v>
      </c>
      <c r="Q28" s="45">
        <v>1</v>
      </c>
      <c r="R28" s="45">
        <v>1</v>
      </c>
      <c r="S28" s="45">
        <v>1</v>
      </c>
      <c r="T28" s="45">
        <v>0</v>
      </c>
      <c r="U28" s="45">
        <v>1</v>
      </c>
      <c r="V28" s="45">
        <v>0</v>
      </c>
      <c r="W28" s="45">
        <v>0</v>
      </c>
      <c r="X28" s="45">
        <v>1</v>
      </c>
      <c r="Y28" s="48">
        <v>1</v>
      </c>
      <c r="Z28" s="45">
        <v>1</v>
      </c>
      <c r="AA28" s="48">
        <v>0</v>
      </c>
      <c r="AB28" s="48"/>
      <c r="AC28" s="48">
        <v>0</v>
      </c>
      <c r="AD28" s="53" t="str">
        <f t="shared" si="1"/>
        <v>OK</v>
      </c>
    </row>
    <row r="29" spans="1:30" ht="15.75" customHeight="1" x14ac:dyDescent="0.25">
      <c r="A29" s="45" t="s">
        <v>11</v>
      </c>
      <c r="B29" s="45" t="s">
        <v>45</v>
      </c>
      <c r="C29" s="45" t="s">
        <v>47</v>
      </c>
      <c r="D29" s="45" t="s">
        <v>223</v>
      </c>
      <c r="E29" s="47" t="str">
        <f t="shared" si="0"/>
        <v>vG.Layout.Image.ArrowDown</v>
      </c>
      <c r="F29" s="45" t="s">
        <v>225</v>
      </c>
      <c r="G29" s="47" t="str">
        <f t="shared" si="8"/>
        <v>'..\..\..\Import\Global\Config.Files\07.Images\arrowdown.png'</v>
      </c>
      <c r="H29" s="48" t="s">
        <v>70</v>
      </c>
      <c r="I29" s="45" t="s">
        <v>226</v>
      </c>
      <c r="J29" s="45">
        <v>1</v>
      </c>
      <c r="K29" s="45">
        <v>1</v>
      </c>
      <c r="L29" s="45">
        <v>1</v>
      </c>
      <c r="M29" s="45">
        <v>1</v>
      </c>
      <c r="N29" s="45">
        <v>1</v>
      </c>
      <c r="O29" s="45">
        <v>0</v>
      </c>
      <c r="P29" s="45">
        <v>1</v>
      </c>
      <c r="Q29" s="45">
        <v>1</v>
      </c>
      <c r="R29" s="45">
        <v>1</v>
      </c>
      <c r="S29" s="45">
        <v>1</v>
      </c>
      <c r="T29" s="45">
        <v>0</v>
      </c>
      <c r="U29" s="45">
        <v>1</v>
      </c>
      <c r="V29" s="45">
        <v>0</v>
      </c>
      <c r="W29" s="45">
        <v>0</v>
      </c>
      <c r="X29" s="45">
        <v>1</v>
      </c>
      <c r="Y29" s="48">
        <v>1</v>
      </c>
      <c r="Z29" s="45">
        <v>1</v>
      </c>
      <c r="AA29" s="48">
        <v>0</v>
      </c>
      <c r="AB29" s="48"/>
      <c r="AC29" s="48">
        <v>0</v>
      </c>
      <c r="AD29" s="53" t="str">
        <f t="shared" si="1"/>
        <v>OK</v>
      </c>
    </row>
    <row r="30" spans="1:30" x14ac:dyDescent="0.25">
      <c r="A30" s="45" t="s">
        <v>11</v>
      </c>
      <c r="B30" s="45" t="s">
        <v>45</v>
      </c>
      <c r="C30" s="45" t="s">
        <v>47</v>
      </c>
      <c r="D30" s="45" t="s">
        <v>241</v>
      </c>
      <c r="E30" s="47" t="str">
        <f t="shared" si="0"/>
        <v>vG.Layout.Image.FigureDesc</v>
      </c>
      <c r="F30" s="45" t="s">
        <v>240</v>
      </c>
      <c r="G30" s="47" t="str">
        <f t="shared" si="8"/>
        <v>'..\..\..\Import\Global\Config.Files\07.Images\HelpFigQBR.PNG'</v>
      </c>
      <c r="H30" s="48" t="s">
        <v>70</v>
      </c>
      <c r="I30" s="45" t="s">
        <v>239</v>
      </c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>
        <v>0</v>
      </c>
      <c r="P30" s="45">
        <v>1</v>
      </c>
      <c r="Q30" s="45">
        <v>1</v>
      </c>
      <c r="R30" s="45">
        <v>1</v>
      </c>
      <c r="S30" s="45">
        <v>0</v>
      </c>
      <c r="T30" s="45">
        <v>0</v>
      </c>
      <c r="U30" s="45">
        <v>1</v>
      </c>
      <c r="V30" s="45">
        <v>0</v>
      </c>
      <c r="W30" s="45">
        <v>0</v>
      </c>
      <c r="X30" s="45">
        <v>1</v>
      </c>
      <c r="Y30" s="48">
        <v>1</v>
      </c>
      <c r="Z30" s="45">
        <v>1</v>
      </c>
      <c r="AA30" s="48">
        <v>0</v>
      </c>
      <c r="AB30" s="48"/>
      <c r="AC30" s="48">
        <v>0</v>
      </c>
      <c r="AD30" s="53" t="str">
        <f t="shared" si="1"/>
        <v>OK</v>
      </c>
    </row>
    <row r="31" spans="1:30" x14ac:dyDescent="0.25">
      <c r="A31" s="45" t="s">
        <v>11</v>
      </c>
      <c r="B31" s="45" t="s">
        <v>45</v>
      </c>
      <c r="C31" s="45" t="s">
        <v>47</v>
      </c>
      <c r="D31" s="45" t="s">
        <v>251</v>
      </c>
      <c r="E31" s="47" t="str">
        <f t="shared" si="0"/>
        <v>vG.Layout.Image.ArrowDownBlack</v>
      </c>
      <c r="F31" s="45" t="s">
        <v>250</v>
      </c>
      <c r="G31" s="47" t="str">
        <f t="shared" ref="G31:G37" si="9">"'"&amp;H31&amp;I31&amp;"'"</f>
        <v>'..\..\..\Import\Global\Config.Files\07.Images\arrow_down.png'</v>
      </c>
      <c r="H31" s="48" t="s">
        <v>70</v>
      </c>
      <c r="I31" s="45" t="s">
        <v>249</v>
      </c>
      <c r="J31" s="45">
        <v>1</v>
      </c>
      <c r="K31" s="45">
        <v>1</v>
      </c>
      <c r="L31" s="45">
        <v>1</v>
      </c>
      <c r="M31" s="45">
        <v>1</v>
      </c>
      <c r="N31" s="45">
        <v>1</v>
      </c>
      <c r="O31" s="45">
        <v>0</v>
      </c>
      <c r="P31" s="45">
        <v>1</v>
      </c>
      <c r="Q31" s="45">
        <v>1</v>
      </c>
      <c r="R31" s="45">
        <v>1</v>
      </c>
      <c r="S31" s="45">
        <v>1</v>
      </c>
      <c r="T31" s="45">
        <v>0</v>
      </c>
      <c r="U31" s="45">
        <v>1</v>
      </c>
      <c r="V31" s="45">
        <v>0</v>
      </c>
      <c r="W31" s="45">
        <v>0</v>
      </c>
      <c r="X31" s="45">
        <v>1</v>
      </c>
      <c r="Y31" s="48">
        <v>1</v>
      </c>
      <c r="Z31" s="45">
        <v>1</v>
      </c>
      <c r="AA31" s="48">
        <v>0</v>
      </c>
      <c r="AB31" s="48"/>
      <c r="AC31" s="48">
        <v>0</v>
      </c>
      <c r="AD31" s="53" t="str">
        <f t="shared" si="1"/>
        <v>OK</v>
      </c>
    </row>
    <row r="32" spans="1:30" x14ac:dyDescent="0.25">
      <c r="A32" s="45" t="s">
        <v>11</v>
      </c>
      <c r="B32" s="45" t="s">
        <v>45</v>
      </c>
      <c r="C32" s="45" t="s">
        <v>47</v>
      </c>
      <c r="D32" s="45" t="s">
        <v>254</v>
      </c>
      <c r="E32" s="47" t="str">
        <f t="shared" si="0"/>
        <v>vG.Layout.Image.Warning</v>
      </c>
      <c r="F32" s="45" t="s">
        <v>253</v>
      </c>
      <c r="G32" s="47" t="str">
        <f t="shared" si="9"/>
        <v>'..\..\..\Import\Global\Config.Files\07.Images\download.png'</v>
      </c>
      <c r="H32" s="48" t="s">
        <v>70</v>
      </c>
      <c r="I32" s="45" t="s">
        <v>252</v>
      </c>
      <c r="J32" s="45">
        <v>1</v>
      </c>
      <c r="K32" s="45">
        <v>1</v>
      </c>
      <c r="L32" s="45">
        <v>1</v>
      </c>
      <c r="M32" s="45">
        <v>1</v>
      </c>
      <c r="N32" s="45">
        <v>1</v>
      </c>
      <c r="O32" s="45">
        <v>0</v>
      </c>
      <c r="P32" s="45">
        <v>1</v>
      </c>
      <c r="Q32" s="45">
        <v>1</v>
      </c>
      <c r="R32" s="45">
        <v>1</v>
      </c>
      <c r="S32" s="45">
        <v>1</v>
      </c>
      <c r="T32" s="45">
        <v>0</v>
      </c>
      <c r="U32" s="45">
        <v>1</v>
      </c>
      <c r="V32" s="45">
        <v>0</v>
      </c>
      <c r="W32" s="45">
        <v>0</v>
      </c>
      <c r="X32" s="45">
        <v>1</v>
      </c>
      <c r="Y32" s="48">
        <v>1</v>
      </c>
      <c r="Z32" s="45">
        <v>1</v>
      </c>
      <c r="AA32" s="48">
        <v>0</v>
      </c>
      <c r="AB32" s="48"/>
      <c r="AC32" s="48">
        <v>0</v>
      </c>
      <c r="AD32" s="53" t="str">
        <f t="shared" si="1"/>
        <v>OK</v>
      </c>
    </row>
    <row r="33" spans="1:30" x14ac:dyDescent="0.25">
      <c r="A33" s="45" t="s">
        <v>11</v>
      </c>
      <c r="B33" s="45" t="s">
        <v>45</v>
      </c>
      <c r="C33" s="45" t="s">
        <v>47</v>
      </c>
      <c r="D33" s="45" t="s">
        <v>256</v>
      </c>
      <c r="E33" s="47" t="str">
        <f t="shared" si="0"/>
        <v>vG.Layout.Image.ArrowUpG</v>
      </c>
      <c r="F33" s="45" t="s">
        <v>258</v>
      </c>
      <c r="G33" s="47" t="str">
        <f t="shared" si="9"/>
        <v>'..\..\..\Import\Global\Config.Files\07.Images\ArrowUpG.png'</v>
      </c>
      <c r="H33" s="48" t="s">
        <v>70</v>
      </c>
      <c r="I33" s="45" t="s">
        <v>261</v>
      </c>
      <c r="J33" s="45">
        <v>1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1</v>
      </c>
      <c r="V33" s="45">
        <v>0</v>
      </c>
      <c r="W33" s="45">
        <v>0</v>
      </c>
      <c r="X33" s="45">
        <v>0</v>
      </c>
      <c r="Y33" s="48">
        <v>1</v>
      </c>
      <c r="Z33" s="45">
        <v>0</v>
      </c>
      <c r="AA33" s="48">
        <v>0</v>
      </c>
      <c r="AB33" s="48">
        <v>1</v>
      </c>
      <c r="AC33" s="48">
        <v>0</v>
      </c>
      <c r="AD33" s="53" t="str">
        <f t="shared" si="1"/>
        <v>OK</v>
      </c>
    </row>
    <row r="34" spans="1:30" x14ac:dyDescent="0.25">
      <c r="A34" s="45" t="s">
        <v>11</v>
      </c>
      <c r="B34" s="45" t="s">
        <v>45</v>
      </c>
      <c r="C34" s="45" t="s">
        <v>47</v>
      </c>
      <c r="D34" s="45" t="s">
        <v>257</v>
      </c>
      <c r="E34" s="47" t="str">
        <f t="shared" ref="E34:E65" si="10">CONCATENATE(A34,".",B34,".",C34,".",D34)</f>
        <v>vG.Layout.Image.ArrowDownR</v>
      </c>
      <c r="F34" s="45" t="s">
        <v>259</v>
      </c>
      <c r="G34" s="47" t="str">
        <f t="shared" si="9"/>
        <v>'..\..\..\Import\Global\Config.Files\07.Images\ArrowDownR.png'</v>
      </c>
      <c r="H34" s="48" t="s">
        <v>70</v>
      </c>
      <c r="I34" s="45" t="s">
        <v>260</v>
      </c>
      <c r="J34" s="45">
        <v>1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45">
        <v>0</v>
      </c>
      <c r="S34" s="45">
        <v>0</v>
      </c>
      <c r="T34" s="45">
        <v>0</v>
      </c>
      <c r="U34" s="45">
        <v>1</v>
      </c>
      <c r="V34" s="45">
        <v>0</v>
      </c>
      <c r="W34" s="45">
        <v>0</v>
      </c>
      <c r="X34" s="45">
        <v>0</v>
      </c>
      <c r="Y34" s="48">
        <v>1</v>
      </c>
      <c r="Z34" s="45">
        <v>0</v>
      </c>
      <c r="AA34" s="48">
        <v>0</v>
      </c>
      <c r="AB34" s="48">
        <v>1</v>
      </c>
      <c r="AC34" s="48">
        <v>0</v>
      </c>
      <c r="AD34" s="53" t="str">
        <f t="shared" ref="AD34:AD65" si="11">IF(COUNTIF($E$2:$E$10005,E34)=1,"OK","DUPLICATE! CHOOSE ANOTHER NAME")</f>
        <v>OK</v>
      </c>
    </row>
    <row r="35" spans="1:30" x14ac:dyDescent="0.25">
      <c r="A35" s="45" t="s">
        <v>11</v>
      </c>
      <c r="B35" s="45" t="s">
        <v>45</v>
      </c>
      <c r="C35" s="45" t="s">
        <v>47</v>
      </c>
      <c r="D35" s="45" t="s">
        <v>263</v>
      </c>
      <c r="E35" s="47" t="str">
        <f t="shared" si="10"/>
        <v>vG.Layout.Image.ArrowUpB</v>
      </c>
      <c r="F35" s="45" t="s">
        <v>266</v>
      </c>
      <c r="G35" s="47" t="str">
        <f t="shared" si="9"/>
        <v>'..\..\..\Import\Global\Config.Files\07.Images\ArrowUpB.png'</v>
      </c>
      <c r="H35" s="48" t="s">
        <v>70</v>
      </c>
      <c r="I35" s="45" t="s">
        <v>267</v>
      </c>
      <c r="J35" s="45">
        <v>1</v>
      </c>
      <c r="K35" s="45">
        <v>0</v>
      </c>
      <c r="L35" s="45">
        <v>0</v>
      </c>
      <c r="M35" s="45">
        <v>0</v>
      </c>
      <c r="N35" s="45">
        <v>1</v>
      </c>
      <c r="O35" s="45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1</v>
      </c>
      <c r="V35" s="45">
        <v>0</v>
      </c>
      <c r="W35" s="45">
        <v>0</v>
      </c>
      <c r="X35" s="45">
        <v>0</v>
      </c>
      <c r="Y35" s="48">
        <v>1</v>
      </c>
      <c r="Z35" s="45">
        <v>0</v>
      </c>
      <c r="AA35" s="48">
        <v>0</v>
      </c>
      <c r="AB35" s="48"/>
      <c r="AC35" s="48">
        <v>0</v>
      </c>
      <c r="AD35" s="53" t="str">
        <f t="shared" si="11"/>
        <v>OK</v>
      </c>
    </row>
    <row r="36" spans="1:30" x14ac:dyDescent="0.25">
      <c r="A36" s="45" t="s">
        <v>11</v>
      </c>
      <c r="B36" s="45" t="s">
        <v>45</v>
      </c>
      <c r="C36" s="45" t="s">
        <v>47</v>
      </c>
      <c r="D36" s="45" t="s">
        <v>264</v>
      </c>
      <c r="E36" s="47" t="str">
        <f t="shared" si="10"/>
        <v>vG.Layout.Image.ArrowDownB</v>
      </c>
      <c r="F36" s="45" t="s">
        <v>265</v>
      </c>
      <c r="G36" s="47" t="str">
        <f t="shared" si="9"/>
        <v>'..\..\..\Import\Global\Config.Files\07.Images\ArrowDownB.png'</v>
      </c>
      <c r="H36" s="48" t="s">
        <v>70</v>
      </c>
      <c r="I36" s="45" t="s">
        <v>268</v>
      </c>
      <c r="J36" s="45">
        <v>1</v>
      </c>
      <c r="K36" s="45">
        <v>0</v>
      </c>
      <c r="L36" s="45">
        <v>0</v>
      </c>
      <c r="M36" s="45">
        <v>1</v>
      </c>
      <c r="N36" s="45">
        <v>1</v>
      </c>
      <c r="O36" s="45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45">
        <v>1</v>
      </c>
      <c r="V36" s="45">
        <v>0</v>
      </c>
      <c r="W36" s="45">
        <v>0</v>
      </c>
      <c r="X36" s="45">
        <v>0</v>
      </c>
      <c r="Y36" s="48">
        <v>1</v>
      </c>
      <c r="Z36" s="45">
        <v>0</v>
      </c>
      <c r="AA36" s="48">
        <v>0</v>
      </c>
      <c r="AB36" s="48"/>
      <c r="AC36" s="48">
        <v>0</v>
      </c>
      <c r="AD36" s="53" t="str">
        <f t="shared" si="11"/>
        <v>OK</v>
      </c>
    </row>
    <row r="37" spans="1:30" x14ac:dyDescent="0.25">
      <c r="A37" s="45" t="s">
        <v>11</v>
      </c>
      <c r="B37" s="45" t="s">
        <v>45</v>
      </c>
      <c r="C37" s="45" t="s">
        <v>47</v>
      </c>
      <c r="D37" s="45" t="s">
        <v>269</v>
      </c>
      <c r="E37" s="47" t="str">
        <f t="shared" si="10"/>
        <v>vG.Layout.Image.FCAccuracy</v>
      </c>
      <c r="G37" s="47" t="str">
        <f t="shared" si="9"/>
        <v>'..\..\..\Import\Global\Config.Files\07.Images\FCAccuracy.png'</v>
      </c>
      <c r="H37" s="48" t="s">
        <v>70</v>
      </c>
      <c r="I37" s="45" t="s">
        <v>286</v>
      </c>
      <c r="J37" s="45">
        <v>1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0</v>
      </c>
      <c r="U37" s="45">
        <v>1</v>
      </c>
      <c r="V37" s="45">
        <v>0</v>
      </c>
      <c r="W37" s="45">
        <v>0</v>
      </c>
      <c r="X37" s="45">
        <v>0</v>
      </c>
      <c r="Y37" s="48">
        <v>1</v>
      </c>
      <c r="Z37" s="45">
        <v>0</v>
      </c>
      <c r="AA37" s="48">
        <v>0</v>
      </c>
      <c r="AB37" s="48"/>
      <c r="AC37" s="48">
        <v>0</v>
      </c>
      <c r="AD37" s="53" t="str">
        <f t="shared" si="11"/>
        <v>OK</v>
      </c>
    </row>
    <row r="38" spans="1:30" x14ac:dyDescent="0.25">
      <c r="A38" s="45" t="s">
        <v>11</v>
      </c>
      <c r="B38" s="45" t="s">
        <v>45</v>
      </c>
      <c r="C38" s="45" t="s">
        <v>47</v>
      </c>
      <c r="D38" s="45" t="s">
        <v>270</v>
      </c>
      <c r="E38" s="47" t="str">
        <f t="shared" si="10"/>
        <v>vG.Layout.Image.FCEvolution</v>
      </c>
      <c r="G38" s="47" t="str">
        <f t="shared" ref="G38:G42" si="12">"'"&amp;H38&amp;I38&amp;"'"</f>
        <v>'..\..\..\Import\Global\Config.Files\07.Images\FCEvolution.png'</v>
      </c>
      <c r="H38" s="48" t="s">
        <v>70</v>
      </c>
      <c r="I38" s="45" t="s">
        <v>285</v>
      </c>
      <c r="J38" s="45">
        <v>1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0</v>
      </c>
      <c r="T38" s="45">
        <v>0</v>
      </c>
      <c r="U38" s="45">
        <v>1</v>
      </c>
      <c r="V38" s="45">
        <v>0</v>
      </c>
      <c r="W38" s="45">
        <v>0</v>
      </c>
      <c r="X38" s="45">
        <v>0</v>
      </c>
      <c r="Y38" s="48">
        <v>1</v>
      </c>
      <c r="Z38" s="45">
        <v>0</v>
      </c>
      <c r="AA38" s="48">
        <v>0</v>
      </c>
      <c r="AB38" s="48"/>
      <c r="AC38" s="48">
        <v>0</v>
      </c>
      <c r="AD38" s="53" t="str">
        <f t="shared" si="11"/>
        <v>OK</v>
      </c>
    </row>
    <row r="39" spans="1:30" x14ac:dyDescent="0.25">
      <c r="A39" s="45" t="s">
        <v>11</v>
      </c>
      <c r="B39" s="45" t="s">
        <v>45</v>
      </c>
      <c r="C39" s="45" t="s">
        <v>47</v>
      </c>
      <c r="D39" s="45" t="s">
        <v>271</v>
      </c>
      <c r="E39" s="47" t="str">
        <f t="shared" si="10"/>
        <v>vG.Layout.Image.FillRate</v>
      </c>
      <c r="G39" s="47" t="str">
        <f t="shared" si="12"/>
        <v>'..\..\..\Import\Global\Config.Files\07.Images\FillRate.png'</v>
      </c>
      <c r="H39" s="48" t="s">
        <v>70</v>
      </c>
      <c r="I39" s="45" t="s">
        <v>284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1</v>
      </c>
      <c r="V39" s="45">
        <v>0</v>
      </c>
      <c r="W39" s="45">
        <v>0</v>
      </c>
      <c r="X39" s="45">
        <v>0</v>
      </c>
      <c r="Y39" s="48">
        <v>1</v>
      </c>
      <c r="Z39" s="45">
        <v>0</v>
      </c>
      <c r="AA39" s="48">
        <v>0</v>
      </c>
      <c r="AB39" s="48"/>
      <c r="AC39" s="48">
        <v>0</v>
      </c>
      <c r="AD39" s="53" t="str">
        <f t="shared" si="11"/>
        <v>OK</v>
      </c>
    </row>
    <row r="40" spans="1:30" x14ac:dyDescent="0.25">
      <c r="A40" s="45" t="s">
        <v>11</v>
      </c>
      <c r="B40" s="45" t="s">
        <v>45</v>
      </c>
      <c r="C40" s="45" t="s">
        <v>47</v>
      </c>
      <c r="D40" s="45" t="s">
        <v>272</v>
      </c>
      <c r="E40" s="47" t="str">
        <f t="shared" si="10"/>
        <v>vG.Layout.Image.NewLaunch</v>
      </c>
      <c r="G40" s="47" t="str">
        <f t="shared" si="12"/>
        <v>'..\..\..\Import\Global\Config.Files\07.Images\NewLaunch.png'</v>
      </c>
      <c r="H40" s="48" t="s">
        <v>70</v>
      </c>
      <c r="I40" s="45" t="s">
        <v>283</v>
      </c>
      <c r="J40" s="45">
        <v>1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1</v>
      </c>
      <c r="V40" s="45">
        <v>0</v>
      </c>
      <c r="W40" s="45">
        <v>0</v>
      </c>
      <c r="X40" s="45">
        <v>0</v>
      </c>
      <c r="Y40" s="48">
        <v>1</v>
      </c>
      <c r="Z40" s="45">
        <v>0</v>
      </c>
      <c r="AA40" s="48">
        <v>0</v>
      </c>
      <c r="AB40" s="48"/>
      <c r="AC40" s="48">
        <v>0</v>
      </c>
      <c r="AD40" s="53" t="str">
        <f t="shared" si="11"/>
        <v>OK</v>
      </c>
    </row>
    <row r="41" spans="1:30" x14ac:dyDescent="0.25">
      <c r="A41" s="45" t="s">
        <v>11</v>
      </c>
      <c r="B41" s="45" t="s">
        <v>45</v>
      </c>
      <c r="C41" s="45" t="s">
        <v>47</v>
      </c>
      <c r="D41" s="45" t="s">
        <v>273</v>
      </c>
      <c r="E41" s="47" t="str">
        <f t="shared" si="10"/>
        <v>vG.Layout.Image.NTS</v>
      </c>
      <c r="G41" s="47" t="str">
        <f t="shared" si="12"/>
        <v>'..\..\..\Import\Global\Config.Files\07.Images\NTS.png'</v>
      </c>
      <c r="H41" s="48" t="s">
        <v>70</v>
      </c>
      <c r="I41" s="45" t="s">
        <v>282</v>
      </c>
      <c r="J41" s="45">
        <v>1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0</v>
      </c>
      <c r="U41" s="45">
        <v>1</v>
      </c>
      <c r="V41" s="45">
        <v>0</v>
      </c>
      <c r="W41" s="45">
        <v>0</v>
      </c>
      <c r="X41" s="45">
        <v>0</v>
      </c>
      <c r="Y41" s="48">
        <v>1</v>
      </c>
      <c r="Z41" s="45">
        <v>0</v>
      </c>
      <c r="AA41" s="48">
        <v>0</v>
      </c>
      <c r="AB41" s="48"/>
      <c r="AC41" s="48">
        <v>0</v>
      </c>
      <c r="AD41" s="53" t="str">
        <f t="shared" si="11"/>
        <v>OK</v>
      </c>
    </row>
    <row r="42" spans="1:30" x14ac:dyDescent="0.25">
      <c r="A42" s="45" t="s">
        <v>11</v>
      </c>
      <c r="B42" s="45" t="s">
        <v>45</v>
      </c>
      <c r="C42" s="45" t="s">
        <v>47</v>
      </c>
      <c r="D42" s="45" t="s">
        <v>274</v>
      </c>
      <c r="E42" s="47" t="str">
        <f t="shared" si="10"/>
        <v>vG.Layout.Image.StockOut</v>
      </c>
      <c r="G42" s="47" t="str">
        <f t="shared" si="12"/>
        <v>'..\..\..\Import\Global\Config.Files\07.Images\StockOut.png'</v>
      </c>
      <c r="H42" s="48" t="s">
        <v>70</v>
      </c>
      <c r="I42" s="45" t="s">
        <v>281</v>
      </c>
      <c r="J42" s="45">
        <v>1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1</v>
      </c>
      <c r="V42" s="45">
        <v>0</v>
      </c>
      <c r="W42" s="45">
        <v>0</v>
      </c>
      <c r="X42" s="45">
        <v>0</v>
      </c>
      <c r="Y42" s="48">
        <v>1</v>
      </c>
      <c r="Z42" s="45">
        <v>0</v>
      </c>
      <c r="AA42" s="48">
        <v>0</v>
      </c>
      <c r="AB42" s="48"/>
      <c r="AC42" s="48">
        <v>0</v>
      </c>
      <c r="AD42" s="53" t="str">
        <f t="shared" si="11"/>
        <v>OK</v>
      </c>
    </row>
    <row r="43" spans="1:30" x14ac:dyDescent="0.25">
      <c r="A43" s="45" t="s">
        <v>11</v>
      </c>
      <c r="B43" s="45" t="s">
        <v>45</v>
      </c>
      <c r="C43" s="45" t="s">
        <v>47</v>
      </c>
      <c r="D43" s="45" t="s">
        <v>275</v>
      </c>
      <c r="E43" s="47" t="str">
        <f t="shared" si="10"/>
        <v>vG.Layout.Image.ClosePopUp</v>
      </c>
      <c r="G43" s="47" t="str">
        <f t="shared" ref="G43:G46" si="13">"'"&amp;H43&amp;I43&amp;"'"</f>
        <v>'..\..\..\Import\Global\Config.Files\07.Images\CloseCircle.png'</v>
      </c>
      <c r="H43" s="48" t="s">
        <v>70</v>
      </c>
      <c r="I43" s="45" t="s">
        <v>280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1</v>
      </c>
      <c r="U43" s="45">
        <v>1</v>
      </c>
      <c r="V43" s="45">
        <v>1</v>
      </c>
      <c r="W43" s="45">
        <v>0</v>
      </c>
      <c r="X43" s="45">
        <v>1</v>
      </c>
      <c r="Y43" s="48">
        <v>1</v>
      </c>
      <c r="Z43" s="45">
        <v>1</v>
      </c>
      <c r="AA43" s="48">
        <v>0</v>
      </c>
      <c r="AB43" s="48"/>
      <c r="AC43" s="48">
        <v>0</v>
      </c>
      <c r="AD43" s="53" t="str">
        <f t="shared" si="11"/>
        <v>OK</v>
      </c>
    </row>
    <row r="44" spans="1:30" x14ac:dyDescent="0.25">
      <c r="A44" s="45" t="s">
        <v>11</v>
      </c>
      <c r="B44" s="45" t="s">
        <v>45</v>
      </c>
      <c r="C44" s="45" t="s">
        <v>47</v>
      </c>
      <c r="D44" s="45" t="s">
        <v>276</v>
      </c>
      <c r="E44" s="47" t="str">
        <f t="shared" si="10"/>
        <v>vG.Layout.Image.MoreInfo</v>
      </c>
      <c r="G44" s="47" t="str">
        <f t="shared" si="13"/>
        <v>'..\..\..\Import\Global\Config.Files\07.Images\MoreInfo.png'</v>
      </c>
      <c r="H44" s="48" t="s">
        <v>70</v>
      </c>
      <c r="I44" s="45" t="s">
        <v>279</v>
      </c>
      <c r="J44" s="45">
        <v>1</v>
      </c>
      <c r="K44" s="45">
        <v>1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1</v>
      </c>
      <c r="U44" s="45">
        <v>1</v>
      </c>
      <c r="V44" s="45">
        <v>0</v>
      </c>
      <c r="W44" s="45">
        <v>0</v>
      </c>
      <c r="X44" s="45">
        <v>0</v>
      </c>
      <c r="Y44" s="48">
        <v>1</v>
      </c>
      <c r="Z44" s="45">
        <v>0</v>
      </c>
      <c r="AA44" s="48">
        <v>0</v>
      </c>
      <c r="AB44" s="48">
        <v>1</v>
      </c>
      <c r="AC44" s="48">
        <v>0</v>
      </c>
      <c r="AD44" s="53" t="str">
        <f t="shared" si="11"/>
        <v>OK</v>
      </c>
    </row>
    <row r="45" spans="1:30" x14ac:dyDescent="0.25">
      <c r="A45" s="45" t="s">
        <v>11</v>
      </c>
      <c r="B45" s="45" t="s">
        <v>45</v>
      </c>
      <c r="C45" s="45" t="s">
        <v>47</v>
      </c>
      <c r="D45" s="45" t="s">
        <v>277</v>
      </c>
      <c r="E45" s="47" t="str">
        <f t="shared" si="10"/>
        <v>vG.Layout.Image.FFvsDF</v>
      </c>
      <c r="G45" s="47" t="str">
        <f t="shared" si="13"/>
        <v>'..\..\..\Import\Global\Config.Files\07.Images\FFvsDF.png'</v>
      </c>
      <c r="H45" s="48" t="s">
        <v>70</v>
      </c>
      <c r="I45" s="45" t="s">
        <v>278</v>
      </c>
      <c r="J45" s="45">
        <v>1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1</v>
      </c>
      <c r="S45" s="45">
        <v>0</v>
      </c>
      <c r="T45" s="45">
        <v>0</v>
      </c>
      <c r="U45" s="45">
        <v>1</v>
      </c>
      <c r="V45" s="45">
        <v>0</v>
      </c>
      <c r="W45" s="45">
        <v>0</v>
      </c>
      <c r="X45" s="45">
        <v>0</v>
      </c>
      <c r="Y45" s="48">
        <v>1</v>
      </c>
      <c r="Z45" s="45">
        <v>0</v>
      </c>
      <c r="AA45" s="48">
        <v>0</v>
      </c>
      <c r="AB45" s="48"/>
      <c r="AC45" s="48">
        <v>0</v>
      </c>
      <c r="AD45" s="53" t="str">
        <f t="shared" si="11"/>
        <v>OK</v>
      </c>
    </row>
    <row r="46" spans="1:30" x14ac:dyDescent="0.25">
      <c r="A46" s="45" t="s">
        <v>11</v>
      </c>
      <c r="B46" s="45" t="s">
        <v>45</v>
      </c>
      <c r="C46" s="45" t="s">
        <v>47</v>
      </c>
      <c r="D46" s="45" t="s">
        <v>288</v>
      </c>
      <c r="E46" s="47" t="str">
        <f t="shared" si="10"/>
        <v>vG.Layout.Image.CheckConfirm</v>
      </c>
      <c r="F46" s="45" t="s">
        <v>289</v>
      </c>
      <c r="G46" s="47" t="str">
        <f t="shared" si="13"/>
        <v>'..\..\..\Import\Global\Config.Files\07.Images\CheckConfirm.png'</v>
      </c>
      <c r="H46" s="48" t="s">
        <v>70</v>
      </c>
      <c r="I46" s="45" t="s">
        <v>287</v>
      </c>
      <c r="J46" s="45">
        <v>0</v>
      </c>
      <c r="K46" s="45">
        <v>1</v>
      </c>
      <c r="L46" s="45">
        <v>1</v>
      </c>
      <c r="M46" s="45">
        <v>1</v>
      </c>
      <c r="N46" s="45">
        <v>1</v>
      </c>
      <c r="O46" s="45">
        <v>0</v>
      </c>
      <c r="P46" s="45">
        <v>1</v>
      </c>
      <c r="Q46" s="45">
        <v>1</v>
      </c>
      <c r="R46" s="45">
        <v>1</v>
      </c>
      <c r="S46" s="45">
        <v>0</v>
      </c>
      <c r="T46" s="45">
        <v>0</v>
      </c>
      <c r="U46" s="45">
        <v>1</v>
      </c>
      <c r="V46" s="45">
        <v>1</v>
      </c>
      <c r="W46" s="45">
        <v>0</v>
      </c>
      <c r="X46" s="45">
        <v>1</v>
      </c>
      <c r="Y46" s="48">
        <v>1</v>
      </c>
      <c r="Z46" s="45">
        <v>1</v>
      </c>
      <c r="AA46" s="48">
        <v>0</v>
      </c>
      <c r="AB46" s="48"/>
      <c r="AC46" s="48">
        <v>0</v>
      </c>
      <c r="AD46" s="53" t="str">
        <f t="shared" si="11"/>
        <v>OK</v>
      </c>
    </row>
    <row r="47" spans="1:30" ht="15.75" customHeight="1" x14ac:dyDescent="0.25">
      <c r="A47" s="11" t="s">
        <v>11</v>
      </c>
      <c r="B47" s="46" t="s">
        <v>45</v>
      </c>
      <c r="C47" s="46" t="s">
        <v>47</v>
      </c>
      <c r="D47" s="45" t="s">
        <v>307</v>
      </c>
      <c r="E47" s="47" t="str">
        <f t="shared" si="10"/>
        <v>vG.Layout.Image.Brands.CAELYX</v>
      </c>
      <c r="G47" s="47" t="str">
        <f t="shared" ref="G47:G48" si="14">"'"&amp;H47&amp;I47&amp;"'"</f>
        <v>'..\..\..\Import\Global\Config.Files\07.Images\01.Brands\Caelyx.png'</v>
      </c>
      <c r="H47" s="48" t="s">
        <v>290</v>
      </c>
      <c r="I47" s="48" t="s">
        <v>333</v>
      </c>
      <c r="J47" s="45">
        <v>0</v>
      </c>
      <c r="K47" s="45">
        <v>1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1</v>
      </c>
      <c r="V47" s="45">
        <v>0</v>
      </c>
      <c r="W47" s="45">
        <v>0</v>
      </c>
      <c r="X47" s="45">
        <v>0</v>
      </c>
      <c r="Y47" s="48">
        <v>1</v>
      </c>
      <c r="Z47" s="45">
        <v>0</v>
      </c>
      <c r="AA47" s="48">
        <v>0</v>
      </c>
      <c r="AB47" s="48"/>
      <c r="AC47" s="48">
        <v>0</v>
      </c>
      <c r="AD47" s="53" t="str">
        <f t="shared" si="11"/>
        <v>OK</v>
      </c>
    </row>
    <row r="48" spans="1:30" ht="15.75" customHeight="1" x14ac:dyDescent="0.25">
      <c r="A48" s="11" t="s">
        <v>11</v>
      </c>
      <c r="B48" s="46" t="s">
        <v>45</v>
      </c>
      <c r="C48" s="46" t="s">
        <v>47</v>
      </c>
      <c r="D48" s="45" t="s">
        <v>308</v>
      </c>
      <c r="E48" s="47" t="str">
        <f t="shared" si="10"/>
        <v>vG.Layout.Image.Brands.CONCERTA</v>
      </c>
      <c r="G48" s="47" t="str">
        <f t="shared" si="14"/>
        <v>'..\..\..\Import\Global\Config.Files\07.Images\01.Brands\Concerta.png'</v>
      </c>
      <c r="H48" s="48" t="s">
        <v>290</v>
      </c>
      <c r="I48" s="48" t="s">
        <v>332</v>
      </c>
      <c r="J48" s="45">
        <v>0</v>
      </c>
      <c r="K48" s="45">
        <v>1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5">
        <v>0</v>
      </c>
      <c r="T48" s="45">
        <v>0</v>
      </c>
      <c r="U48" s="45">
        <v>1</v>
      </c>
      <c r="V48" s="45">
        <v>0</v>
      </c>
      <c r="W48" s="45">
        <v>0</v>
      </c>
      <c r="X48" s="45">
        <v>0</v>
      </c>
      <c r="Y48" s="48">
        <v>1</v>
      </c>
      <c r="Z48" s="45">
        <v>0</v>
      </c>
      <c r="AA48" s="48">
        <v>0</v>
      </c>
      <c r="AB48" s="48"/>
      <c r="AC48" s="48">
        <v>0</v>
      </c>
      <c r="AD48" s="53" t="str">
        <f t="shared" si="11"/>
        <v>OK</v>
      </c>
    </row>
    <row r="49" spans="1:30" ht="15.75" customHeight="1" x14ac:dyDescent="0.25">
      <c r="A49" s="11" t="s">
        <v>11</v>
      </c>
      <c r="B49" s="46" t="s">
        <v>45</v>
      </c>
      <c r="C49" s="46" t="s">
        <v>47</v>
      </c>
      <c r="D49" s="45" t="s">
        <v>309</v>
      </c>
      <c r="E49" s="47" t="str">
        <f t="shared" si="10"/>
        <v>vG.Layout.Image.Brands.EDURANT</v>
      </c>
      <c r="G49" s="47" t="str">
        <f t="shared" ref="G49:G64" si="15">"'"&amp;H49&amp;I49&amp;"'"</f>
        <v>'..\..\..\Import\Global\Config.Files\07.Images\01.Brands\Edurant.png'</v>
      </c>
      <c r="H49" s="48" t="s">
        <v>290</v>
      </c>
      <c r="I49" s="48" t="s">
        <v>331</v>
      </c>
      <c r="J49" s="45">
        <v>0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1</v>
      </c>
      <c r="V49" s="45">
        <v>0</v>
      </c>
      <c r="W49" s="45">
        <v>0</v>
      </c>
      <c r="X49" s="45">
        <v>0</v>
      </c>
      <c r="Y49" s="48">
        <v>1</v>
      </c>
      <c r="Z49" s="45">
        <v>0</v>
      </c>
      <c r="AA49" s="48">
        <v>0</v>
      </c>
      <c r="AB49" s="48"/>
      <c r="AC49" s="48">
        <v>0</v>
      </c>
      <c r="AD49" s="53" t="str">
        <f t="shared" si="11"/>
        <v>DUPLICATE! CHOOSE ANOTHER NAME</v>
      </c>
    </row>
    <row r="50" spans="1:30" ht="15.75" customHeight="1" x14ac:dyDescent="0.25">
      <c r="A50" s="11" t="s">
        <v>11</v>
      </c>
      <c r="B50" s="46" t="s">
        <v>45</v>
      </c>
      <c r="C50" s="46" t="s">
        <v>47</v>
      </c>
      <c r="D50" s="45" t="s">
        <v>310</v>
      </c>
      <c r="E50" s="47" t="str">
        <f t="shared" si="10"/>
        <v>vG.Layout.Image.Brands.IMBRUVICA</v>
      </c>
      <c r="G50" s="47" t="str">
        <f t="shared" si="15"/>
        <v>'..\..\..\Import\Global\Config.Files\07.Images\01.Brands\Imbruvica.png'</v>
      </c>
      <c r="H50" s="48" t="s">
        <v>290</v>
      </c>
      <c r="I50" s="48" t="s">
        <v>330</v>
      </c>
      <c r="J50" s="45">
        <v>0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1</v>
      </c>
      <c r="V50" s="45">
        <v>0</v>
      </c>
      <c r="W50" s="45">
        <v>0</v>
      </c>
      <c r="X50" s="45">
        <v>0</v>
      </c>
      <c r="Y50" s="48">
        <v>1</v>
      </c>
      <c r="Z50" s="45">
        <v>0</v>
      </c>
      <c r="AA50" s="48">
        <v>0</v>
      </c>
      <c r="AB50" s="48"/>
      <c r="AC50" s="48">
        <v>0</v>
      </c>
      <c r="AD50" s="53" t="str">
        <f t="shared" si="11"/>
        <v>OK</v>
      </c>
    </row>
    <row r="51" spans="1:30" ht="15.75" customHeight="1" x14ac:dyDescent="0.25">
      <c r="A51" s="11" t="s">
        <v>11</v>
      </c>
      <c r="B51" s="46" t="s">
        <v>45</v>
      </c>
      <c r="C51" s="46" t="s">
        <v>47</v>
      </c>
      <c r="D51" s="45" t="s">
        <v>311</v>
      </c>
      <c r="E51" s="47" t="str">
        <f t="shared" si="10"/>
        <v>vG.Layout.Image.Brands.INCIVO</v>
      </c>
      <c r="G51" s="47" t="str">
        <f t="shared" si="15"/>
        <v>'..\..\..\Import\Global\Config.Files\07.Images\01.Brands\Incivo.png'</v>
      </c>
      <c r="H51" s="48" t="s">
        <v>290</v>
      </c>
      <c r="I51" s="48" t="s">
        <v>329</v>
      </c>
      <c r="J51" s="45">
        <v>0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1</v>
      </c>
      <c r="V51" s="45">
        <v>0</v>
      </c>
      <c r="W51" s="45">
        <v>0</v>
      </c>
      <c r="X51" s="45">
        <v>0</v>
      </c>
      <c r="Y51" s="48">
        <v>1</v>
      </c>
      <c r="Z51" s="45">
        <v>0</v>
      </c>
      <c r="AA51" s="48">
        <v>0</v>
      </c>
      <c r="AB51" s="48"/>
      <c r="AC51" s="48">
        <v>0</v>
      </c>
      <c r="AD51" s="53" t="str">
        <f t="shared" si="11"/>
        <v>DUPLICATE! CHOOSE ANOTHER NAME</v>
      </c>
    </row>
    <row r="52" spans="1:30" ht="15.75" customHeight="1" x14ac:dyDescent="0.25">
      <c r="A52" s="11" t="s">
        <v>11</v>
      </c>
      <c r="B52" s="46" t="s">
        <v>45</v>
      </c>
      <c r="C52" s="46" t="s">
        <v>47</v>
      </c>
      <c r="D52" s="45" t="s">
        <v>293</v>
      </c>
      <c r="E52" s="47" t="str">
        <f t="shared" si="10"/>
        <v>vG.Layout.Image.Brands.INTELENCE</v>
      </c>
      <c r="G52" s="47" t="str">
        <f t="shared" si="15"/>
        <v>'..\..\..\Import\Global\Config.Files\07.Images\01.Brands\Intelence.png'</v>
      </c>
      <c r="H52" s="48" t="s">
        <v>290</v>
      </c>
      <c r="I52" s="48" t="s">
        <v>334</v>
      </c>
      <c r="J52" s="45">
        <v>0</v>
      </c>
      <c r="K52" s="45">
        <v>1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1</v>
      </c>
      <c r="V52" s="45">
        <v>0</v>
      </c>
      <c r="W52" s="45">
        <v>0</v>
      </c>
      <c r="X52" s="45">
        <v>0</v>
      </c>
      <c r="Y52" s="48">
        <v>1</v>
      </c>
      <c r="Z52" s="45">
        <v>0</v>
      </c>
      <c r="AA52" s="48">
        <v>0</v>
      </c>
      <c r="AB52" s="48"/>
      <c r="AC52" s="48">
        <v>0</v>
      </c>
      <c r="AD52" s="53" t="str">
        <f t="shared" si="11"/>
        <v>DUPLICATE! CHOOSE ANOTHER NAME</v>
      </c>
    </row>
    <row r="53" spans="1:30" ht="15.75" customHeight="1" x14ac:dyDescent="0.25">
      <c r="A53" s="11" t="s">
        <v>11</v>
      </c>
      <c r="B53" s="46" t="s">
        <v>45</v>
      </c>
      <c r="C53" s="46" t="s">
        <v>47</v>
      </c>
      <c r="D53" s="45" t="s">
        <v>337</v>
      </c>
      <c r="E53" s="47" t="str">
        <f t="shared" si="10"/>
        <v>vG.Layout.Image.Brands.INVEGA SUSTENNA</v>
      </c>
      <c r="G53" s="47" t="str">
        <f t="shared" si="15"/>
        <v>'..\..\..\Import\Global\Config.Files\07.Images\01.Brands\Invega Sustenna.png'</v>
      </c>
      <c r="H53" s="48" t="s">
        <v>290</v>
      </c>
      <c r="I53" s="48" t="s">
        <v>328</v>
      </c>
      <c r="J53" s="45">
        <v>0</v>
      </c>
      <c r="K53" s="45">
        <v>1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1</v>
      </c>
      <c r="V53" s="45">
        <v>0</v>
      </c>
      <c r="W53" s="45">
        <v>0</v>
      </c>
      <c r="X53" s="45">
        <v>0</v>
      </c>
      <c r="Y53" s="48">
        <v>1</v>
      </c>
      <c r="Z53" s="45">
        <v>0</v>
      </c>
      <c r="AA53" s="48">
        <v>0</v>
      </c>
      <c r="AB53" s="48"/>
      <c r="AC53" s="48">
        <v>0</v>
      </c>
      <c r="AD53" s="53" t="str">
        <f t="shared" si="11"/>
        <v>OK</v>
      </c>
    </row>
    <row r="54" spans="1:30" ht="15.75" customHeight="1" x14ac:dyDescent="0.25">
      <c r="A54" s="11" t="s">
        <v>11</v>
      </c>
      <c r="B54" s="46" t="s">
        <v>45</v>
      </c>
      <c r="C54" s="46" t="s">
        <v>47</v>
      </c>
      <c r="D54" s="45" t="s">
        <v>312</v>
      </c>
      <c r="E54" s="47" t="str">
        <f t="shared" si="10"/>
        <v>vG.Layout.Image.Brands.INVEGA</v>
      </c>
      <c r="G54" s="47" t="str">
        <f t="shared" si="15"/>
        <v>'..\..\..\Import\Global\Config.Files\07.Images\01.Brands\Invega.png'</v>
      </c>
      <c r="H54" s="48" t="s">
        <v>290</v>
      </c>
      <c r="I54" s="48" t="s">
        <v>327</v>
      </c>
      <c r="J54" s="45">
        <v>0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1</v>
      </c>
      <c r="V54" s="45">
        <v>0</v>
      </c>
      <c r="W54" s="45">
        <v>0</v>
      </c>
      <c r="X54" s="45">
        <v>0</v>
      </c>
      <c r="Y54" s="48">
        <v>1</v>
      </c>
      <c r="Z54" s="45">
        <v>0</v>
      </c>
      <c r="AA54" s="48">
        <v>0</v>
      </c>
      <c r="AB54" s="48"/>
      <c r="AC54" s="48">
        <v>0</v>
      </c>
      <c r="AD54" s="53" t="str">
        <f t="shared" si="11"/>
        <v>DUPLICATE! CHOOSE ANOTHER NAME</v>
      </c>
    </row>
    <row r="55" spans="1:30" ht="15.75" customHeight="1" x14ac:dyDescent="0.25">
      <c r="A55" s="11" t="s">
        <v>11</v>
      </c>
      <c r="B55" s="46" t="s">
        <v>45</v>
      </c>
      <c r="C55" s="46" t="s">
        <v>47</v>
      </c>
      <c r="D55" s="45" t="s">
        <v>313</v>
      </c>
      <c r="E55" s="47" t="str">
        <f t="shared" si="10"/>
        <v>vG.Layout.Image.Brands.INVOKANA</v>
      </c>
      <c r="G55" s="47" t="str">
        <f t="shared" si="15"/>
        <v>'..\..\..\Import\Global\Config.Files\07.Images\01.Brands\Invokana.png'</v>
      </c>
      <c r="H55" s="48" t="s">
        <v>290</v>
      </c>
      <c r="I55" s="48" t="s">
        <v>326</v>
      </c>
      <c r="J55" s="45">
        <v>0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1</v>
      </c>
      <c r="V55" s="45">
        <v>0</v>
      </c>
      <c r="W55" s="45">
        <v>0</v>
      </c>
      <c r="X55" s="45">
        <v>0</v>
      </c>
      <c r="Y55" s="48">
        <v>1</v>
      </c>
      <c r="Z55" s="45">
        <v>0</v>
      </c>
      <c r="AA55" s="48">
        <v>0</v>
      </c>
      <c r="AB55" s="48"/>
      <c r="AC55" s="48">
        <v>0</v>
      </c>
      <c r="AD55" s="53" t="str">
        <f t="shared" si="11"/>
        <v>DUPLICATE! CHOOSE ANOTHER NAME</v>
      </c>
    </row>
    <row r="56" spans="1:30" ht="15.75" customHeight="1" x14ac:dyDescent="0.25">
      <c r="A56" s="11" t="s">
        <v>11</v>
      </c>
      <c r="B56" s="46" t="s">
        <v>45</v>
      </c>
      <c r="C56" s="46" t="s">
        <v>47</v>
      </c>
      <c r="D56" s="45" t="s">
        <v>341</v>
      </c>
      <c r="E56" s="47" t="str">
        <f t="shared" si="10"/>
        <v>vG.Layout.Image.Brands.NUCYNTA</v>
      </c>
      <c r="G56" s="47" t="str">
        <f t="shared" si="15"/>
        <v>'..\..\..\Import\Global\Config.Files\07.Images\01.Brands\Nucynta.png'</v>
      </c>
      <c r="H56" s="48" t="s">
        <v>290</v>
      </c>
      <c r="I56" s="48" t="s">
        <v>342</v>
      </c>
      <c r="J56" s="45">
        <v>0</v>
      </c>
      <c r="K56" s="45">
        <v>1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1</v>
      </c>
      <c r="V56" s="45">
        <v>0</v>
      </c>
      <c r="W56" s="45">
        <v>0</v>
      </c>
      <c r="X56" s="45">
        <v>0</v>
      </c>
      <c r="Y56" s="48">
        <v>1</v>
      </c>
      <c r="Z56" s="45">
        <v>0</v>
      </c>
      <c r="AA56" s="48">
        <v>0</v>
      </c>
      <c r="AB56" s="48"/>
      <c r="AC56" s="48">
        <v>0</v>
      </c>
      <c r="AD56" s="53" t="str">
        <f t="shared" si="11"/>
        <v>DUPLICATE! CHOOSE ANOTHER NAME</v>
      </c>
    </row>
    <row r="57" spans="1:30" ht="15.75" customHeight="1" x14ac:dyDescent="0.25">
      <c r="A57" s="11" t="s">
        <v>11</v>
      </c>
      <c r="B57" s="46" t="s">
        <v>45</v>
      </c>
      <c r="C57" s="46" t="s">
        <v>47</v>
      </c>
      <c r="D57" s="45" t="s">
        <v>348</v>
      </c>
      <c r="E57" s="47" t="str">
        <f t="shared" si="10"/>
        <v>vG.Layout.Image.Brands.OLYSIO / SOVRIAD</v>
      </c>
      <c r="G57" s="47" t="str">
        <f t="shared" si="15"/>
        <v>'..\..\..\Import\Global\Config.Files\07.Images\01.Brands\Olysio.png'</v>
      </c>
      <c r="H57" s="48" t="s">
        <v>290</v>
      </c>
      <c r="I57" s="48" t="s">
        <v>325</v>
      </c>
      <c r="J57" s="45">
        <v>0</v>
      </c>
      <c r="K57" s="45">
        <v>1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1</v>
      </c>
      <c r="V57" s="45">
        <v>0</v>
      </c>
      <c r="W57" s="45">
        <v>0</v>
      </c>
      <c r="X57" s="45">
        <v>0</v>
      </c>
      <c r="Y57" s="48">
        <v>1</v>
      </c>
      <c r="Z57" s="45">
        <v>0</v>
      </c>
      <c r="AA57" s="48">
        <v>0</v>
      </c>
      <c r="AB57" s="48"/>
      <c r="AC57" s="48">
        <v>0</v>
      </c>
      <c r="AD57" s="53" t="str">
        <f t="shared" si="11"/>
        <v>OK</v>
      </c>
    </row>
    <row r="58" spans="1:30" ht="15.75" customHeight="1" x14ac:dyDescent="0.25">
      <c r="A58" s="11" t="s">
        <v>11</v>
      </c>
      <c r="B58" s="46" t="s">
        <v>45</v>
      </c>
      <c r="C58" s="46" t="s">
        <v>47</v>
      </c>
      <c r="D58" s="45" t="s">
        <v>292</v>
      </c>
      <c r="E58" s="47" t="str">
        <f t="shared" si="10"/>
        <v>vG.Layout.Image.Brands.PREZISTA</v>
      </c>
      <c r="G58" s="47" t="str">
        <f t="shared" si="15"/>
        <v>'..\..\..\Import\Global\Config.Files\07.Images\01.Brands\Prezista.png'</v>
      </c>
      <c r="H58" s="48" t="s">
        <v>290</v>
      </c>
      <c r="I58" s="48" t="s">
        <v>335</v>
      </c>
      <c r="J58" s="45">
        <v>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1</v>
      </c>
      <c r="V58" s="45">
        <v>0</v>
      </c>
      <c r="W58" s="45">
        <v>0</v>
      </c>
      <c r="X58" s="45">
        <v>0</v>
      </c>
      <c r="Y58" s="48">
        <v>1</v>
      </c>
      <c r="Z58" s="45">
        <v>0</v>
      </c>
      <c r="AA58" s="48">
        <v>0</v>
      </c>
      <c r="AB58" s="48"/>
      <c r="AC58" s="48">
        <v>0</v>
      </c>
      <c r="AD58" s="53" t="str">
        <f t="shared" si="11"/>
        <v>DUPLICATE! CHOOSE ANOTHER NAME</v>
      </c>
    </row>
    <row r="59" spans="1:30" ht="15.75" customHeight="1" x14ac:dyDescent="0.25">
      <c r="A59" s="11" t="s">
        <v>11</v>
      </c>
      <c r="B59" s="46" t="s">
        <v>45</v>
      </c>
      <c r="C59" s="46" t="s">
        <v>47</v>
      </c>
      <c r="D59" s="45" t="s">
        <v>345</v>
      </c>
      <c r="E59" s="47" t="str">
        <f t="shared" si="10"/>
        <v>vG.Layout.Image.Brands.REMICADE EX-US</v>
      </c>
      <c r="G59" s="47" t="str">
        <f t="shared" si="15"/>
        <v>'..\..\..\Import\Global\Config.Files\07.Images\01.Brands\Remicade.png'</v>
      </c>
      <c r="H59" s="48" t="s">
        <v>290</v>
      </c>
      <c r="I59" s="48" t="s">
        <v>324</v>
      </c>
      <c r="J59" s="45">
        <v>0</v>
      </c>
      <c r="K59" s="45">
        <v>1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1</v>
      </c>
      <c r="V59" s="45">
        <v>0</v>
      </c>
      <c r="W59" s="45">
        <v>0</v>
      </c>
      <c r="X59" s="45">
        <v>0</v>
      </c>
      <c r="Y59" s="48">
        <v>1</v>
      </c>
      <c r="Z59" s="45">
        <v>0</v>
      </c>
      <c r="AA59" s="48">
        <v>0</v>
      </c>
      <c r="AB59" s="48"/>
      <c r="AC59" s="48">
        <v>0</v>
      </c>
      <c r="AD59" s="53" t="str">
        <f t="shared" si="11"/>
        <v>OK</v>
      </c>
    </row>
    <row r="60" spans="1:30" ht="15.75" customHeight="1" x14ac:dyDescent="0.25">
      <c r="A60" s="11" t="s">
        <v>11</v>
      </c>
      <c r="B60" s="46" t="s">
        <v>45</v>
      </c>
      <c r="C60" s="46" t="s">
        <v>47</v>
      </c>
      <c r="D60" s="45" t="s">
        <v>349</v>
      </c>
      <c r="E60" s="47" t="str">
        <f t="shared" si="10"/>
        <v>vG.Layout.Image.Brands.REZOLSTA / PREZCOBIX</v>
      </c>
      <c r="G60" s="47" t="str">
        <f t="shared" ref="G60" si="16">"'"&amp;H60&amp;I60&amp;"'"</f>
        <v>'..\..\..\Import\Global\Config.Files\07.Images\01.Brands\Rezolsta.png'</v>
      </c>
      <c r="H60" s="48" t="s">
        <v>290</v>
      </c>
      <c r="I60" s="48" t="s">
        <v>343</v>
      </c>
      <c r="J60" s="45">
        <v>0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5">
        <v>0</v>
      </c>
      <c r="T60" s="45">
        <v>0</v>
      </c>
      <c r="U60" s="45">
        <v>1</v>
      </c>
      <c r="V60" s="45">
        <v>0</v>
      </c>
      <c r="W60" s="45">
        <v>0</v>
      </c>
      <c r="X60" s="45">
        <v>0</v>
      </c>
      <c r="Y60" s="48">
        <v>1</v>
      </c>
      <c r="Z60" s="45">
        <v>0</v>
      </c>
      <c r="AA60" s="48">
        <v>0</v>
      </c>
      <c r="AB60" s="48"/>
      <c r="AC60" s="48">
        <v>0</v>
      </c>
      <c r="AD60" s="53" t="str">
        <f t="shared" si="11"/>
        <v>OK</v>
      </c>
    </row>
    <row r="61" spans="1:30" ht="15.75" customHeight="1" x14ac:dyDescent="0.25">
      <c r="A61" s="11" t="s">
        <v>11</v>
      </c>
      <c r="B61" s="46" t="s">
        <v>45</v>
      </c>
      <c r="C61" s="46" t="s">
        <v>47</v>
      </c>
      <c r="D61" s="45" t="s">
        <v>336</v>
      </c>
      <c r="E61" s="47" t="str">
        <f t="shared" si="10"/>
        <v>vG.Layout.Image.Brands.RISPERDAL CONSTA</v>
      </c>
      <c r="G61" s="47" t="str">
        <f t="shared" si="15"/>
        <v>'..\..\..\Import\Global\Config.Files\07.Images\01.Brands\Risperdal Consta.png'</v>
      </c>
      <c r="H61" s="48" t="s">
        <v>290</v>
      </c>
      <c r="I61" s="48" t="s">
        <v>323</v>
      </c>
      <c r="J61" s="45">
        <v>0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5">
        <v>0</v>
      </c>
      <c r="T61" s="45">
        <v>0</v>
      </c>
      <c r="U61" s="45">
        <v>1</v>
      </c>
      <c r="V61" s="45">
        <v>0</v>
      </c>
      <c r="W61" s="45">
        <v>0</v>
      </c>
      <c r="X61" s="45">
        <v>0</v>
      </c>
      <c r="Y61" s="48">
        <v>1</v>
      </c>
      <c r="Z61" s="45">
        <v>0</v>
      </c>
      <c r="AA61" s="48">
        <v>0</v>
      </c>
      <c r="AB61" s="48"/>
      <c r="AC61" s="48">
        <v>0</v>
      </c>
      <c r="AD61" s="53" t="str">
        <f t="shared" si="11"/>
        <v>OK</v>
      </c>
    </row>
    <row r="62" spans="1:30" ht="15.75" customHeight="1" x14ac:dyDescent="0.25">
      <c r="A62" s="11" t="s">
        <v>11</v>
      </c>
      <c r="B62" s="46" t="s">
        <v>45</v>
      </c>
      <c r="C62" s="46" t="s">
        <v>47</v>
      </c>
      <c r="D62" s="45" t="s">
        <v>314</v>
      </c>
      <c r="E62" s="47" t="str">
        <f t="shared" si="10"/>
        <v>vG.Layout.Image.Brands.SIMPONI</v>
      </c>
      <c r="G62" s="47" t="str">
        <f t="shared" si="15"/>
        <v>'..\..\..\Import\Global\Config.Files\07.Images\01.Brands\Simponi.png'</v>
      </c>
      <c r="H62" s="48" t="s">
        <v>290</v>
      </c>
      <c r="I62" s="48" t="s">
        <v>322</v>
      </c>
      <c r="J62" s="45">
        <v>0</v>
      </c>
      <c r="K62" s="45">
        <v>1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5">
        <v>0</v>
      </c>
      <c r="T62" s="45">
        <v>0</v>
      </c>
      <c r="U62" s="45">
        <v>1</v>
      </c>
      <c r="V62" s="45">
        <v>0</v>
      </c>
      <c r="W62" s="45">
        <v>0</v>
      </c>
      <c r="X62" s="45">
        <v>0</v>
      </c>
      <c r="Y62" s="48">
        <v>1</v>
      </c>
      <c r="Z62" s="45">
        <v>0</v>
      </c>
      <c r="AA62" s="48">
        <v>0</v>
      </c>
      <c r="AB62" s="48"/>
      <c r="AC62" s="48">
        <v>0</v>
      </c>
      <c r="AD62" s="53" t="str">
        <f t="shared" si="11"/>
        <v>DUPLICATE! CHOOSE ANOTHER NAME</v>
      </c>
    </row>
    <row r="63" spans="1:30" ht="15.75" customHeight="1" x14ac:dyDescent="0.25">
      <c r="A63" s="11" t="s">
        <v>11</v>
      </c>
      <c r="B63" s="46" t="s">
        <v>45</v>
      </c>
      <c r="C63" s="46" t="s">
        <v>47</v>
      </c>
      <c r="D63" s="45" t="s">
        <v>315</v>
      </c>
      <c r="E63" s="47" t="str">
        <f t="shared" si="10"/>
        <v>vG.Layout.Image.Brands.STELARA</v>
      </c>
      <c r="G63" s="47" t="str">
        <f t="shared" si="15"/>
        <v>'..\..\..\Import\Global\Config.Files\07.Images\01.Brands\Stelara.png'</v>
      </c>
      <c r="H63" s="48" t="s">
        <v>290</v>
      </c>
      <c r="I63" s="48" t="s">
        <v>321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45">
        <v>0</v>
      </c>
      <c r="S63" s="45">
        <v>0</v>
      </c>
      <c r="T63" s="45">
        <v>0</v>
      </c>
      <c r="U63" s="45">
        <v>1</v>
      </c>
      <c r="V63" s="45">
        <v>0</v>
      </c>
      <c r="W63" s="45">
        <v>0</v>
      </c>
      <c r="X63" s="45">
        <v>0</v>
      </c>
      <c r="Y63" s="48">
        <v>1</v>
      </c>
      <c r="Z63" s="45">
        <v>0</v>
      </c>
      <c r="AA63" s="48">
        <v>0</v>
      </c>
      <c r="AB63" s="48"/>
      <c r="AC63" s="48">
        <v>0</v>
      </c>
      <c r="AD63" s="53" t="str">
        <f t="shared" si="11"/>
        <v>OK</v>
      </c>
    </row>
    <row r="64" spans="1:30" ht="15.75" customHeight="1" x14ac:dyDescent="0.25">
      <c r="A64" s="11" t="s">
        <v>11</v>
      </c>
      <c r="B64" s="46" t="s">
        <v>45</v>
      </c>
      <c r="C64" s="46" t="s">
        <v>47</v>
      </c>
      <c r="D64" s="45" t="s">
        <v>316</v>
      </c>
      <c r="E64" s="47" t="str">
        <f t="shared" si="10"/>
        <v>vG.Layout.Image.Brands.SYLVANT</v>
      </c>
      <c r="G64" s="47" t="str">
        <f t="shared" si="15"/>
        <v>'..\..\..\Import\Global\Config.Files\07.Images\01.Brands\Sylvant.png'</v>
      </c>
      <c r="H64" s="48" t="s">
        <v>290</v>
      </c>
      <c r="I64" s="48" t="s">
        <v>320</v>
      </c>
      <c r="J64" s="45">
        <v>0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45">
        <v>0</v>
      </c>
      <c r="S64" s="45">
        <v>0</v>
      </c>
      <c r="T64" s="45">
        <v>0</v>
      </c>
      <c r="U64" s="45">
        <v>1</v>
      </c>
      <c r="V64" s="45">
        <v>0</v>
      </c>
      <c r="W64" s="45">
        <v>0</v>
      </c>
      <c r="X64" s="45">
        <v>0</v>
      </c>
      <c r="Y64" s="48">
        <v>1</v>
      </c>
      <c r="Z64" s="45">
        <v>0</v>
      </c>
      <c r="AA64" s="48">
        <v>0</v>
      </c>
      <c r="AB64" s="48"/>
      <c r="AC64" s="48">
        <v>0</v>
      </c>
      <c r="AD64" s="53" t="str">
        <f t="shared" si="11"/>
        <v>OK</v>
      </c>
    </row>
    <row r="65" spans="1:30" ht="15.75" customHeight="1" x14ac:dyDescent="0.25">
      <c r="A65" s="11" t="s">
        <v>11</v>
      </c>
      <c r="B65" s="46" t="s">
        <v>45</v>
      </c>
      <c r="C65" s="46" t="s">
        <v>47</v>
      </c>
      <c r="D65" s="45" t="s">
        <v>317</v>
      </c>
      <c r="E65" s="47" t="str">
        <f t="shared" si="10"/>
        <v>vG.Layout.Image.Brands.VELCADE</v>
      </c>
      <c r="G65" s="47" t="str">
        <f t="shared" ref="G65:G67" si="17">"'"&amp;H65&amp;I65&amp;"'"</f>
        <v>'..\..\..\Import\Global\Config.Files\07.Images\01.Brands\Velcade.png'</v>
      </c>
      <c r="H65" s="48" t="s">
        <v>290</v>
      </c>
      <c r="I65" s="48" t="s">
        <v>319</v>
      </c>
      <c r="J65" s="45">
        <v>0</v>
      </c>
      <c r="K65" s="45">
        <v>1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5">
        <v>0</v>
      </c>
      <c r="T65" s="45">
        <v>0</v>
      </c>
      <c r="U65" s="45">
        <v>1</v>
      </c>
      <c r="V65" s="45">
        <v>0</v>
      </c>
      <c r="W65" s="45">
        <v>0</v>
      </c>
      <c r="X65" s="45">
        <v>0</v>
      </c>
      <c r="Y65" s="48">
        <v>1</v>
      </c>
      <c r="Z65" s="45">
        <v>0</v>
      </c>
      <c r="AA65" s="48">
        <v>0</v>
      </c>
      <c r="AB65" s="48"/>
      <c r="AC65" s="48">
        <v>0</v>
      </c>
      <c r="AD65" s="53" t="str">
        <f t="shared" si="11"/>
        <v>OK</v>
      </c>
    </row>
    <row r="66" spans="1:30" ht="15.75" customHeight="1" x14ac:dyDescent="0.25">
      <c r="A66" s="11" t="s">
        <v>11</v>
      </c>
      <c r="B66" s="46" t="s">
        <v>45</v>
      </c>
      <c r="C66" s="46" t="s">
        <v>47</v>
      </c>
      <c r="D66" s="45" t="s">
        <v>350</v>
      </c>
      <c r="E66" s="47" t="str">
        <f t="shared" ref="E66:E97" si="18">CONCATENATE(A66,".",B66,".",C66,".",D66)</f>
        <v>vG.Layout.Image.Brands.VOKANAMET /INVOKAMET</v>
      </c>
      <c r="G66" s="47" t="str">
        <f t="shared" ref="G66" si="19">"'"&amp;H66&amp;I66&amp;"'"</f>
        <v>'..\..\..\Import\Global\Config.Files\07.Images\01.Brands\Vokanamet.png'</v>
      </c>
      <c r="H66" s="48" t="s">
        <v>290</v>
      </c>
      <c r="I66" s="48" t="s">
        <v>344</v>
      </c>
      <c r="J66" s="45">
        <v>0</v>
      </c>
      <c r="K66" s="45">
        <v>1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5">
        <v>0</v>
      </c>
      <c r="T66" s="45">
        <v>0</v>
      </c>
      <c r="U66" s="45">
        <v>1</v>
      </c>
      <c r="V66" s="45">
        <v>0</v>
      </c>
      <c r="W66" s="45">
        <v>0</v>
      </c>
      <c r="X66" s="45">
        <v>0</v>
      </c>
      <c r="Y66" s="48">
        <v>1</v>
      </c>
      <c r="Z66" s="45">
        <v>0</v>
      </c>
      <c r="AA66" s="48">
        <v>0</v>
      </c>
      <c r="AB66" s="48"/>
      <c r="AC66" s="48">
        <v>0</v>
      </c>
      <c r="AD66" s="53" t="str">
        <f t="shared" ref="AD66:AD97" si="20">IF(COUNTIF($E$2:$E$10005,E66)=1,"OK","DUPLICATE! CHOOSE ANOTHER NAME")</f>
        <v>OK</v>
      </c>
    </row>
    <row r="67" spans="1:30" ht="15.75" customHeight="1" x14ac:dyDescent="0.25">
      <c r="A67" s="11" t="s">
        <v>11</v>
      </c>
      <c r="B67" s="46" t="s">
        <v>45</v>
      </c>
      <c r="C67" s="46" t="s">
        <v>47</v>
      </c>
      <c r="D67" s="45" t="s">
        <v>291</v>
      </c>
      <c r="E67" s="47" t="str">
        <f t="shared" si="18"/>
        <v>vG.Layout.Image.Brands.ZYTIGA</v>
      </c>
      <c r="G67" s="47" t="str">
        <f t="shared" si="17"/>
        <v>'..\..\..\Import\Global\Config.Files\07.Images\01.Brands\Zytiga.png'</v>
      </c>
      <c r="H67" s="48" t="s">
        <v>290</v>
      </c>
      <c r="I67" s="48" t="s">
        <v>318</v>
      </c>
      <c r="J67" s="45">
        <v>0</v>
      </c>
      <c r="K67" s="45">
        <v>1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5">
        <v>0</v>
      </c>
      <c r="U67" s="45">
        <v>1</v>
      </c>
      <c r="V67" s="45">
        <v>0</v>
      </c>
      <c r="W67" s="45">
        <v>0</v>
      </c>
      <c r="X67" s="45">
        <v>0</v>
      </c>
      <c r="Y67" s="48">
        <v>1</v>
      </c>
      <c r="Z67" s="45">
        <v>0</v>
      </c>
      <c r="AA67" s="48">
        <v>0</v>
      </c>
      <c r="AB67" s="48"/>
      <c r="AC67" s="48">
        <v>0</v>
      </c>
      <c r="AD67" s="53" t="str">
        <f t="shared" si="20"/>
        <v>DUPLICATE! CHOOSE ANOTHER NAME</v>
      </c>
    </row>
    <row r="68" spans="1:30" ht="15.75" customHeight="1" x14ac:dyDescent="0.25">
      <c r="A68" s="11" t="s">
        <v>11</v>
      </c>
      <c r="B68" s="46" t="s">
        <v>45</v>
      </c>
      <c r="C68" s="46" t="s">
        <v>47</v>
      </c>
      <c r="D68" s="45" t="s">
        <v>303</v>
      </c>
      <c r="E68" s="47" t="str">
        <f t="shared" si="18"/>
        <v>vG.Layout.Image.KPIflecha1</v>
      </c>
      <c r="G68" s="47" t="str">
        <f t="shared" ref="G68:G74" si="21">"'"&amp;H68&amp;I68&amp;"'"</f>
        <v>'..\..\..\Import\Global\Config.Files\07.Images\YellowArrow1.png'</v>
      </c>
      <c r="H68" s="48" t="s">
        <v>70</v>
      </c>
      <c r="I68" s="48" t="s">
        <v>417</v>
      </c>
      <c r="J68" s="45">
        <v>0</v>
      </c>
      <c r="K68" s="45">
        <v>0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5">
        <v>1</v>
      </c>
      <c r="U68" s="45">
        <v>1</v>
      </c>
      <c r="V68" s="45">
        <v>0</v>
      </c>
      <c r="W68" s="45">
        <v>0</v>
      </c>
      <c r="X68" s="45">
        <v>0</v>
      </c>
      <c r="Y68" s="48">
        <v>1</v>
      </c>
      <c r="Z68" s="45">
        <v>0</v>
      </c>
      <c r="AA68" s="48">
        <v>0</v>
      </c>
      <c r="AB68" s="48"/>
      <c r="AC68" s="48">
        <v>0</v>
      </c>
      <c r="AD68" s="53" t="str">
        <f t="shared" si="20"/>
        <v>OK</v>
      </c>
    </row>
    <row r="69" spans="1:30" ht="15.75" customHeight="1" x14ac:dyDescent="0.25">
      <c r="A69" s="11" t="s">
        <v>11</v>
      </c>
      <c r="B69" s="46" t="s">
        <v>45</v>
      </c>
      <c r="C69" s="46" t="s">
        <v>47</v>
      </c>
      <c r="D69" s="45" t="s">
        <v>304</v>
      </c>
      <c r="E69" s="47" t="str">
        <f t="shared" si="18"/>
        <v>vG.Layout.Image.KPIflecha2</v>
      </c>
      <c r="G69" s="47" t="str">
        <f t="shared" si="21"/>
        <v>'..\..\..\Import\Global\Config.Files\07.Images\YellowArrow2.png'</v>
      </c>
      <c r="H69" s="48" t="s">
        <v>70</v>
      </c>
      <c r="I69" s="48" t="s">
        <v>418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5">
        <v>0</v>
      </c>
      <c r="T69" s="45">
        <v>1</v>
      </c>
      <c r="U69" s="45">
        <v>1</v>
      </c>
      <c r="V69" s="45">
        <v>0</v>
      </c>
      <c r="W69" s="45">
        <v>0</v>
      </c>
      <c r="X69" s="45">
        <v>0</v>
      </c>
      <c r="Y69" s="48">
        <v>1</v>
      </c>
      <c r="Z69" s="45">
        <v>0</v>
      </c>
      <c r="AA69" s="48">
        <v>0</v>
      </c>
      <c r="AB69" s="48"/>
      <c r="AC69" s="48">
        <v>0</v>
      </c>
      <c r="AD69" s="53" t="str">
        <f t="shared" si="20"/>
        <v>OK</v>
      </c>
    </row>
    <row r="70" spans="1:30" ht="15.75" customHeight="1" x14ac:dyDescent="0.25">
      <c r="A70" s="11" t="s">
        <v>11</v>
      </c>
      <c r="B70" s="46" t="s">
        <v>45</v>
      </c>
      <c r="C70" s="46" t="s">
        <v>47</v>
      </c>
      <c r="D70" s="45" t="s">
        <v>305</v>
      </c>
      <c r="E70" s="47" t="str">
        <f t="shared" si="18"/>
        <v>vG.Layout.Image.KPIflechadoble</v>
      </c>
      <c r="G70" s="47" t="str">
        <f t="shared" si="21"/>
        <v>'..\..\..\Import\Global\Config.Files\07.Images\YellowArrow.png'</v>
      </c>
      <c r="H70" s="48" t="s">
        <v>70</v>
      </c>
      <c r="I70" s="48" t="s">
        <v>419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5">
        <v>0</v>
      </c>
      <c r="T70" s="45">
        <v>1</v>
      </c>
      <c r="U70" s="45">
        <v>1</v>
      </c>
      <c r="V70" s="45">
        <v>0</v>
      </c>
      <c r="W70" s="45">
        <v>0</v>
      </c>
      <c r="X70" s="45">
        <v>0</v>
      </c>
      <c r="Y70" s="48">
        <v>1</v>
      </c>
      <c r="Z70" s="45">
        <v>0</v>
      </c>
      <c r="AA70" s="48">
        <v>0</v>
      </c>
      <c r="AB70" s="48"/>
      <c r="AC70" s="48">
        <v>0</v>
      </c>
      <c r="AD70" s="53" t="str">
        <f t="shared" si="20"/>
        <v>OK</v>
      </c>
    </row>
    <row r="71" spans="1:30" s="110" customFormat="1" x14ac:dyDescent="0.25">
      <c r="A71" s="108" t="s">
        <v>11</v>
      </c>
      <c r="B71" s="109" t="s">
        <v>45</v>
      </c>
      <c r="C71" s="109" t="s">
        <v>47</v>
      </c>
      <c r="D71" s="110" t="s">
        <v>414</v>
      </c>
      <c r="E71" s="110" t="str">
        <f t="shared" si="18"/>
        <v>vG.Layout.Image.Plant</v>
      </c>
      <c r="G71" s="110" t="str">
        <f t="shared" si="21"/>
        <v>'..\..\..\Import\Global\Config.Files\07.Images\Plant.png'</v>
      </c>
      <c r="H71" s="111" t="s">
        <v>70</v>
      </c>
      <c r="I71" s="111" t="s">
        <v>410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0">
        <v>1</v>
      </c>
      <c r="U71" s="45">
        <v>0</v>
      </c>
      <c r="V71" s="45">
        <v>0</v>
      </c>
      <c r="W71" s="110">
        <v>0</v>
      </c>
      <c r="X71" s="110">
        <v>0</v>
      </c>
      <c r="Y71" s="48">
        <v>1</v>
      </c>
      <c r="Z71" s="110">
        <v>0</v>
      </c>
      <c r="AA71" s="48">
        <v>0</v>
      </c>
      <c r="AB71" s="48"/>
      <c r="AC71" s="48">
        <v>0</v>
      </c>
      <c r="AD71" s="53" t="str">
        <f t="shared" si="20"/>
        <v>OK</v>
      </c>
    </row>
    <row r="72" spans="1:30" s="110" customFormat="1" x14ac:dyDescent="0.25">
      <c r="A72" s="108" t="s">
        <v>11</v>
      </c>
      <c r="B72" s="109" t="s">
        <v>45</v>
      </c>
      <c r="C72" s="109" t="s">
        <v>47</v>
      </c>
      <c r="D72" s="110" t="s">
        <v>415</v>
      </c>
      <c r="E72" s="110" t="str">
        <f t="shared" si="18"/>
        <v>vG.Layout.Image.Business</v>
      </c>
      <c r="G72" s="110" t="str">
        <f t="shared" si="21"/>
        <v>'..\..\..\Import\Global\Config.Files\07.Images\Business.png'</v>
      </c>
      <c r="H72" s="111" t="s">
        <v>70</v>
      </c>
      <c r="I72" s="111" t="s">
        <v>409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1</v>
      </c>
      <c r="U72" s="45">
        <v>0</v>
      </c>
      <c r="V72" s="45">
        <v>0</v>
      </c>
      <c r="W72" s="110">
        <v>0</v>
      </c>
      <c r="X72" s="110">
        <v>0</v>
      </c>
      <c r="Y72" s="48">
        <v>1</v>
      </c>
      <c r="Z72" s="110">
        <v>0</v>
      </c>
      <c r="AA72" s="48">
        <v>0</v>
      </c>
      <c r="AB72" s="48"/>
      <c r="AC72" s="48">
        <v>0</v>
      </c>
      <c r="AD72" s="53" t="str">
        <f t="shared" si="20"/>
        <v>OK</v>
      </c>
    </row>
    <row r="73" spans="1:30" s="110" customFormat="1" x14ac:dyDescent="0.25">
      <c r="A73" s="108" t="s">
        <v>11</v>
      </c>
      <c r="B73" s="109" t="s">
        <v>45</v>
      </c>
      <c r="C73" s="109" t="s">
        <v>47</v>
      </c>
      <c r="D73" s="110" t="s">
        <v>306</v>
      </c>
      <c r="E73" s="110" t="str">
        <f t="shared" si="18"/>
        <v>vG.Layout.Image.Customer</v>
      </c>
      <c r="G73" s="110" t="str">
        <f t="shared" si="21"/>
        <v>'..\..\..\Import\Global\Config.Files\07.Images\Customer.png'</v>
      </c>
      <c r="H73" s="111" t="s">
        <v>70</v>
      </c>
      <c r="I73" s="111" t="s">
        <v>411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0">
        <v>1</v>
      </c>
      <c r="U73" s="45">
        <v>0</v>
      </c>
      <c r="V73" s="45">
        <v>0</v>
      </c>
      <c r="W73" s="110">
        <v>0</v>
      </c>
      <c r="X73" s="110">
        <v>0</v>
      </c>
      <c r="Y73" s="48">
        <v>1</v>
      </c>
      <c r="Z73" s="110">
        <v>0</v>
      </c>
      <c r="AA73" s="48">
        <v>0</v>
      </c>
      <c r="AB73" s="48"/>
      <c r="AC73" s="48">
        <v>0</v>
      </c>
      <c r="AD73" s="53" t="str">
        <f t="shared" si="20"/>
        <v>OK</v>
      </c>
    </row>
    <row r="74" spans="1:30" s="110" customFormat="1" x14ac:dyDescent="0.25">
      <c r="A74" s="108" t="s">
        <v>11</v>
      </c>
      <c r="B74" s="109" t="s">
        <v>45</v>
      </c>
      <c r="C74" s="109" t="s">
        <v>47</v>
      </c>
      <c r="D74" s="110" t="s">
        <v>413</v>
      </c>
      <c r="E74" s="110" t="str">
        <f t="shared" si="18"/>
        <v>vG.Layout.Image.Affiliate</v>
      </c>
      <c r="G74" s="110" t="str">
        <f t="shared" si="21"/>
        <v>'..\..\..\Import\Global\Config.Files\07.Images\Affiliate.png'</v>
      </c>
      <c r="H74" s="111" t="s">
        <v>70</v>
      </c>
      <c r="I74" s="111" t="s">
        <v>412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0">
        <v>1</v>
      </c>
      <c r="U74" s="45">
        <v>0</v>
      </c>
      <c r="V74" s="45">
        <v>0</v>
      </c>
      <c r="W74" s="110">
        <v>0</v>
      </c>
      <c r="X74" s="110">
        <v>0</v>
      </c>
      <c r="Y74" s="48">
        <v>1</v>
      </c>
      <c r="Z74" s="110">
        <v>0</v>
      </c>
      <c r="AA74" s="48">
        <v>0</v>
      </c>
      <c r="AB74" s="48"/>
      <c r="AC74" s="48">
        <v>0</v>
      </c>
      <c r="AD74" s="53" t="str">
        <f t="shared" si="20"/>
        <v>OK</v>
      </c>
    </row>
    <row r="75" spans="1:30" x14ac:dyDescent="0.25">
      <c r="A75" s="11" t="s">
        <v>11</v>
      </c>
      <c r="B75" s="46" t="s">
        <v>45</v>
      </c>
      <c r="C75" s="46" t="s">
        <v>47</v>
      </c>
      <c r="D75" s="45" t="s">
        <v>346</v>
      </c>
      <c r="E75" s="47" t="str">
        <f t="shared" si="18"/>
        <v>vG.Layout.Image.KPIDefinitions</v>
      </c>
      <c r="G75" s="47" t="str">
        <f t="shared" ref="G75:G78" si="22">"'"&amp;H75&amp;I75&amp;"'"</f>
        <v>'..\..\..\Import\Global\Config.Files\07.Images\KPI Definitions.png'</v>
      </c>
      <c r="H75" s="48" t="s">
        <v>70</v>
      </c>
      <c r="I75" s="48" t="s">
        <v>347</v>
      </c>
      <c r="J75" s="45">
        <v>0</v>
      </c>
      <c r="K75" s="45">
        <v>0</v>
      </c>
      <c r="L75" s="45">
        <v>1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0</v>
      </c>
      <c r="U75" s="45">
        <v>1</v>
      </c>
      <c r="V75" s="45">
        <v>0</v>
      </c>
      <c r="W75" s="45">
        <v>0</v>
      </c>
      <c r="X75" s="45">
        <v>1</v>
      </c>
      <c r="Y75" s="48">
        <v>1</v>
      </c>
      <c r="Z75" s="45">
        <v>1</v>
      </c>
      <c r="AA75" s="48">
        <v>0</v>
      </c>
      <c r="AB75" s="48"/>
      <c r="AC75" s="48">
        <v>0</v>
      </c>
      <c r="AD75" s="53" t="str">
        <f t="shared" si="20"/>
        <v>OK</v>
      </c>
    </row>
    <row r="76" spans="1:30" x14ac:dyDescent="0.25">
      <c r="A76" s="11" t="s">
        <v>11</v>
      </c>
      <c r="B76" s="46" t="s">
        <v>45</v>
      </c>
      <c r="C76" s="46" t="s">
        <v>47</v>
      </c>
      <c r="D76" s="45" t="s">
        <v>353</v>
      </c>
      <c r="E76" s="47" t="str">
        <f t="shared" si="18"/>
        <v>vG.Layout.Image.Increase</v>
      </c>
      <c r="G76" s="47" t="str">
        <f t="shared" si="22"/>
        <v>'..\..\..\Import\Global\Config.Files\07.Images\Increase.png'</v>
      </c>
      <c r="H76" s="48" t="s">
        <v>70</v>
      </c>
      <c r="I76" s="48" t="s">
        <v>355</v>
      </c>
      <c r="J76" s="45">
        <v>0</v>
      </c>
      <c r="K76" s="45">
        <v>0</v>
      </c>
      <c r="L76" s="45">
        <v>0</v>
      </c>
      <c r="M76" s="45">
        <v>0</v>
      </c>
      <c r="N76" s="45">
        <v>1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0</v>
      </c>
      <c r="U76" s="45">
        <v>1</v>
      </c>
      <c r="V76" s="45">
        <v>0</v>
      </c>
      <c r="W76" s="45">
        <v>0</v>
      </c>
      <c r="X76" s="45">
        <v>0</v>
      </c>
      <c r="Y76" s="48">
        <v>1</v>
      </c>
      <c r="Z76" s="45">
        <v>0</v>
      </c>
      <c r="AA76" s="48">
        <v>0</v>
      </c>
      <c r="AB76" s="48"/>
      <c r="AC76" s="48">
        <v>0</v>
      </c>
      <c r="AD76" s="53" t="str">
        <f t="shared" si="20"/>
        <v>OK</v>
      </c>
    </row>
    <row r="77" spans="1:30" x14ac:dyDescent="0.25">
      <c r="A77" s="11" t="s">
        <v>11</v>
      </c>
      <c r="B77" s="46" t="s">
        <v>45</v>
      </c>
      <c r="C77" s="46" t="s">
        <v>47</v>
      </c>
      <c r="D77" s="45" t="s">
        <v>354</v>
      </c>
      <c r="E77" s="47" t="str">
        <f t="shared" si="18"/>
        <v>vG.Layout.Image.Decrease</v>
      </c>
      <c r="G77" s="47" t="str">
        <f t="shared" si="22"/>
        <v>'..\..\..\Import\Global\Config.Files\07.Images\Decrease.png'</v>
      </c>
      <c r="H77" s="48" t="s">
        <v>70</v>
      </c>
      <c r="I77" s="48" t="s">
        <v>356</v>
      </c>
      <c r="J77" s="45">
        <v>0</v>
      </c>
      <c r="K77" s="45">
        <v>0</v>
      </c>
      <c r="L77" s="45">
        <v>0</v>
      </c>
      <c r="M77" s="45">
        <v>0</v>
      </c>
      <c r="N77" s="45">
        <v>1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0</v>
      </c>
      <c r="U77" s="45">
        <v>1</v>
      </c>
      <c r="V77" s="45">
        <v>0</v>
      </c>
      <c r="W77" s="45">
        <v>0</v>
      </c>
      <c r="X77" s="45">
        <v>0</v>
      </c>
      <c r="Y77" s="48">
        <v>1</v>
      </c>
      <c r="Z77" s="45">
        <v>0</v>
      </c>
      <c r="AA77" s="48">
        <v>0</v>
      </c>
      <c r="AB77" s="48"/>
      <c r="AC77" s="48">
        <v>0</v>
      </c>
      <c r="AD77" s="53" t="str">
        <f t="shared" si="20"/>
        <v>OK</v>
      </c>
    </row>
    <row r="78" spans="1:30" x14ac:dyDescent="0.25">
      <c r="A78" s="11" t="s">
        <v>11</v>
      </c>
      <c r="B78" s="46" t="s">
        <v>45</v>
      </c>
      <c r="C78" s="46" t="s">
        <v>47</v>
      </c>
      <c r="D78" s="45" t="s">
        <v>372</v>
      </c>
      <c r="E78" s="47" t="str">
        <f t="shared" si="18"/>
        <v>vG.Layout.Image.LegendSupNetReq</v>
      </c>
      <c r="G78" s="47" t="str">
        <f t="shared" si="22"/>
        <v>'..\..\..\Import\Global\Config.Files\07.Images\LegendSupNetReq.png'</v>
      </c>
      <c r="H78" s="48" t="s">
        <v>70</v>
      </c>
      <c r="I78" s="45" t="s">
        <v>373</v>
      </c>
      <c r="J78" s="45">
        <v>0</v>
      </c>
      <c r="K78" s="45">
        <v>0</v>
      </c>
      <c r="L78" s="45">
        <v>0</v>
      </c>
      <c r="M78" s="45">
        <v>0</v>
      </c>
      <c r="N78" s="45">
        <v>1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>
        <v>0</v>
      </c>
      <c r="U78" s="45">
        <v>1</v>
      </c>
      <c r="V78" s="45">
        <v>0</v>
      </c>
      <c r="W78" s="45">
        <v>0</v>
      </c>
      <c r="X78" s="45">
        <v>0</v>
      </c>
      <c r="Y78" s="48">
        <v>1</v>
      </c>
      <c r="Z78" s="45">
        <v>0</v>
      </c>
      <c r="AA78" s="48">
        <v>0</v>
      </c>
      <c r="AB78" s="48"/>
      <c r="AC78" s="48">
        <v>0</v>
      </c>
      <c r="AD78" s="53" t="str">
        <f t="shared" si="20"/>
        <v>OK</v>
      </c>
    </row>
    <row r="79" spans="1:30" x14ac:dyDescent="0.25">
      <c r="A79" s="11" t="s">
        <v>11</v>
      </c>
      <c r="B79" s="46" t="s">
        <v>45</v>
      </c>
      <c r="C79" s="46" t="s">
        <v>47</v>
      </c>
      <c r="D79" s="45" t="s">
        <v>378</v>
      </c>
      <c r="E79" s="47" t="str">
        <f t="shared" si="18"/>
        <v>vG.Layout.Image.BlueHome</v>
      </c>
      <c r="G79" s="47" t="str">
        <f>"'"&amp;H79&amp;I79&amp;"'"</f>
        <v>'..\..\..\Import\Global\Config.Files\07.Images\HomeBlue.png'</v>
      </c>
      <c r="H79" s="48" t="s">
        <v>70</v>
      </c>
      <c r="I79" s="48" t="s">
        <v>384</v>
      </c>
      <c r="J79" s="48">
        <v>1</v>
      </c>
      <c r="K79" s="48">
        <v>0</v>
      </c>
      <c r="L79" s="48">
        <v>1</v>
      </c>
      <c r="M79" s="48">
        <v>1</v>
      </c>
      <c r="N79" s="48">
        <v>1</v>
      </c>
      <c r="O79" s="45">
        <v>0</v>
      </c>
      <c r="P79" s="48">
        <v>0</v>
      </c>
      <c r="Q79" s="48">
        <v>0</v>
      </c>
      <c r="R79" s="45">
        <v>1</v>
      </c>
      <c r="S79" s="48">
        <v>1</v>
      </c>
      <c r="T79" s="48">
        <v>0</v>
      </c>
      <c r="U79" s="45">
        <v>1</v>
      </c>
      <c r="V79" s="45">
        <v>1</v>
      </c>
      <c r="W79" s="48">
        <v>1</v>
      </c>
      <c r="X79" s="48">
        <v>1</v>
      </c>
      <c r="Y79" s="48">
        <v>1</v>
      </c>
      <c r="Z79" s="48">
        <v>1</v>
      </c>
      <c r="AA79" s="48">
        <v>0</v>
      </c>
      <c r="AB79" s="48"/>
      <c r="AC79" s="48">
        <v>0</v>
      </c>
      <c r="AD79" s="53" t="str">
        <f t="shared" si="20"/>
        <v>OK</v>
      </c>
    </row>
    <row r="80" spans="1:30" x14ac:dyDescent="0.25">
      <c r="A80" s="11" t="s">
        <v>11</v>
      </c>
      <c r="B80" s="46" t="s">
        <v>45</v>
      </c>
      <c r="C80" s="46" t="s">
        <v>47</v>
      </c>
      <c r="D80" s="45" t="s">
        <v>380</v>
      </c>
      <c r="E80" s="47" t="str">
        <f t="shared" si="18"/>
        <v>vG.Layout.Image.StraighTick</v>
      </c>
      <c r="G80" s="47" t="str">
        <f t="shared" ref="G80:G82" si="23">"'"&amp;H80&amp;I80&amp;"'"</f>
        <v>'..\..\..\Import\Global\Config.Files\07.Images\StraighTick.png'</v>
      </c>
      <c r="H80" s="48" t="s">
        <v>70</v>
      </c>
      <c r="I80" s="48" t="s">
        <v>382</v>
      </c>
      <c r="J80" s="48">
        <v>0</v>
      </c>
      <c r="K80" s="48">
        <v>0</v>
      </c>
      <c r="L80" s="48">
        <v>0</v>
      </c>
      <c r="M80" s="48">
        <v>0</v>
      </c>
      <c r="N80" s="48">
        <v>0</v>
      </c>
      <c r="O80" s="45">
        <v>0</v>
      </c>
      <c r="P80" s="48">
        <v>0</v>
      </c>
      <c r="Q80" s="48">
        <v>0</v>
      </c>
      <c r="R80" s="48">
        <v>0</v>
      </c>
      <c r="S80" s="48">
        <v>1</v>
      </c>
      <c r="T80" s="48">
        <v>0</v>
      </c>
      <c r="U80" s="45">
        <v>1</v>
      </c>
      <c r="V80" s="45">
        <v>0</v>
      </c>
      <c r="W80" s="48">
        <v>0</v>
      </c>
      <c r="X80" s="48">
        <v>0</v>
      </c>
      <c r="Y80" s="48">
        <v>1</v>
      </c>
      <c r="Z80" s="48">
        <v>0</v>
      </c>
      <c r="AA80" s="48">
        <v>0</v>
      </c>
      <c r="AB80" s="48"/>
      <c r="AC80" s="48">
        <v>0</v>
      </c>
      <c r="AD80" s="53" t="str">
        <f t="shared" si="20"/>
        <v>OK</v>
      </c>
    </row>
    <row r="81" spans="1:30" x14ac:dyDescent="0.25">
      <c r="A81" s="11" t="s">
        <v>11</v>
      </c>
      <c r="B81" s="46" t="s">
        <v>45</v>
      </c>
      <c r="C81" s="46" t="s">
        <v>47</v>
      </c>
      <c r="D81" s="45" t="s">
        <v>381</v>
      </c>
      <c r="E81" s="47" t="str">
        <f t="shared" si="18"/>
        <v>vG.Layout.Image.StraighCross</v>
      </c>
      <c r="G81" s="47" t="str">
        <f t="shared" si="23"/>
        <v>'..\..\..\Import\Global\Config.Files\07.Images\StraighCross.png'</v>
      </c>
      <c r="H81" s="48" t="s">
        <v>70</v>
      </c>
      <c r="I81" s="48" t="s">
        <v>383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5">
        <v>0</v>
      </c>
      <c r="P81" s="48">
        <v>0</v>
      </c>
      <c r="Q81" s="48">
        <v>0</v>
      </c>
      <c r="R81" s="48">
        <v>0</v>
      </c>
      <c r="S81" s="48">
        <v>1</v>
      </c>
      <c r="T81" s="48">
        <v>0</v>
      </c>
      <c r="U81" s="45">
        <v>1</v>
      </c>
      <c r="V81" s="45">
        <v>0</v>
      </c>
      <c r="W81" s="48">
        <v>0</v>
      </c>
      <c r="X81" s="48">
        <v>0</v>
      </c>
      <c r="Y81" s="48">
        <v>1</v>
      </c>
      <c r="Z81" s="48">
        <v>0</v>
      </c>
      <c r="AA81" s="48">
        <v>0</v>
      </c>
      <c r="AB81" s="48"/>
      <c r="AC81" s="48">
        <v>0</v>
      </c>
      <c r="AD81" s="53" t="str">
        <f t="shared" si="20"/>
        <v>OK</v>
      </c>
    </row>
    <row r="82" spans="1:30" x14ac:dyDescent="0.25">
      <c r="A82" s="11" t="s">
        <v>11</v>
      </c>
      <c r="B82" s="46" t="s">
        <v>45</v>
      </c>
      <c r="C82" s="46" t="s">
        <v>47</v>
      </c>
      <c r="D82" s="45" t="s">
        <v>385</v>
      </c>
      <c r="E82" s="47" t="str">
        <f t="shared" si="18"/>
        <v xml:space="preserve">vG.Layout.Image.yellowlight </v>
      </c>
      <c r="G82" s="47" t="str">
        <f t="shared" si="23"/>
        <v>'..\..\..\Import\Global\Config.Files\07.Images\yellowlight.png'</v>
      </c>
      <c r="H82" s="48" t="s">
        <v>70</v>
      </c>
      <c r="I82" s="48" t="s">
        <v>388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5">
        <v>0</v>
      </c>
      <c r="P82" s="48">
        <v>0</v>
      </c>
      <c r="Q82" s="48">
        <v>0</v>
      </c>
      <c r="R82" s="48">
        <v>0</v>
      </c>
      <c r="S82" s="48">
        <v>1</v>
      </c>
      <c r="T82" s="48">
        <v>0</v>
      </c>
      <c r="U82" s="45">
        <v>1</v>
      </c>
      <c r="V82" s="45">
        <v>0</v>
      </c>
      <c r="W82" s="48">
        <v>0</v>
      </c>
      <c r="X82" s="48">
        <v>0</v>
      </c>
      <c r="Y82" s="48">
        <v>1</v>
      </c>
      <c r="Z82" s="48">
        <v>0</v>
      </c>
      <c r="AA82" s="48">
        <v>0</v>
      </c>
      <c r="AB82" s="48">
        <v>1</v>
      </c>
      <c r="AC82" s="48">
        <v>0</v>
      </c>
      <c r="AD82" s="53" t="str">
        <f t="shared" si="20"/>
        <v>OK</v>
      </c>
    </row>
    <row r="83" spans="1:30" x14ac:dyDescent="0.25">
      <c r="A83" s="11" t="s">
        <v>11</v>
      </c>
      <c r="B83" s="46" t="s">
        <v>45</v>
      </c>
      <c r="C83" s="46" t="s">
        <v>47</v>
      </c>
      <c r="D83" s="45" t="s">
        <v>387</v>
      </c>
      <c r="E83" s="47" t="str">
        <f t="shared" si="18"/>
        <v xml:space="preserve">vG.Layout.Image.greenlight </v>
      </c>
      <c r="G83" s="47" t="str">
        <f t="shared" ref="G83:G84" si="24">"'"&amp;H83&amp;I83&amp;"'"</f>
        <v>'..\..\..\Import\Global\Config.Files\07.Images\greenlight.png'</v>
      </c>
      <c r="H83" s="48" t="s">
        <v>70</v>
      </c>
      <c r="I83" s="48" t="s">
        <v>389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5">
        <v>0</v>
      </c>
      <c r="P83" s="48">
        <v>0</v>
      </c>
      <c r="Q83" s="48">
        <v>0</v>
      </c>
      <c r="R83" s="48">
        <v>0</v>
      </c>
      <c r="S83" s="48">
        <v>1</v>
      </c>
      <c r="T83" s="48">
        <v>0</v>
      </c>
      <c r="U83" s="45">
        <v>1</v>
      </c>
      <c r="V83" s="45">
        <v>0</v>
      </c>
      <c r="W83" s="48">
        <v>0</v>
      </c>
      <c r="X83" s="48">
        <v>0</v>
      </c>
      <c r="Y83" s="48">
        <v>1</v>
      </c>
      <c r="Z83" s="48">
        <v>0</v>
      </c>
      <c r="AA83" s="48">
        <v>0</v>
      </c>
      <c r="AB83" s="48"/>
      <c r="AC83" s="48">
        <v>0</v>
      </c>
      <c r="AD83" s="53" t="str">
        <f t="shared" si="20"/>
        <v>OK</v>
      </c>
    </row>
    <row r="84" spans="1:30" x14ac:dyDescent="0.25">
      <c r="A84" s="11" t="s">
        <v>11</v>
      </c>
      <c r="B84" s="46" t="s">
        <v>45</v>
      </c>
      <c r="C84" s="46" t="s">
        <v>47</v>
      </c>
      <c r="D84" s="45" t="s">
        <v>386</v>
      </c>
      <c r="E84" s="47" t="str">
        <f t="shared" si="18"/>
        <v xml:space="preserve">vG.Layout.Image.redlight </v>
      </c>
      <c r="G84" s="47" t="str">
        <f t="shared" si="24"/>
        <v>'..\..\..\Import\Global\Config.Files\07.Images\redlight.png'</v>
      </c>
      <c r="H84" s="48" t="s">
        <v>70</v>
      </c>
      <c r="I84" s="48" t="s">
        <v>390</v>
      </c>
      <c r="J84" s="48">
        <v>0</v>
      </c>
      <c r="K84" s="48">
        <v>0</v>
      </c>
      <c r="L84" s="48">
        <v>0</v>
      </c>
      <c r="M84" s="48">
        <v>0</v>
      </c>
      <c r="N84" s="48">
        <v>0</v>
      </c>
      <c r="O84" s="45">
        <v>0</v>
      </c>
      <c r="P84" s="48">
        <v>0</v>
      </c>
      <c r="Q84" s="48">
        <v>0</v>
      </c>
      <c r="R84" s="48">
        <v>0</v>
      </c>
      <c r="S84" s="48">
        <v>1</v>
      </c>
      <c r="T84" s="48">
        <v>0</v>
      </c>
      <c r="U84" s="45">
        <v>1</v>
      </c>
      <c r="V84" s="45">
        <v>0</v>
      </c>
      <c r="W84" s="48">
        <v>0</v>
      </c>
      <c r="X84" s="48">
        <v>0</v>
      </c>
      <c r="Y84" s="48">
        <v>1</v>
      </c>
      <c r="Z84" s="48">
        <v>0</v>
      </c>
      <c r="AA84" s="48">
        <v>0</v>
      </c>
      <c r="AB84" s="48">
        <v>1</v>
      </c>
      <c r="AC84" s="48">
        <v>0</v>
      </c>
      <c r="AD84" s="53" t="str">
        <f t="shared" si="20"/>
        <v>OK</v>
      </c>
    </row>
    <row r="85" spans="1:30" x14ac:dyDescent="0.25">
      <c r="A85" s="11" t="s">
        <v>11</v>
      </c>
      <c r="B85" s="46" t="s">
        <v>45</v>
      </c>
      <c r="C85" s="46" t="s">
        <v>47</v>
      </c>
      <c r="D85" s="45" t="s">
        <v>394</v>
      </c>
      <c r="E85" s="47" t="str">
        <f t="shared" si="18"/>
        <v>vG.Layout.Image.SelfServiceBlue</v>
      </c>
      <c r="G85" s="47" t="str">
        <f t="shared" ref="G85:G90" si="25">"'"&amp;H85&amp;I85&amp;"'"</f>
        <v>'..\..\..\Import\Global\Config.Files\07.Images\SelfServiceBlue.png'</v>
      </c>
      <c r="H85" s="48" t="s">
        <v>70</v>
      </c>
      <c r="I85" s="48" t="s">
        <v>395</v>
      </c>
      <c r="J85" s="48">
        <v>0</v>
      </c>
      <c r="K85" s="48">
        <v>0</v>
      </c>
      <c r="L85" s="48">
        <v>1</v>
      </c>
      <c r="M85" s="48">
        <v>1</v>
      </c>
      <c r="N85" s="48">
        <v>1</v>
      </c>
      <c r="O85" s="45">
        <v>0</v>
      </c>
      <c r="P85" s="48">
        <v>0</v>
      </c>
      <c r="Q85" s="48">
        <v>0</v>
      </c>
      <c r="R85" s="45">
        <v>1</v>
      </c>
      <c r="S85" s="48">
        <v>1</v>
      </c>
      <c r="T85" s="48">
        <v>0</v>
      </c>
      <c r="U85" s="45">
        <v>1</v>
      </c>
      <c r="V85" s="45">
        <v>1</v>
      </c>
      <c r="W85" s="48">
        <v>1</v>
      </c>
      <c r="X85" s="48">
        <v>1</v>
      </c>
      <c r="Y85" s="48">
        <v>1</v>
      </c>
      <c r="Z85" s="48">
        <v>1</v>
      </c>
      <c r="AA85" s="48">
        <v>0</v>
      </c>
      <c r="AB85" s="48"/>
      <c r="AC85" s="48">
        <v>1</v>
      </c>
      <c r="AD85" s="53" t="str">
        <f t="shared" si="20"/>
        <v>OK</v>
      </c>
    </row>
    <row r="86" spans="1:30" x14ac:dyDescent="0.25">
      <c r="A86" s="11" t="s">
        <v>11</v>
      </c>
      <c r="B86" s="46" t="s">
        <v>45</v>
      </c>
      <c r="C86" s="46" t="s">
        <v>47</v>
      </c>
      <c r="D86" s="45" t="s">
        <v>396</v>
      </c>
      <c r="E86" s="47" t="str">
        <f t="shared" si="18"/>
        <v>vG.Layout.Image.RankingsBlue</v>
      </c>
      <c r="G86" s="47" t="str">
        <f t="shared" si="25"/>
        <v>'..\..\..\Import\Global\Config.Files\07.Images\RankingsBlue.png'</v>
      </c>
      <c r="H86" s="48" t="s">
        <v>70</v>
      </c>
      <c r="I86" s="48" t="s">
        <v>397</v>
      </c>
      <c r="J86" s="48">
        <v>0</v>
      </c>
      <c r="K86" s="48">
        <v>0</v>
      </c>
      <c r="L86" s="48">
        <v>1</v>
      </c>
      <c r="M86" s="48">
        <v>0</v>
      </c>
      <c r="N86" s="48">
        <v>1</v>
      </c>
      <c r="O86" s="45">
        <v>0</v>
      </c>
      <c r="P86" s="48">
        <v>0</v>
      </c>
      <c r="Q86" s="48">
        <v>0</v>
      </c>
      <c r="R86" s="45">
        <v>1</v>
      </c>
      <c r="S86" s="48">
        <v>1</v>
      </c>
      <c r="T86" s="48">
        <v>0</v>
      </c>
      <c r="U86" s="45">
        <v>1</v>
      </c>
      <c r="V86" s="45">
        <v>0</v>
      </c>
      <c r="W86" s="48">
        <v>0</v>
      </c>
      <c r="X86" s="48">
        <v>1</v>
      </c>
      <c r="Y86" s="48">
        <v>1</v>
      </c>
      <c r="Z86" s="48">
        <v>1</v>
      </c>
      <c r="AA86" s="48">
        <v>0</v>
      </c>
      <c r="AB86" s="48"/>
      <c r="AC86" s="48">
        <v>0</v>
      </c>
      <c r="AD86" s="53" t="str">
        <f t="shared" si="20"/>
        <v>OK</v>
      </c>
    </row>
    <row r="87" spans="1:30" x14ac:dyDescent="0.25">
      <c r="A87" s="11" t="s">
        <v>11</v>
      </c>
      <c r="B87" s="46" t="s">
        <v>45</v>
      </c>
      <c r="C87" s="46" t="s">
        <v>47</v>
      </c>
      <c r="D87" s="45" t="s">
        <v>399</v>
      </c>
      <c r="E87" s="47" t="str">
        <f t="shared" si="18"/>
        <v>vG.Layout.Image.TrendsBlue</v>
      </c>
      <c r="G87" s="47" t="str">
        <f t="shared" si="25"/>
        <v>'..\..\..\Import\Global\Config.Files\07.Images\TrendsBlue.png'</v>
      </c>
      <c r="H87" s="48" t="s">
        <v>70</v>
      </c>
      <c r="I87" s="48" t="s">
        <v>398</v>
      </c>
      <c r="J87" s="48">
        <v>0</v>
      </c>
      <c r="K87" s="48">
        <v>0</v>
      </c>
      <c r="L87" s="48">
        <v>1</v>
      </c>
      <c r="M87" s="48">
        <v>0</v>
      </c>
      <c r="N87" s="48">
        <v>1</v>
      </c>
      <c r="O87" s="45">
        <v>0</v>
      </c>
      <c r="P87" s="48">
        <v>0</v>
      </c>
      <c r="Q87" s="48">
        <v>0</v>
      </c>
      <c r="R87" s="45">
        <v>1</v>
      </c>
      <c r="S87" s="48">
        <v>1</v>
      </c>
      <c r="T87" s="48">
        <v>0</v>
      </c>
      <c r="U87" s="45">
        <v>1</v>
      </c>
      <c r="V87" s="45">
        <v>0</v>
      </c>
      <c r="W87" s="48">
        <v>0</v>
      </c>
      <c r="X87" s="48">
        <v>1</v>
      </c>
      <c r="Y87" s="48">
        <v>1</v>
      </c>
      <c r="Z87" s="48">
        <v>1</v>
      </c>
      <c r="AA87" s="48">
        <v>0</v>
      </c>
      <c r="AB87" s="48"/>
      <c r="AC87" s="48">
        <v>0</v>
      </c>
      <c r="AD87" s="53" t="str">
        <f t="shared" si="20"/>
        <v>OK</v>
      </c>
    </row>
    <row r="88" spans="1:30" x14ac:dyDescent="0.25">
      <c r="A88" s="11" t="s">
        <v>11</v>
      </c>
      <c r="B88" s="46" t="s">
        <v>45</v>
      </c>
      <c r="C88" s="46" t="s">
        <v>47</v>
      </c>
      <c r="D88" s="45" t="s">
        <v>400</v>
      </c>
      <c r="E88" s="47" t="str">
        <f t="shared" si="18"/>
        <v>vG.Layout.Image.FilterBlue</v>
      </c>
      <c r="G88" s="47" t="str">
        <f t="shared" si="25"/>
        <v>'..\..\..\Import\Global\Config.Files\07.Images\FilterBlue.png'</v>
      </c>
      <c r="H88" s="48" t="s">
        <v>70</v>
      </c>
      <c r="I88" s="48" t="s">
        <v>401</v>
      </c>
      <c r="J88" s="48">
        <v>0</v>
      </c>
      <c r="K88" s="48">
        <v>0</v>
      </c>
      <c r="L88" s="48">
        <v>1</v>
      </c>
      <c r="M88" s="48">
        <v>1</v>
      </c>
      <c r="N88" s="48">
        <v>1</v>
      </c>
      <c r="O88" s="45">
        <v>0</v>
      </c>
      <c r="P88" s="48">
        <v>0</v>
      </c>
      <c r="Q88" s="48">
        <v>0</v>
      </c>
      <c r="R88" s="45">
        <v>1</v>
      </c>
      <c r="S88" s="48">
        <v>1</v>
      </c>
      <c r="T88" s="48">
        <v>1</v>
      </c>
      <c r="U88" s="45">
        <v>1</v>
      </c>
      <c r="V88" s="45">
        <v>0</v>
      </c>
      <c r="W88" s="48">
        <v>1</v>
      </c>
      <c r="X88" s="48">
        <v>1</v>
      </c>
      <c r="Y88" s="48">
        <v>1</v>
      </c>
      <c r="Z88" s="48">
        <v>1</v>
      </c>
      <c r="AA88" s="48">
        <v>0</v>
      </c>
      <c r="AB88" s="48"/>
      <c r="AC88" s="48">
        <v>0</v>
      </c>
      <c r="AD88" s="53" t="str">
        <f t="shared" si="20"/>
        <v>OK</v>
      </c>
    </row>
    <row r="89" spans="1:30" x14ac:dyDescent="0.25">
      <c r="A89" s="11" t="s">
        <v>11</v>
      </c>
      <c r="B89" s="46" t="s">
        <v>45</v>
      </c>
      <c r="C89" s="46" t="s">
        <v>47</v>
      </c>
      <c r="D89" s="45" t="s">
        <v>402</v>
      </c>
      <c r="E89" s="47" t="str">
        <f t="shared" si="18"/>
        <v>vG.Layout.Image.PrintW</v>
      </c>
      <c r="G89" s="47" t="str">
        <f t="shared" si="25"/>
        <v>'..\..\..\Import\Global\Config.Files\07.Images\PrintW.png'</v>
      </c>
      <c r="H89" s="48" t="s">
        <v>70</v>
      </c>
      <c r="I89" s="48" t="s">
        <v>403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5">
        <v>0</v>
      </c>
      <c r="P89" s="48">
        <v>0</v>
      </c>
      <c r="Q89" s="48">
        <v>0</v>
      </c>
      <c r="R89" s="48">
        <v>0</v>
      </c>
      <c r="S89" s="48">
        <v>1</v>
      </c>
      <c r="T89" s="48">
        <v>0</v>
      </c>
      <c r="U89" s="45">
        <v>1</v>
      </c>
      <c r="V89" s="45">
        <v>0</v>
      </c>
      <c r="W89" s="48">
        <v>0</v>
      </c>
      <c r="X89" s="48">
        <v>0</v>
      </c>
      <c r="Y89" s="48">
        <v>1</v>
      </c>
      <c r="Z89" s="48">
        <v>0</v>
      </c>
      <c r="AA89" s="48">
        <v>0</v>
      </c>
      <c r="AB89" s="48"/>
      <c r="AC89" s="48">
        <v>0</v>
      </c>
      <c r="AD89" s="53" t="str">
        <f t="shared" si="20"/>
        <v>OK</v>
      </c>
    </row>
    <row r="90" spans="1:30" x14ac:dyDescent="0.25">
      <c r="A90" s="11" t="s">
        <v>11</v>
      </c>
      <c r="B90" s="46" t="s">
        <v>45</v>
      </c>
      <c r="C90" s="46" t="s">
        <v>47</v>
      </c>
      <c r="D90" s="45" t="s">
        <v>404</v>
      </c>
      <c r="E90" s="47" t="str">
        <f t="shared" si="18"/>
        <v>vG.Layout.Image.CPILogoVSM</v>
      </c>
      <c r="G90" s="47" t="str">
        <f t="shared" si="25"/>
        <v>'..\..\..\Import\Global\Config.Files\07.Images\CPILogoVSM.png'</v>
      </c>
      <c r="H90" s="48" t="s">
        <v>70</v>
      </c>
      <c r="I90" s="48" t="s">
        <v>405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5">
        <v>0</v>
      </c>
      <c r="P90" s="48">
        <v>0</v>
      </c>
      <c r="Q90" s="48">
        <v>0</v>
      </c>
      <c r="R90" s="48">
        <v>0</v>
      </c>
      <c r="S90" s="48">
        <v>1</v>
      </c>
      <c r="T90" s="48">
        <v>0</v>
      </c>
      <c r="U90" s="45">
        <v>1</v>
      </c>
      <c r="V90" s="45">
        <v>0</v>
      </c>
      <c r="W90" s="48">
        <v>0</v>
      </c>
      <c r="X90" s="48">
        <v>0</v>
      </c>
      <c r="Y90" s="48">
        <v>1</v>
      </c>
      <c r="Z90" s="48">
        <v>0</v>
      </c>
      <c r="AA90" s="48">
        <v>0</v>
      </c>
      <c r="AB90" s="48"/>
      <c r="AC90" s="48">
        <v>0</v>
      </c>
      <c r="AD90" s="53" t="str">
        <f t="shared" si="20"/>
        <v>OK</v>
      </c>
    </row>
    <row r="91" spans="1:30" x14ac:dyDescent="0.25">
      <c r="A91" s="11" t="s">
        <v>11</v>
      </c>
      <c r="B91" s="46" t="s">
        <v>45</v>
      </c>
      <c r="C91" s="46" t="s">
        <v>47</v>
      </c>
      <c r="D91" s="45" t="s">
        <v>406</v>
      </c>
      <c r="E91" s="47" t="str">
        <f t="shared" si="18"/>
        <v>vG.Layout.Image.HelpBlue</v>
      </c>
      <c r="G91" s="47" t="str">
        <f t="shared" ref="G91:G103" si="26">"'"&amp;H91&amp;I91&amp;"'"</f>
        <v>'..\..\..\Import\Global\Config.Files\07.Images\HelpBlue.png'</v>
      </c>
      <c r="H91" s="48" t="s">
        <v>70</v>
      </c>
      <c r="I91" s="48" t="s">
        <v>407</v>
      </c>
      <c r="J91" s="48">
        <v>1</v>
      </c>
      <c r="K91" s="48">
        <v>0</v>
      </c>
      <c r="L91" s="48">
        <v>1</v>
      </c>
      <c r="M91" s="48">
        <v>1</v>
      </c>
      <c r="N91" s="48">
        <v>1</v>
      </c>
      <c r="O91" s="45">
        <v>0</v>
      </c>
      <c r="P91" s="48">
        <v>0</v>
      </c>
      <c r="Q91" s="48">
        <v>0</v>
      </c>
      <c r="R91" s="45">
        <v>1</v>
      </c>
      <c r="S91" s="48">
        <v>1</v>
      </c>
      <c r="T91" s="48">
        <v>0</v>
      </c>
      <c r="U91" s="45">
        <v>1</v>
      </c>
      <c r="V91" s="45">
        <v>1</v>
      </c>
      <c r="W91" s="48">
        <v>1</v>
      </c>
      <c r="X91" s="48">
        <v>1</v>
      </c>
      <c r="Y91" s="48">
        <v>1</v>
      </c>
      <c r="Z91" s="48">
        <v>1</v>
      </c>
      <c r="AA91" s="48">
        <v>0</v>
      </c>
      <c r="AB91" s="48"/>
      <c r="AC91" s="48">
        <v>0</v>
      </c>
      <c r="AD91" s="53" t="str">
        <f t="shared" si="20"/>
        <v>OK</v>
      </c>
    </row>
    <row r="92" spans="1:30" x14ac:dyDescent="0.25">
      <c r="A92" s="11" t="s">
        <v>11</v>
      </c>
      <c r="B92" s="46" t="s">
        <v>45</v>
      </c>
      <c r="C92" s="46" t="s">
        <v>47</v>
      </c>
      <c r="D92" s="45" t="s">
        <v>425</v>
      </c>
      <c r="E92" s="47" t="str">
        <f t="shared" si="18"/>
        <v>vG.Layout.Image.CloseCircleWhite</v>
      </c>
      <c r="G92" s="47" t="str">
        <f t="shared" si="26"/>
        <v>'..\..\..\Import\Global\Config.Files\07.Images\CloseCircleWhite.png'</v>
      </c>
      <c r="H92" s="48" t="s">
        <v>70</v>
      </c>
      <c r="I92" s="48" t="s">
        <v>426</v>
      </c>
      <c r="J92" s="48">
        <v>0</v>
      </c>
      <c r="K92" s="48">
        <v>0</v>
      </c>
      <c r="L92" s="48">
        <v>0</v>
      </c>
      <c r="M92" s="48">
        <v>0</v>
      </c>
      <c r="N92" s="48">
        <v>0</v>
      </c>
      <c r="O92" s="45">
        <v>0</v>
      </c>
      <c r="P92" s="48">
        <v>0</v>
      </c>
      <c r="Q92" s="48">
        <v>0</v>
      </c>
      <c r="R92" s="48">
        <v>0</v>
      </c>
      <c r="S92" s="48">
        <v>0</v>
      </c>
      <c r="T92" s="48">
        <v>1</v>
      </c>
      <c r="U92" s="45">
        <v>1</v>
      </c>
      <c r="V92" s="45">
        <v>0</v>
      </c>
      <c r="W92" s="48">
        <v>0</v>
      </c>
      <c r="X92" s="48">
        <v>0</v>
      </c>
      <c r="Y92" s="48">
        <v>1</v>
      </c>
      <c r="Z92" s="48">
        <v>0</v>
      </c>
      <c r="AA92" s="48">
        <v>0</v>
      </c>
      <c r="AB92" s="48"/>
      <c r="AC92" s="48">
        <v>0</v>
      </c>
      <c r="AD92" s="53" t="str">
        <f t="shared" si="20"/>
        <v>OK</v>
      </c>
    </row>
    <row r="93" spans="1:30" x14ac:dyDescent="0.25">
      <c r="A93" s="11" t="s">
        <v>11</v>
      </c>
      <c r="B93" s="46" t="s">
        <v>45</v>
      </c>
      <c r="C93" s="46" t="s">
        <v>47</v>
      </c>
      <c r="D93" s="45" t="s">
        <v>427</v>
      </c>
      <c r="E93" s="47" t="str">
        <f t="shared" si="18"/>
        <v>vG.Layout.Image.PlantWhite</v>
      </c>
      <c r="G93" s="47" t="str">
        <f t="shared" si="26"/>
        <v>'..\..\..\Import\Global\Config.Files\07.Images\PlantWhite.png'</v>
      </c>
      <c r="H93" s="48" t="s">
        <v>70</v>
      </c>
      <c r="I93" s="48" t="s">
        <v>434</v>
      </c>
      <c r="J93" s="45">
        <v>0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1</v>
      </c>
      <c r="U93" s="45">
        <v>1</v>
      </c>
      <c r="V93" s="45">
        <v>0</v>
      </c>
      <c r="W93" s="45">
        <v>0</v>
      </c>
      <c r="X93" s="45">
        <v>0</v>
      </c>
      <c r="Y93" s="48">
        <v>1</v>
      </c>
      <c r="Z93" s="45">
        <v>0</v>
      </c>
      <c r="AA93" s="48">
        <v>0</v>
      </c>
      <c r="AB93" s="48"/>
      <c r="AC93" s="48">
        <v>0</v>
      </c>
      <c r="AD93" s="53" t="str">
        <f t="shared" si="20"/>
        <v>OK</v>
      </c>
    </row>
    <row r="94" spans="1:30" x14ac:dyDescent="0.25">
      <c r="A94" s="11" t="s">
        <v>11</v>
      </c>
      <c r="B94" s="46" t="s">
        <v>45</v>
      </c>
      <c r="C94" s="46" t="s">
        <v>47</v>
      </c>
      <c r="D94" s="45" t="s">
        <v>428</v>
      </c>
      <c r="E94" s="47" t="str">
        <f t="shared" si="18"/>
        <v>vG.Layout.Image.BusinessWhite</v>
      </c>
      <c r="G94" s="47" t="str">
        <f t="shared" si="26"/>
        <v>'..\..\..\Import\Global\Config.Files\07.Images\WorldglobeWhite.png'</v>
      </c>
      <c r="H94" s="48" t="s">
        <v>70</v>
      </c>
      <c r="I94" s="48" t="s">
        <v>433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T94" s="45">
        <v>1</v>
      </c>
      <c r="U94" s="45">
        <v>1</v>
      </c>
      <c r="V94" s="45">
        <v>0</v>
      </c>
      <c r="W94" s="45">
        <v>0</v>
      </c>
      <c r="X94" s="45">
        <v>0</v>
      </c>
      <c r="Y94" s="48">
        <v>1</v>
      </c>
      <c r="Z94" s="45">
        <v>0</v>
      </c>
      <c r="AA94" s="48">
        <v>0</v>
      </c>
      <c r="AB94" s="48"/>
      <c r="AC94" s="48">
        <v>0</v>
      </c>
      <c r="AD94" s="53" t="str">
        <f t="shared" si="20"/>
        <v>OK</v>
      </c>
    </row>
    <row r="95" spans="1:30" x14ac:dyDescent="0.25">
      <c r="A95" s="11" t="s">
        <v>11</v>
      </c>
      <c r="B95" s="46" t="s">
        <v>45</v>
      </c>
      <c r="C95" s="46" t="s">
        <v>47</v>
      </c>
      <c r="D95" s="45" t="s">
        <v>429</v>
      </c>
      <c r="E95" s="47" t="str">
        <f t="shared" si="18"/>
        <v>vG.Layout.Image.CustomerWhite</v>
      </c>
      <c r="G95" s="47" t="str">
        <f t="shared" si="26"/>
        <v>'..\..\..\Import\Global\Config.Files\07.Images\CustomerWhite.png'</v>
      </c>
      <c r="H95" s="48" t="s">
        <v>70</v>
      </c>
      <c r="I95" s="48" t="s">
        <v>432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T95" s="45">
        <v>1</v>
      </c>
      <c r="U95" s="45">
        <v>1</v>
      </c>
      <c r="V95" s="45">
        <v>0</v>
      </c>
      <c r="W95" s="45">
        <v>0</v>
      </c>
      <c r="X95" s="45">
        <v>0</v>
      </c>
      <c r="Y95" s="48">
        <v>1</v>
      </c>
      <c r="Z95" s="45">
        <v>0</v>
      </c>
      <c r="AA95" s="48">
        <v>0</v>
      </c>
      <c r="AB95" s="48"/>
      <c r="AC95" s="48">
        <v>0</v>
      </c>
      <c r="AD95" s="53" t="str">
        <f t="shared" si="20"/>
        <v>OK</v>
      </c>
    </row>
    <row r="96" spans="1:30" x14ac:dyDescent="0.25">
      <c r="A96" s="11" t="s">
        <v>11</v>
      </c>
      <c r="B96" s="46" t="s">
        <v>45</v>
      </c>
      <c r="C96" s="46" t="s">
        <v>47</v>
      </c>
      <c r="D96" s="45" t="s">
        <v>430</v>
      </c>
      <c r="E96" s="47" t="str">
        <f t="shared" si="18"/>
        <v>vG.Layout.Image.AffiliateWhite</v>
      </c>
      <c r="G96" s="47" t="str">
        <f t="shared" si="26"/>
        <v>'..\..\..\Import\Global\Config.Files\07.Images\AffiliatesWhite.png'</v>
      </c>
      <c r="H96" s="48" t="s">
        <v>70</v>
      </c>
      <c r="I96" s="48" t="s">
        <v>431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5">
        <v>1</v>
      </c>
      <c r="U96" s="45">
        <v>1</v>
      </c>
      <c r="V96" s="45">
        <v>0</v>
      </c>
      <c r="W96" s="45">
        <v>0</v>
      </c>
      <c r="X96" s="45">
        <v>0</v>
      </c>
      <c r="Y96" s="48">
        <v>1</v>
      </c>
      <c r="Z96" s="45">
        <v>0</v>
      </c>
      <c r="AA96" s="48">
        <v>0</v>
      </c>
      <c r="AB96" s="48"/>
      <c r="AC96" s="48">
        <v>0</v>
      </c>
      <c r="AD96" s="53" t="str">
        <f t="shared" si="20"/>
        <v>OK</v>
      </c>
    </row>
    <row r="97" spans="1:30" x14ac:dyDescent="0.25">
      <c r="A97" s="11" t="s">
        <v>11</v>
      </c>
      <c r="B97" s="46" t="s">
        <v>45</v>
      </c>
      <c r="C97" s="46" t="s">
        <v>47</v>
      </c>
      <c r="D97" s="45" t="s">
        <v>441</v>
      </c>
      <c r="E97" s="47" t="str">
        <f t="shared" si="18"/>
        <v>vG.Layout.Image.RedArrowDown</v>
      </c>
      <c r="G97" s="47" t="str">
        <f t="shared" si="26"/>
        <v>'..\..\..\Import\Global\Config.Files\07.Images\RedArrowDown.png'</v>
      </c>
      <c r="H97" s="48" t="s">
        <v>70</v>
      </c>
      <c r="I97" s="48" t="s">
        <v>444</v>
      </c>
      <c r="J97" s="45">
        <v>0</v>
      </c>
      <c r="K97" s="45">
        <v>0</v>
      </c>
      <c r="L97" s="45">
        <v>0</v>
      </c>
      <c r="M97" s="45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5">
        <v>1</v>
      </c>
      <c r="U97" s="45">
        <v>1</v>
      </c>
      <c r="V97" s="45">
        <v>0</v>
      </c>
      <c r="W97" s="45">
        <v>0</v>
      </c>
      <c r="X97" s="45">
        <v>0</v>
      </c>
      <c r="Y97" s="48">
        <v>1</v>
      </c>
      <c r="Z97" s="45">
        <v>0</v>
      </c>
      <c r="AA97" s="48">
        <v>0</v>
      </c>
      <c r="AB97" s="48"/>
      <c r="AC97" s="48">
        <v>0</v>
      </c>
      <c r="AD97" s="53" t="str">
        <f t="shared" si="20"/>
        <v>OK</v>
      </c>
    </row>
    <row r="98" spans="1:30" x14ac:dyDescent="0.25">
      <c r="A98" s="11" t="s">
        <v>11</v>
      </c>
      <c r="B98" s="46" t="s">
        <v>45</v>
      </c>
      <c r="C98" s="46" t="s">
        <v>47</v>
      </c>
      <c r="D98" s="45" t="s">
        <v>442</v>
      </c>
      <c r="E98" s="47" t="str">
        <f t="shared" ref="E98:E132" si="27">CONCATENATE(A98,".",B98,".",C98,".",D98)</f>
        <v>vG.Layout.Image.GreenArrowUp</v>
      </c>
      <c r="G98" s="47" t="str">
        <f t="shared" si="26"/>
        <v>'..\..\..\Import\Global\Config.Files\07.Images\GreenArrowUp.png'</v>
      </c>
      <c r="H98" s="48" t="s">
        <v>70</v>
      </c>
      <c r="I98" s="48" t="s">
        <v>443</v>
      </c>
      <c r="J98" s="45">
        <v>0</v>
      </c>
      <c r="K98" s="45">
        <v>0</v>
      </c>
      <c r="L98" s="45">
        <v>0</v>
      </c>
      <c r="M98" s="45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T98" s="45">
        <v>1</v>
      </c>
      <c r="U98" s="45">
        <v>1</v>
      </c>
      <c r="V98" s="45">
        <v>0</v>
      </c>
      <c r="W98" s="45">
        <v>0</v>
      </c>
      <c r="X98" s="45">
        <v>0</v>
      </c>
      <c r="Y98" s="48">
        <v>1</v>
      </c>
      <c r="Z98" s="45">
        <v>0</v>
      </c>
      <c r="AA98" s="48">
        <v>0</v>
      </c>
      <c r="AB98" s="48"/>
      <c r="AC98" s="48">
        <v>0</v>
      </c>
      <c r="AD98" s="53" t="str">
        <f t="shared" ref="AD98:AD129" si="28">IF(COUNTIF($E$2:$E$10005,E98)=1,"OK","DUPLICATE! CHOOSE ANOTHER NAME")</f>
        <v>OK</v>
      </c>
    </row>
    <row r="99" spans="1:30" x14ac:dyDescent="0.25">
      <c r="A99" s="11" t="s">
        <v>11</v>
      </c>
      <c r="B99" s="46" t="s">
        <v>45</v>
      </c>
      <c r="C99" s="46" t="s">
        <v>47</v>
      </c>
      <c r="D99" s="45" t="s">
        <v>111</v>
      </c>
      <c r="E99" s="47" t="str">
        <f t="shared" si="27"/>
        <v>vG.Layout.Image.Destructions</v>
      </c>
      <c r="G99" s="47" t="str">
        <f t="shared" si="26"/>
        <v>'..\..\..\Import\Global\Config.Files\07.Images\Destructions.png'</v>
      </c>
      <c r="H99" s="48" t="s">
        <v>70</v>
      </c>
      <c r="I99" s="48" t="s">
        <v>449</v>
      </c>
      <c r="J99" s="45">
        <v>1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5">
        <v>0</v>
      </c>
      <c r="U99" s="45">
        <v>0</v>
      </c>
      <c r="V99" s="45">
        <v>0</v>
      </c>
      <c r="W99" s="45">
        <v>0</v>
      </c>
      <c r="X99" s="45">
        <v>0</v>
      </c>
      <c r="Y99" s="48">
        <v>1</v>
      </c>
      <c r="Z99" s="45">
        <v>0</v>
      </c>
      <c r="AA99" s="48">
        <v>0</v>
      </c>
      <c r="AB99" s="48"/>
      <c r="AC99" s="48">
        <v>0</v>
      </c>
      <c r="AD99" s="53" t="str">
        <f t="shared" si="28"/>
        <v>OK</v>
      </c>
    </row>
    <row r="100" spans="1:30" x14ac:dyDescent="0.25">
      <c r="A100" s="11" t="s">
        <v>11</v>
      </c>
      <c r="B100" s="46" t="s">
        <v>45</v>
      </c>
      <c r="C100" s="46" t="s">
        <v>47</v>
      </c>
      <c r="D100" s="45" t="s">
        <v>452</v>
      </c>
      <c r="E100" s="47" t="str">
        <f t="shared" si="27"/>
        <v>vG.Layout.Image.NPM.draft.bueno</v>
      </c>
      <c r="G100" s="47" t="str">
        <f t="shared" si="26"/>
        <v>'..\..\..\Import\Global\Config.Files\07.Images\DRAFT_BUENO.png'</v>
      </c>
      <c r="H100" s="48" t="s">
        <v>70</v>
      </c>
      <c r="I100" s="48" t="s">
        <v>450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T100" s="45">
        <v>0</v>
      </c>
      <c r="U100" s="45">
        <v>1</v>
      </c>
      <c r="V100" s="45">
        <v>0</v>
      </c>
      <c r="W100" s="45">
        <v>0</v>
      </c>
      <c r="X100" s="45">
        <v>0</v>
      </c>
      <c r="Y100" s="48">
        <v>1</v>
      </c>
      <c r="Z100" s="45">
        <v>0</v>
      </c>
      <c r="AA100" s="48">
        <v>0</v>
      </c>
      <c r="AB100" s="48"/>
      <c r="AC100" s="48">
        <v>0</v>
      </c>
      <c r="AD100" s="53" t="str">
        <f t="shared" si="28"/>
        <v>OK</v>
      </c>
    </row>
    <row r="101" spans="1:30" x14ac:dyDescent="0.25">
      <c r="A101" s="11" t="s">
        <v>11</v>
      </c>
      <c r="B101" s="46" t="s">
        <v>45</v>
      </c>
      <c r="C101" s="46" t="s">
        <v>47</v>
      </c>
      <c r="D101" s="45" t="s">
        <v>451</v>
      </c>
      <c r="E101" s="47" t="str">
        <f t="shared" si="27"/>
        <v>vG.Layout.Image.NPM.draft</v>
      </c>
      <c r="G101" s="47" t="str">
        <f t="shared" si="26"/>
        <v>'..\..\..\Import\Global\Config.Files\07.Images\draft.png'</v>
      </c>
      <c r="H101" s="48" t="s">
        <v>70</v>
      </c>
      <c r="I101" s="48" t="s">
        <v>453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T101" s="45">
        <v>0</v>
      </c>
      <c r="U101" s="45">
        <v>0</v>
      </c>
      <c r="V101" s="45">
        <v>0</v>
      </c>
      <c r="W101" s="45">
        <v>0</v>
      </c>
      <c r="X101" s="45">
        <v>0</v>
      </c>
      <c r="Y101" s="48">
        <v>1</v>
      </c>
      <c r="Z101" s="45">
        <v>0</v>
      </c>
      <c r="AA101" s="48">
        <v>0</v>
      </c>
      <c r="AB101" s="48"/>
      <c r="AC101" s="48">
        <v>0</v>
      </c>
      <c r="AD101" s="53" t="str">
        <f t="shared" si="28"/>
        <v>OK</v>
      </c>
    </row>
    <row r="102" spans="1:30" x14ac:dyDescent="0.25">
      <c r="A102" s="11" t="s">
        <v>11</v>
      </c>
      <c r="B102" s="46" t="s">
        <v>45</v>
      </c>
      <c r="C102" s="46" t="s">
        <v>47</v>
      </c>
      <c r="D102" s="45" t="s">
        <v>455</v>
      </c>
      <c r="E102" s="47" t="str">
        <f t="shared" si="27"/>
        <v>vG.Layout.Image.BSC.Calendar</v>
      </c>
      <c r="G102" s="47" t="str">
        <f t="shared" si="26"/>
        <v>'..\..\..\Import\Global\Config.Files\07.Images\calendar.png'</v>
      </c>
      <c r="H102" s="48" t="s">
        <v>70</v>
      </c>
      <c r="I102" s="48" t="s">
        <v>456</v>
      </c>
      <c r="J102" s="45">
        <v>1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5">
        <v>0</v>
      </c>
      <c r="U102" s="45">
        <v>0</v>
      </c>
      <c r="V102" s="45">
        <v>0</v>
      </c>
      <c r="W102" s="45">
        <v>0</v>
      </c>
      <c r="X102" s="45">
        <v>0</v>
      </c>
      <c r="Y102" s="48">
        <v>1</v>
      </c>
      <c r="Z102" s="45">
        <v>0</v>
      </c>
      <c r="AA102" s="48">
        <v>0</v>
      </c>
      <c r="AB102" s="48"/>
      <c r="AC102" s="48">
        <v>0</v>
      </c>
      <c r="AD102" s="53" t="str">
        <f t="shared" si="28"/>
        <v>OK</v>
      </c>
    </row>
    <row r="103" spans="1:30" x14ac:dyDescent="0.25">
      <c r="A103" s="11" t="s">
        <v>11</v>
      </c>
      <c r="B103" s="46" t="s">
        <v>45</v>
      </c>
      <c r="C103" s="46" t="s">
        <v>47</v>
      </c>
      <c r="D103" s="45" t="s">
        <v>457</v>
      </c>
      <c r="E103" s="47" t="str">
        <f t="shared" si="27"/>
        <v>vG.Layout.Image.NPM.popup</v>
      </c>
      <c r="G103" s="47" t="str">
        <f t="shared" si="26"/>
        <v>'..\..\..\Import\Global\Config.Files\07.Images\Popup.png'</v>
      </c>
      <c r="H103" s="48" t="s">
        <v>70</v>
      </c>
      <c r="I103" s="48" t="s">
        <v>458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T103" s="45">
        <v>0</v>
      </c>
      <c r="U103" s="45">
        <v>1</v>
      </c>
      <c r="V103" s="45">
        <v>0</v>
      </c>
      <c r="W103" s="45">
        <v>0</v>
      </c>
      <c r="X103" s="45">
        <v>0</v>
      </c>
      <c r="Y103" s="48">
        <v>1</v>
      </c>
      <c r="Z103" s="45">
        <v>0</v>
      </c>
      <c r="AA103" s="48">
        <v>0</v>
      </c>
      <c r="AB103" s="48"/>
      <c r="AC103" s="48">
        <v>0</v>
      </c>
      <c r="AD103" s="53" t="str">
        <f t="shared" si="28"/>
        <v>OK</v>
      </c>
    </row>
    <row r="104" spans="1:30" x14ac:dyDescent="0.25">
      <c r="A104" s="11" t="s">
        <v>11</v>
      </c>
      <c r="B104" s="46" t="s">
        <v>45</v>
      </c>
      <c r="C104" s="46" t="s">
        <v>47</v>
      </c>
      <c r="D104" s="45" t="s">
        <v>468</v>
      </c>
      <c r="E104" s="47" t="str">
        <f t="shared" si="27"/>
        <v>vG.Layout.Image.AverageLogo</v>
      </c>
      <c r="G104" s="47" t="str">
        <f t="shared" ref="G104:G124" si="29">"'"&amp;H104&amp;I104&amp;"'"</f>
        <v>'..\..\..\Import\Global\Config.Files\07.Images\avearage_logo_white.png'</v>
      </c>
      <c r="H104" s="48" t="s">
        <v>70</v>
      </c>
      <c r="I104" s="48" t="s">
        <v>480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T104" s="45">
        <v>0</v>
      </c>
      <c r="U104" s="45">
        <v>0</v>
      </c>
      <c r="V104" s="45">
        <v>1</v>
      </c>
      <c r="W104" s="45">
        <v>0</v>
      </c>
      <c r="X104" s="45">
        <v>0</v>
      </c>
      <c r="Y104" s="48">
        <v>1</v>
      </c>
      <c r="Z104" s="45">
        <v>0</v>
      </c>
      <c r="AA104" s="48">
        <v>0</v>
      </c>
      <c r="AB104" s="48"/>
      <c r="AC104" s="48">
        <v>0</v>
      </c>
      <c r="AD104" s="53" t="str">
        <f t="shared" si="28"/>
        <v>OK</v>
      </c>
    </row>
    <row r="105" spans="1:30" x14ac:dyDescent="0.25">
      <c r="A105" s="11" t="s">
        <v>11</v>
      </c>
      <c r="B105" s="46" t="s">
        <v>45</v>
      </c>
      <c r="C105" s="46" t="s">
        <v>47</v>
      </c>
      <c r="D105" s="45" t="s">
        <v>470</v>
      </c>
      <c r="E105" s="47" t="str">
        <f t="shared" si="27"/>
        <v>vG.Layout.Image.AverageClock</v>
      </c>
      <c r="G105" s="47" t="str">
        <f t="shared" si="29"/>
        <v>'..\..\..\Import\Global\Config.Files\07.Images\avearge_clock_white.png'</v>
      </c>
      <c r="H105" s="48" t="s">
        <v>70</v>
      </c>
      <c r="I105" s="48" t="s">
        <v>479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T105" s="45">
        <v>0</v>
      </c>
      <c r="U105" s="45">
        <v>0</v>
      </c>
      <c r="V105" s="45">
        <v>1</v>
      </c>
      <c r="W105" s="45">
        <v>0</v>
      </c>
      <c r="X105" s="45">
        <v>0</v>
      </c>
      <c r="Y105" s="48">
        <v>1</v>
      </c>
      <c r="Z105" s="45">
        <v>0</v>
      </c>
      <c r="AA105" s="48">
        <v>0</v>
      </c>
      <c r="AB105" s="48"/>
      <c r="AC105" s="48">
        <v>0</v>
      </c>
      <c r="AD105" s="53" t="str">
        <f t="shared" si="28"/>
        <v>OK</v>
      </c>
    </row>
    <row r="106" spans="1:30" x14ac:dyDescent="0.25">
      <c r="A106" s="11" t="s">
        <v>11</v>
      </c>
      <c r="B106" s="46" t="s">
        <v>45</v>
      </c>
      <c r="C106" s="46" t="s">
        <v>47</v>
      </c>
      <c r="D106" s="45" t="s">
        <v>469</v>
      </c>
      <c r="E106" s="47" t="str">
        <f t="shared" si="27"/>
        <v>vG.Layout.Image.Bottleneck</v>
      </c>
      <c r="G106" s="47" t="str">
        <f t="shared" si="29"/>
        <v>'..\..\..\Import\Global\Config.Files\07.Images\bottleneck_white.png'</v>
      </c>
      <c r="H106" s="48" t="s">
        <v>70</v>
      </c>
      <c r="I106" s="48" t="s">
        <v>460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T106" s="45">
        <v>0</v>
      </c>
      <c r="U106" s="45">
        <v>0</v>
      </c>
      <c r="V106" s="45">
        <v>1</v>
      </c>
      <c r="W106" s="45">
        <v>0</v>
      </c>
      <c r="X106" s="45">
        <v>0</v>
      </c>
      <c r="Y106" s="48">
        <v>1</v>
      </c>
      <c r="Z106" s="45">
        <v>0</v>
      </c>
      <c r="AA106" s="48">
        <v>0</v>
      </c>
      <c r="AB106" s="48"/>
      <c r="AC106" s="48">
        <v>0</v>
      </c>
      <c r="AD106" s="53" t="str">
        <f t="shared" si="28"/>
        <v>OK</v>
      </c>
    </row>
    <row r="107" spans="1:30" x14ac:dyDescent="0.25">
      <c r="A107" s="11" t="s">
        <v>11</v>
      </c>
      <c r="B107" s="46" t="s">
        <v>45</v>
      </c>
      <c r="C107" s="46" t="s">
        <v>47</v>
      </c>
      <c r="D107" s="45" t="s">
        <v>472</v>
      </c>
      <c r="E107" s="47" t="str">
        <f t="shared" si="27"/>
        <v>vG.Layout.Image.DeviationIcon</v>
      </c>
      <c r="G107" s="47" t="str">
        <f t="shared" si="29"/>
        <v>'..\..\..\Import\Global\Config.Files\07.Images\dev_white.png'</v>
      </c>
      <c r="H107" s="48" t="s">
        <v>70</v>
      </c>
      <c r="I107" s="48" t="s">
        <v>461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T107" s="45">
        <v>0</v>
      </c>
      <c r="U107" s="45">
        <v>0</v>
      </c>
      <c r="V107" s="45">
        <v>1</v>
      </c>
      <c r="W107" s="45">
        <v>0</v>
      </c>
      <c r="X107" s="45">
        <v>0</v>
      </c>
      <c r="Y107" s="48">
        <v>1</v>
      </c>
      <c r="Z107" s="45">
        <v>0</v>
      </c>
      <c r="AA107" s="48">
        <v>0</v>
      </c>
      <c r="AB107" s="48"/>
      <c r="AC107" s="48">
        <v>0</v>
      </c>
      <c r="AD107" s="53" t="str">
        <f t="shared" si="28"/>
        <v>OK</v>
      </c>
    </row>
    <row r="108" spans="1:30" x14ac:dyDescent="0.25">
      <c r="A108" s="11" t="s">
        <v>11</v>
      </c>
      <c r="B108" s="46" t="s">
        <v>45</v>
      </c>
      <c r="C108" s="46" t="s">
        <v>47</v>
      </c>
      <c r="D108" s="45" t="s">
        <v>471</v>
      </c>
      <c r="E108" s="47" t="str">
        <f t="shared" si="27"/>
        <v>vG.Layout.Image.Deviation</v>
      </c>
      <c r="G108" s="47" t="str">
        <f t="shared" si="29"/>
        <v>'..\..\..\Import\Global\Config.Files\07.Images\deviaton_white.png'</v>
      </c>
      <c r="H108" s="48" t="s">
        <v>70</v>
      </c>
      <c r="I108" s="48" t="s">
        <v>481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T108" s="45">
        <v>0</v>
      </c>
      <c r="U108" s="45">
        <v>0</v>
      </c>
      <c r="V108" s="45">
        <v>1</v>
      </c>
      <c r="W108" s="45">
        <v>0</v>
      </c>
      <c r="X108" s="45">
        <v>0</v>
      </c>
      <c r="Y108" s="48">
        <v>1</v>
      </c>
      <c r="Z108" s="45">
        <v>0</v>
      </c>
      <c r="AA108" s="48">
        <v>0</v>
      </c>
      <c r="AB108" s="48"/>
      <c r="AC108" s="48">
        <v>0</v>
      </c>
      <c r="AD108" s="53" t="str">
        <f t="shared" si="28"/>
        <v>OK</v>
      </c>
    </row>
    <row r="109" spans="1:30" x14ac:dyDescent="0.25">
      <c r="A109" s="11" t="s">
        <v>11</v>
      </c>
      <c r="B109" s="46" t="s">
        <v>45</v>
      </c>
      <c r="C109" s="46" t="s">
        <v>47</v>
      </c>
      <c r="D109" s="45" t="s">
        <v>473</v>
      </c>
      <c r="E109" s="47" t="str">
        <f t="shared" si="27"/>
        <v>vG.Layout.Image.Gears</v>
      </c>
      <c r="G109" s="47" t="str">
        <f t="shared" si="29"/>
        <v>'..\..\..\Import\Global\Config.Files\07.Images\Gears_white.png'</v>
      </c>
      <c r="H109" s="48" t="s">
        <v>70</v>
      </c>
      <c r="I109" s="48" t="s">
        <v>462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T109" s="45">
        <v>0</v>
      </c>
      <c r="U109" s="45">
        <v>0</v>
      </c>
      <c r="V109" s="45">
        <v>1</v>
      </c>
      <c r="W109" s="45">
        <v>0</v>
      </c>
      <c r="X109" s="45">
        <v>0</v>
      </c>
      <c r="Y109" s="48">
        <v>1</v>
      </c>
      <c r="Z109" s="45">
        <v>0</v>
      </c>
      <c r="AA109" s="48">
        <v>0</v>
      </c>
      <c r="AB109" s="48"/>
      <c r="AC109" s="48">
        <v>0</v>
      </c>
      <c r="AD109" s="53" t="str">
        <f t="shared" si="28"/>
        <v>OK</v>
      </c>
    </row>
    <row r="110" spans="1:30" x14ac:dyDescent="0.25">
      <c r="A110" s="11" t="s">
        <v>11</v>
      </c>
      <c r="B110" s="46" t="s">
        <v>45</v>
      </c>
      <c r="C110" s="46" t="s">
        <v>47</v>
      </c>
      <c r="D110" s="45" t="s">
        <v>474</v>
      </c>
      <c r="E110" s="47" t="str">
        <f t="shared" si="27"/>
        <v>vG.Layout.Image.Labourer</v>
      </c>
      <c r="G110" s="47" t="str">
        <f t="shared" si="29"/>
        <v>'..\..\..\Import\Global\Config.Files\07.Images\Labourer_white.png'</v>
      </c>
      <c r="H110" s="48" t="s">
        <v>70</v>
      </c>
      <c r="I110" s="48" t="s">
        <v>463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T110" s="45">
        <v>0</v>
      </c>
      <c r="U110" s="45">
        <v>0</v>
      </c>
      <c r="V110" s="45">
        <v>1</v>
      </c>
      <c r="W110" s="45">
        <v>0</v>
      </c>
      <c r="X110" s="45">
        <v>0</v>
      </c>
      <c r="Y110" s="48">
        <v>1</v>
      </c>
      <c r="Z110" s="45">
        <v>0</v>
      </c>
      <c r="AA110" s="48">
        <v>0</v>
      </c>
      <c r="AB110" s="48"/>
      <c r="AC110" s="48">
        <v>0</v>
      </c>
      <c r="AD110" s="53" t="str">
        <f t="shared" si="28"/>
        <v>OK</v>
      </c>
    </row>
    <row r="111" spans="1:30" x14ac:dyDescent="0.25">
      <c r="A111" s="11" t="s">
        <v>11</v>
      </c>
      <c r="B111" s="46" t="s">
        <v>45</v>
      </c>
      <c r="C111" s="46" t="s">
        <v>47</v>
      </c>
      <c r="D111" s="45" t="s">
        <v>475</v>
      </c>
      <c r="E111" s="47" t="str">
        <f t="shared" si="27"/>
        <v>vG.Layout.Image.Median</v>
      </c>
      <c r="G111" s="47" t="str">
        <f t="shared" si="29"/>
        <v>'..\..\..\Import\Global\Config.Files\07.Images\median_white.png'</v>
      </c>
      <c r="H111" s="48" t="s">
        <v>70</v>
      </c>
      <c r="I111" s="48" t="s">
        <v>464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5">
        <v>0</v>
      </c>
      <c r="V111" s="45">
        <v>1</v>
      </c>
      <c r="W111" s="45">
        <v>0</v>
      </c>
      <c r="X111" s="45">
        <v>0</v>
      </c>
      <c r="Y111" s="48">
        <v>1</v>
      </c>
      <c r="Z111" s="45">
        <v>0</v>
      </c>
      <c r="AA111" s="48">
        <v>0</v>
      </c>
      <c r="AB111" s="48"/>
      <c r="AC111" s="48">
        <v>0</v>
      </c>
      <c r="AD111" s="53" t="str">
        <f t="shared" si="28"/>
        <v>OK</v>
      </c>
    </row>
    <row r="112" spans="1:30" x14ac:dyDescent="0.25">
      <c r="A112" s="11" t="s">
        <v>11</v>
      </c>
      <c r="B112" s="46" t="s">
        <v>45</v>
      </c>
      <c r="C112" s="46" t="s">
        <v>47</v>
      </c>
      <c r="D112" s="45" t="s">
        <v>476</v>
      </c>
      <c r="E112" s="47" t="str">
        <f t="shared" si="27"/>
        <v>vG.Layout.Image.Paralel</v>
      </c>
      <c r="G112" s="47" t="str">
        <f t="shared" si="29"/>
        <v>'..\..\..\Import\Global\Config.Files\07.Images\Parallel_white.png'</v>
      </c>
      <c r="H112" s="48" t="s">
        <v>70</v>
      </c>
      <c r="I112" s="48" t="s">
        <v>465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T112" s="45">
        <v>0</v>
      </c>
      <c r="U112" s="45">
        <v>0</v>
      </c>
      <c r="V112" s="45">
        <v>1</v>
      </c>
      <c r="W112" s="45">
        <v>0</v>
      </c>
      <c r="X112" s="45">
        <v>0</v>
      </c>
      <c r="Y112" s="48">
        <v>1</v>
      </c>
      <c r="Z112" s="45">
        <v>0</v>
      </c>
      <c r="AA112" s="48">
        <v>0</v>
      </c>
      <c r="AB112" s="48"/>
      <c r="AC112" s="48">
        <v>0</v>
      </c>
      <c r="AD112" s="53" t="str">
        <f t="shared" si="28"/>
        <v>OK</v>
      </c>
    </row>
    <row r="113" spans="1:30" x14ac:dyDescent="0.25">
      <c r="A113" s="11" t="s">
        <v>11</v>
      </c>
      <c r="B113" s="46" t="s">
        <v>45</v>
      </c>
      <c r="C113" s="46" t="s">
        <v>47</v>
      </c>
      <c r="D113" s="45" t="s">
        <v>477</v>
      </c>
      <c r="E113" s="47" t="str">
        <f t="shared" si="27"/>
        <v>vG.Layout.Image.Series</v>
      </c>
      <c r="G113" s="47" t="str">
        <f t="shared" si="29"/>
        <v>'..\..\..\Import\Global\Config.Files\07.Images\Series_white.png'</v>
      </c>
      <c r="H113" s="48" t="s">
        <v>70</v>
      </c>
      <c r="I113" s="48" t="s">
        <v>466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5">
        <v>0</v>
      </c>
      <c r="U113" s="45">
        <v>0</v>
      </c>
      <c r="V113" s="45">
        <v>1</v>
      </c>
      <c r="W113" s="45">
        <v>0</v>
      </c>
      <c r="X113" s="45">
        <v>0</v>
      </c>
      <c r="Y113" s="48">
        <v>1</v>
      </c>
      <c r="Z113" s="45">
        <v>0</v>
      </c>
      <c r="AA113" s="48">
        <v>0</v>
      </c>
      <c r="AB113" s="48"/>
      <c r="AC113" s="48">
        <v>0</v>
      </c>
      <c r="AD113" s="53" t="str">
        <f t="shared" si="28"/>
        <v>OK</v>
      </c>
    </row>
    <row r="114" spans="1:30" x14ac:dyDescent="0.25">
      <c r="A114" s="11" t="s">
        <v>11</v>
      </c>
      <c r="B114" s="46" t="s">
        <v>45</v>
      </c>
      <c r="C114" s="46" t="s">
        <v>47</v>
      </c>
      <c r="D114" s="45" t="s">
        <v>478</v>
      </c>
      <c r="E114" s="47" t="str">
        <f t="shared" si="27"/>
        <v>vG.Layout.Image.Standard</v>
      </c>
      <c r="G114" s="47" t="str">
        <f t="shared" si="29"/>
        <v>'..\..\..\Import\Global\Config.Files\07.Images\standard_white.png'</v>
      </c>
      <c r="H114" s="48" t="s">
        <v>70</v>
      </c>
      <c r="I114" s="48" t="s">
        <v>467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5">
        <v>0</v>
      </c>
      <c r="U114" s="45">
        <v>0</v>
      </c>
      <c r="V114" s="45">
        <v>1</v>
      </c>
      <c r="W114" s="45">
        <v>0</v>
      </c>
      <c r="X114" s="45">
        <v>0</v>
      </c>
      <c r="Y114" s="48">
        <v>1</v>
      </c>
      <c r="Z114" s="45">
        <v>0</v>
      </c>
      <c r="AA114" s="48">
        <v>0</v>
      </c>
      <c r="AB114" s="48"/>
      <c r="AC114" s="48">
        <v>0</v>
      </c>
      <c r="AD114" s="53" t="str">
        <f t="shared" si="28"/>
        <v>OK</v>
      </c>
    </row>
    <row r="115" spans="1:30" x14ac:dyDescent="0.25">
      <c r="A115" s="11" t="s">
        <v>11</v>
      </c>
      <c r="B115" s="46" t="s">
        <v>45</v>
      </c>
      <c r="C115" s="46" t="s">
        <v>47</v>
      </c>
      <c r="D115" s="115" t="s">
        <v>490</v>
      </c>
      <c r="E115" s="47" t="str">
        <f t="shared" si="27"/>
        <v>vG.Layout.Image.Bluelight</v>
      </c>
      <c r="F115" s="115"/>
      <c r="G115" s="47" t="str">
        <f t="shared" si="29"/>
        <v>'..\..\..\Import\Global\Config.Files\07.Images\Bluelight.png'</v>
      </c>
      <c r="H115" s="116" t="s">
        <v>70</v>
      </c>
      <c r="I115" s="116" t="s">
        <v>491</v>
      </c>
      <c r="J115" s="116">
        <v>0</v>
      </c>
      <c r="K115" s="116">
        <v>0</v>
      </c>
      <c r="L115" s="116">
        <v>0</v>
      </c>
      <c r="M115" s="116">
        <v>0</v>
      </c>
      <c r="N115" s="116">
        <v>0</v>
      </c>
      <c r="O115" s="115">
        <v>0</v>
      </c>
      <c r="P115" s="116">
        <v>0</v>
      </c>
      <c r="Q115" s="116">
        <v>0</v>
      </c>
      <c r="R115" s="45">
        <v>1</v>
      </c>
      <c r="S115" s="116">
        <v>1</v>
      </c>
      <c r="T115" s="116">
        <v>0</v>
      </c>
      <c r="U115" s="115">
        <v>1</v>
      </c>
      <c r="V115" s="45">
        <v>0</v>
      </c>
      <c r="W115" s="116">
        <v>0</v>
      </c>
      <c r="X115" s="116">
        <v>0</v>
      </c>
      <c r="Y115" s="48">
        <v>1</v>
      </c>
      <c r="Z115" s="116">
        <v>0</v>
      </c>
      <c r="AA115" s="48">
        <v>0</v>
      </c>
      <c r="AB115" s="48"/>
      <c r="AC115" s="48">
        <v>0</v>
      </c>
      <c r="AD115" s="53" t="str">
        <f t="shared" si="28"/>
        <v>OK</v>
      </c>
    </row>
    <row r="116" spans="1:30" x14ac:dyDescent="0.25">
      <c r="A116" s="11" t="s">
        <v>11</v>
      </c>
      <c r="B116" s="46" t="s">
        <v>45</v>
      </c>
      <c r="C116" s="46" t="s">
        <v>47</v>
      </c>
      <c r="D116" s="45" t="s">
        <v>492</v>
      </c>
      <c r="E116" s="47" t="str">
        <f t="shared" si="27"/>
        <v>vG.Layout.Image.Gantt</v>
      </c>
      <c r="G116" s="47" t="str">
        <f t="shared" si="29"/>
        <v>'..\..\..\Import\Global\Config.Files\07.Images\GANTT.png'</v>
      </c>
      <c r="H116" s="48" t="s">
        <v>70</v>
      </c>
      <c r="I116" s="48" t="s">
        <v>494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5">
        <v>0</v>
      </c>
      <c r="U116" s="45">
        <v>0</v>
      </c>
      <c r="V116" s="45">
        <v>1</v>
      </c>
      <c r="W116" s="45">
        <v>0</v>
      </c>
      <c r="X116" s="45">
        <v>0</v>
      </c>
      <c r="Y116" s="48">
        <v>1</v>
      </c>
      <c r="Z116" s="45">
        <v>0</v>
      </c>
      <c r="AA116" s="48">
        <v>0</v>
      </c>
      <c r="AB116" s="48"/>
      <c r="AC116" s="48">
        <v>0</v>
      </c>
      <c r="AD116" s="53" t="str">
        <f t="shared" si="28"/>
        <v>OK</v>
      </c>
    </row>
    <row r="117" spans="1:30" x14ac:dyDescent="0.25">
      <c r="A117" s="11" t="s">
        <v>11</v>
      </c>
      <c r="B117" s="46" t="s">
        <v>45</v>
      </c>
      <c r="C117" s="46" t="s">
        <v>47</v>
      </c>
      <c r="D117" s="45" t="s">
        <v>493</v>
      </c>
      <c r="E117" s="47" t="str">
        <f t="shared" si="27"/>
        <v>vG.Layout.Image.Prod.Line</v>
      </c>
      <c r="G117" s="47" t="str">
        <f t="shared" si="29"/>
        <v>'..\..\..\Import\Global\Config.Files\07.Images\PRODUCTION_LINE.png'</v>
      </c>
      <c r="H117" s="48" t="s">
        <v>70</v>
      </c>
      <c r="I117" s="48" t="s">
        <v>495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T117" s="45">
        <v>0</v>
      </c>
      <c r="U117" s="45">
        <v>0</v>
      </c>
      <c r="V117" s="45">
        <v>1</v>
      </c>
      <c r="W117" s="45">
        <v>0</v>
      </c>
      <c r="X117" s="45">
        <v>0</v>
      </c>
      <c r="Y117" s="48">
        <v>1</v>
      </c>
      <c r="Z117" s="45">
        <v>0</v>
      </c>
      <c r="AA117" s="48">
        <v>0</v>
      </c>
      <c r="AB117" s="48"/>
      <c r="AC117" s="48">
        <v>0</v>
      </c>
      <c r="AD117" s="53" t="str">
        <f t="shared" si="28"/>
        <v>OK</v>
      </c>
    </row>
    <row r="118" spans="1:30" x14ac:dyDescent="0.25">
      <c r="A118" s="11" t="s">
        <v>11</v>
      </c>
      <c r="B118" s="46" t="s">
        <v>45</v>
      </c>
      <c r="C118" s="46" t="s">
        <v>47</v>
      </c>
      <c r="D118" s="45" t="s">
        <v>496</v>
      </c>
      <c r="E118" s="47" t="str">
        <f t="shared" si="27"/>
        <v>vG.Layout.Image.Cycle</v>
      </c>
      <c r="G118" s="47" t="str">
        <f t="shared" si="29"/>
        <v>'..\..\..\Import\Global\Config.Files\07.Images\CYCLE.png'</v>
      </c>
      <c r="H118" s="48" t="s">
        <v>70</v>
      </c>
      <c r="I118" s="48" t="s">
        <v>497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T118" s="45">
        <v>0</v>
      </c>
      <c r="U118" s="45">
        <v>0</v>
      </c>
      <c r="V118" s="45">
        <v>1</v>
      </c>
      <c r="W118" s="45">
        <v>0</v>
      </c>
      <c r="X118" s="45">
        <v>0</v>
      </c>
      <c r="Y118" s="48">
        <v>1</v>
      </c>
      <c r="Z118" s="45">
        <v>0</v>
      </c>
      <c r="AA118" s="48">
        <v>0</v>
      </c>
      <c r="AB118" s="48"/>
      <c r="AC118" s="48">
        <v>0</v>
      </c>
      <c r="AD118" s="53" t="str">
        <f t="shared" si="28"/>
        <v>OK</v>
      </c>
    </row>
    <row r="119" spans="1:30" x14ac:dyDescent="0.25">
      <c r="A119" s="11" t="s">
        <v>11</v>
      </c>
      <c r="B119" s="46" t="s">
        <v>45</v>
      </c>
      <c r="C119" s="46" t="s">
        <v>47</v>
      </c>
      <c r="D119" s="45" t="s">
        <v>498</v>
      </c>
      <c r="E119" s="47" t="str">
        <f t="shared" si="27"/>
        <v>vG.Layout.Image.Batch</v>
      </c>
      <c r="G119" s="47" t="str">
        <f t="shared" si="29"/>
        <v>'..\..\..\Import\Global\Config.Files\07.Images\Batch.png'</v>
      </c>
      <c r="H119" s="48" t="s">
        <v>70</v>
      </c>
      <c r="I119" s="48" t="s">
        <v>503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T119" s="45">
        <v>0</v>
      </c>
      <c r="U119" s="45">
        <v>0</v>
      </c>
      <c r="V119" s="45">
        <v>1</v>
      </c>
      <c r="W119" s="45">
        <v>0</v>
      </c>
      <c r="X119" s="45">
        <v>0</v>
      </c>
      <c r="Y119" s="48">
        <v>1</v>
      </c>
      <c r="Z119" s="45">
        <v>0</v>
      </c>
      <c r="AA119" s="48">
        <v>0</v>
      </c>
      <c r="AB119" s="48"/>
      <c r="AC119" s="48">
        <v>0</v>
      </c>
      <c r="AD119" s="53" t="str">
        <f t="shared" si="28"/>
        <v>OK</v>
      </c>
    </row>
    <row r="120" spans="1:30" x14ac:dyDescent="0.25">
      <c r="A120" s="11" t="s">
        <v>11</v>
      </c>
      <c r="B120" s="46" t="s">
        <v>45</v>
      </c>
      <c r="C120" s="46" t="s">
        <v>47</v>
      </c>
      <c r="D120" s="45" t="s">
        <v>499</v>
      </c>
      <c r="E120" s="47" t="str">
        <f t="shared" si="27"/>
        <v>vG.Layout.Image.MinVolumBar</v>
      </c>
      <c r="G120" s="47" t="str">
        <f t="shared" si="29"/>
        <v>'..\..\..\Import\Global\Config.Files\07.Images\MinVolumBar.png'</v>
      </c>
      <c r="H120" s="48" t="s">
        <v>70</v>
      </c>
      <c r="I120" s="48" t="s">
        <v>502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1</v>
      </c>
      <c r="W120" s="45">
        <v>0</v>
      </c>
      <c r="X120" s="45">
        <v>0</v>
      </c>
      <c r="Y120" s="48">
        <v>1</v>
      </c>
      <c r="Z120" s="45">
        <v>0</v>
      </c>
      <c r="AA120" s="48">
        <v>0</v>
      </c>
      <c r="AB120" s="48"/>
      <c r="AC120" s="48">
        <v>0</v>
      </c>
      <c r="AD120" s="53" t="str">
        <f t="shared" si="28"/>
        <v>OK</v>
      </c>
    </row>
    <row r="121" spans="1:30" x14ac:dyDescent="0.25">
      <c r="A121" s="11" t="s">
        <v>11</v>
      </c>
      <c r="B121" s="46" t="s">
        <v>45</v>
      </c>
      <c r="C121" s="46" t="s">
        <v>47</v>
      </c>
      <c r="D121" s="45" t="s">
        <v>705</v>
      </c>
      <c r="E121" s="47" t="str">
        <f t="shared" ref="E121" si="30">CONCATENATE(A121,".",B121,".",C121,".",D121)</f>
        <v>vG.Layout.Image.VolumeBar1</v>
      </c>
      <c r="G121" s="47" t="str">
        <f t="shared" ref="G121" si="31">"'"&amp;H121&amp;I121&amp;"'"</f>
        <v>'..\..\..\Import\Global\Config.Files\07.Images\VolumeBar1.png'</v>
      </c>
      <c r="H121" s="48" t="s">
        <v>70</v>
      </c>
      <c r="I121" s="48" t="s">
        <v>704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1</v>
      </c>
      <c r="W121" s="45">
        <v>0</v>
      </c>
      <c r="X121" s="45">
        <v>0</v>
      </c>
      <c r="Y121" s="48">
        <v>1</v>
      </c>
      <c r="Z121" s="45">
        <v>0</v>
      </c>
      <c r="AA121" s="48">
        <v>0</v>
      </c>
      <c r="AB121" s="48"/>
      <c r="AC121" s="48">
        <v>0</v>
      </c>
      <c r="AD121" s="53" t="str">
        <f t="shared" si="28"/>
        <v>OK</v>
      </c>
    </row>
    <row r="122" spans="1:30" x14ac:dyDescent="0.25">
      <c r="A122" s="11" t="s">
        <v>11</v>
      </c>
      <c r="B122" s="46" t="s">
        <v>45</v>
      </c>
      <c r="C122" s="46" t="s">
        <v>47</v>
      </c>
      <c r="D122" s="45" t="s">
        <v>706</v>
      </c>
      <c r="E122" s="47" t="str">
        <f t="shared" ref="E122" si="32">CONCATENATE(A122,".",B122,".",C122,".",D122)</f>
        <v>vG.Layout.Image.VolumeBar2</v>
      </c>
      <c r="G122" s="47" t="str">
        <f t="shared" ref="G122" si="33">"'"&amp;H122&amp;I122&amp;"'"</f>
        <v>'..\..\..\Import\Global\Config.Files\07.Images\VolumeBar2.png'</v>
      </c>
      <c r="H122" s="48" t="s">
        <v>70</v>
      </c>
      <c r="I122" s="48" t="s">
        <v>707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1</v>
      </c>
      <c r="W122" s="45">
        <v>0</v>
      </c>
      <c r="X122" s="45">
        <v>0</v>
      </c>
      <c r="Y122" s="48">
        <v>1</v>
      </c>
      <c r="Z122" s="45">
        <v>0</v>
      </c>
      <c r="AA122" s="48">
        <v>0</v>
      </c>
      <c r="AB122" s="48"/>
      <c r="AC122" s="48">
        <v>0</v>
      </c>
      <c r="AD122" s="53" t="str">
        <f t="shared" si="28"/>
        <v>OK</v>
      </c>
    </row>
    <row r="123" spans="1:30" x14ac:dyDescent="0.25">
      <c r="A123" s="11" t="s">
        <v>11</v>
      </c>
      <c r="B123" s="46" t="s">
        <v>45</v>
      </c>
      <c r="C123" s="46" t="s">
        <v>47</v>
      </c>
      <c r="D123" s="45" t="s">
        <v>708</v>
      </c>
      <c r="E123" s="47" t="str">
        <f t="shared" ref="E123" si="34">CONCATENATE(A123,".",B123,".",C123,".",D123)</f>
        <v>vG.Layout.Image.VolumeBar3</v>
      </c>
      <c r="G123" s="47" t="str">
        <f t="shared" ref="G123" si="35">"'"&amp;H123&amp;I123&amp;"'"</f>
        <v>'..\..\..\Import\Global\Config.Files\07.Images\VolumeBar3.png'</v>
      </c>
      <c r="H123" s="48" t="s">
        <v>70</v>
      </c>
      <c r="I123" s="48" t="s">
        <v>709</v>
      </c>
      <c r="J123" s="45">
        <v>0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5">
        <v>0</v>
      </c>
      <c r="U123" s="45">
        <v>0</v>
      </c>
      <c r="V123" s="45">
        <v>1</v>
      </c>
      <c r="W123" s="45">
        <v>0</v>
      </c>
      <c r="X123" s="45">
        <v>0</v>
      </c>
      <c r="Y123" s="48">
        <v>1</v>
      </c>
      <c r="Z123" s="45">
        <v>0</v>
      </c>
      <c r="AA123" s="48">
        <v>0</v>
      </c>
      <c r="AB123" s="48"/>
      <c r="AC123" s="48">
        <v>0</v>
      </c>
      <c r="AD123" s="53" t="str">
        <f t="shared" si="28"/>
        <v>OK</v>
      </c>
    </row>
    <row r="124" spans="1:30" x14ac:dyDescent="0.25">
      <c r="A124" s="11" t="s">
        <v>11</v>
      </c>
      <c r="B124" s="46" t="s">
        <v>45</v>
      </c>
      <c r="C124" s="46" t="s">
        <v>47</v>
      </c>
      <c r="D124" s="45" t="s">
        <v>500</v>
      </c>
      <c r="E124" s="47" t="str">
        <f t="shared" si="27"/>
        <v>vG.Layout.Image.MaxVolumeBar</v>
      </c>
      <c r="G124" s="47" t="str">
        <f t="shared" si="29"/>
        <v>'..\..\..\Import\Global\Config.Files\07.Images\MaxVolumeBar.png'</v>
      </c>
      <c r="H124" s="48" t="s">
        <v>70</v>
      </c>
      <c r="I124" s="48" t="s">
        <v>501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5">
        <v>0</v>
      </c>
      <c r="U124" s="45">
        <v>0</v>
      </c>
      <c r="V124" s="45">
        <v>1</v>
      </c>
      <c r="W124" s="45">
        <v>0</v>
      </c>
      <c r="X124" s="45">
        <v>0</v>
      </c>
      <c r="Y124" s="48">
        <v>1</v>
      </c>
      <c r="Z124" s="45">
        <v>0</v>
      </c>
      <c r="AA124" s="48">
        <v>0</v>
      </c>
      <c r="AB124" s="48"/>
      <c r="AC124" s="48">
        <v>0</v>
      </c>
      <c r="AD124" s="53" t="str">
        <f t="shared" si="28"/>
        <v>OK</v>
      </c>
    </row>
    <row r="125" spans="1:30" x14ac:dyDescent="0.25">
      <c r="A125" s="11" t="s">
        <v>11</v>
      </c>
      <c r="B125" s="46" t="s">
        <v>45</v>
      </c>
      <c r="C125" s="46" t="s">
        <v>47</v>
      </c>
      <c r="D125" s="45" t="s">
        <v>505</v>
      </c>
      <c r="E125" s="47" t="str">
        <f t="shared" si="27"/>
        <v>vG.Layout.Image.Reload</v>
      </c>
      <c r="G125" s="47" t="str">
        <f t="shared" ref="G125" si="36">"'"&amp;H125&amp;I125&amp;"'"</f>
        <v>'..\..\..\Import\Global\Config.Files\07.Images\reload.png'</v>
      </c>
      <c r="H125" s="48" t="s">
        <v>70</v>
      </c>
      <c r="I125" s="48" t="s">
        <v>504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5">
        <v>0</v>
      </c>
      <c r="U125" s="45">
        <v>0</v>
      </c>
      <c r="V125" s="45">
        <v>1</v>
      </c>
      <c r="W125" s="45">
        <v>0</v>
      </c>
      <c r="X125" s="45">
        <v>0</v>
      </c>
      <c r="Y125" s="48">
        <v>1</v>
      </c>
      <c r="Z125" s="45">
        <v>0</v>
      </c>
      <c r="AA125" s="48">
        <v>0</v>
      </c>
      <c r="AB125" s="48"/>
      <c r="AC125" s="48">
        <v>0</v>
      </c>
      <c r="AD125" s="53" t="str">
        <f t="shared" si="28"/>
        <v>OK</v>
      </c>
    </row>
    <row r="126" spans="1:30" x14ac:dyDescent="0.25">
      <c r="A126" s="11" t="s">
        <v>11</v>
      </c>
      <c r="B126" s="46" t="s">
        <v>45</v>
      </c>
      <c r="C126" s="46" t="s">
        <v>47</v>
      </c>
      <c r="D126" s="45" t="s">
        <v>508</v>
      </c>
      <c r="E126" s="47" t="str">
        <f t="shared" si="27"/>
        <v>vG.Layout.Image.Back</v>
      </c>
      <c r="G126" s="47" t="str">
        <f t="shared" ref="G126" si="37">"'"&amp;H126&amp;I126&amp;"'"</f>
        <v>'..\..\..\Import\Global\Config.Files\07.Images\back.png'</v>
      </c>
      <c r="H126" s="48" t="s">
        <v>70</v>
      </c>
      <c r="I126" s="48" t="s">
        <v>509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5">
        <v>0</v>
      </c>
      <c r="U126" s="45">
        <v>0</v>
      </c>
      <c r="V126" s="45">
        <v>1</v>
      </c>
      <c r="W126" s="45">
        <v>0</v>
      </c>
      <c r="X126" s="45">
        <v>0</v>
      </c>
      <c r="Y126" s="48">
        <v>1</v>
      </c>
      <c r="Z126" s="45">
        <v>0</v>
      </c>
      <c r="AA126" s="48">
        <v>0</v>
      </c>
      <c r="AB126" s="48"/>
      <c r="AC126" s="48">
        <v>0</v>
      </c>
      <c r="AD126" s="53" t="str">
        <f t="shared" si="28"/>
        <v>OK</v>
      </c>
    </row>
    <row r="127" spans="1:30" x14ac:dyDescent="0.25">
      <c r="A127" s="11" t="s">
        <v>11</v>
      </c>
      <c r="B127" s="46" t="s">
        <v>45</v>
      </c>
      <c r="C127" s="46" t="s">
        <v>47</v>
      </c>
      <c r="D127" s="45" t="s">
        <v>510</v>
      </c>
      <c r="E127" s="47" t="str">
        <f t="shared" si="27"/>
        <v>vG.Layout.Image.Process</v>
      </c>
      <c r="G127" s="47" t="str">
        <f t="shared" ref="G127:G130" si="38">"'"&amp;H127&amp;I127&amp;"'"</f>
        <v>'..\..\..\Import\Global\Config.Files\07.Images\Process_step.png'</v>
      </c>
      <c r="H127" s="48" t="s">
        <v>70</v>
      </c>
      <c r="I127" s="48" t="s">
        <v>511</v>
      </c>
      <c r="J127" s="45">
        <v>0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5">
        <v>0</v>
      </c>
      <c r="U127" s="45">
        <v>0</v>
      </c>
      <c r="V127" s="45">
        <v>1</v>
      </c>
      <c r="W127" s="45">
        <v>0</v>
      </c>
      <c r="X127" s="45">
        <v>0</v>
      </c>
      <c r="Y127" s="48">
        <v>1</v>
      </c>
      <c r="Z127" s="45">
        <v>0</v>
      </c>
      <c r="AA127" s="48">
        <v>0</v>
      </c>
      <c r="AB127" s="48"/>
      <c r="AC127" s="48">
        <v>0</v>
      </c>
      <c r="AD127" s="53" t="str">
        <f t="shared" si="28"/>
        <v>OK</v>
      </c>
    </row>
    <row r="128" spans="1:30" x14ac:dyDescent="0.25">
      <c r="A128" s="11" t="s">
        <v>11</v>
      </c>
      <c r="B128" s="46" t="s">
        <v>45</v>
      </c>
      <c r="C128" s="46" t="s">
        <v>47</v>
      </c>
      <c r="D128" s="45" t="s">
        <v>603</v>
      </c>
      <c r="E128" s="47" t="str">
        <f t="shared" si="27"/>
        <v>vG.Layout.Image.DestructionsWhite</v>
      </c>
      <c r="G128" s="47" t="str">
        <f t="shared" si="38"/>
        <v>'..\..\..\Import\Global\Config.Files\07.Images\DestructionsWhite.png'</v>
      </c>
      <c r="H128" s="48" t="s">
        <v>70</v>
      </c>
      <c r="I128" s="45" t="s">
        <v>604</v>
      </c>
      <c r="J128" s="45">
        <v>0</v>
      </c>
      <c r="K128" s="45">
        <v>0</v>
      </c>
      <c r="L128" s="45">
        <v>0</v>
      </c>
      <c r="M128" s="45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1</v>
      </c>
      <c r="W128" s="45">
        <v>0</v>
      </c>
      <c r="X128" s="45">
        <v>0</v>
      </c>
      <c r="Y128" s="48">
        <v>1</v>
      </c>
      <c r="Z128" s="45">
        <v>0</v>
      </c>
      <c r="AA128" s="48">
        <v>0</v>
      </c>
      <c r="AB128" s="48"/>
      <c r="AC128" s="48">
        <v>0</v>
      </c>
      <c r="AD128" s="53" t="str">
        <f t="shared" si="28"/>
        <v>OK</v>
      </c>
    </row>
    <row r="129" spans="1:30" x14ac:dyDescent="0.25">
      <c r="A129" s="11" t="s">
        <v>11</v>
      </c>
      <c r="B129" s="46" t="s">
        <v>45</v>
      </c>
      <c r="C129" s="46" t="s">
        <v>47</v>
      </c>
      <c r="D129" s="45" t="s">
        <v>605</v>
      </c>
      <c r="E129" s="47" t="str">
        <f t="shared" si="27"/>
        <v>vG.Layout.Image.BlueArrowUp</v>
      </c>
      <c r="G129" s="47" t="str">
        <f t="shared" ref="G129" si="39">"'"&amp;H129&amp;I129&amp;"'"</f>
        <v>'..\..\..\Import\Global\Config.Files\07.Images\BlueArrowUp.png'</v>
      </c>
      <c r="H129" s="48" t="s">
        <v>70</v>
      </c>
      <c r="I129" s="45" t="s">
        <v>606</v>
      </c>
      <c r="J129" s="45">
        <v>0</v>
      </c>
      <c r="K129" s="45">
        <v>0</v>
      </c>
      <c r="L129" s="45">
        <v>0</v>
      </c>
      <c r="M129" s="45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5">
        <v>0</v>
      </c>
      <c r="U129" s="45">
        <v>0</v>
      </c>
      <c r="V129" s="45">
        <v>1</v>
      </c>
      <c r="W129" s="45">
        <v>0</v>
      </c>
      <c r="X129" s="45">
        <v>0</v>
      </c>
      <c r="Y129" s="48">
        <v>1</v>
      </c>
      <c r="Z129" s="45">
        <v>0</v>
      </c>
      <c r="AA129" s="48">
        <v>0</v>
      </c>
      <c r="AB129" s="48"/>
      <c r="AC129" s="48">
        <v>0</v>
      </c>
      <c r="AD129" s="53" t="str">
        <f t="shared" si="28"/>
        <v>OK</v>
      </c>
    </row>
    <row r="130" spans="1:30" ht="15.75" customHeight="1" x14ac:dyDescent="0.25">
      <c r="A130" s="11" t="s">
        <v>11</v>
      </c>
      <c r="B130" s="46" t="s">
        <v>45</v>
      </c>
      <c r="C130" s="46" t="s">
        <v>47</v>
      </c>
      <c r="D130" s="45" t="s">
        <v>559</v>
      </c>
      <c r="E130" s="47" t="str">
        <f t="shared" si="27"/>
        <v>vG.Layout.Image.Brands.ALFENTA</v>
      </c>
      <c r="G130" s="47" t="str">
        <f t="shared" si="38"/>
        <v>'..\..\..\Import\Global\Config.Files\07.Images\02.Brands-MRP\Alfenta.png'</v>
      </c>
      <c r="H130" s="48" t="s">
        <v>512</v>
      </c>
      <c r="I130" s="48" t="s">
        <v>513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T130" s="45">
        <v>0</v>
      </c>
      <c r="U130" s="45">
        <v>0</v>
      </c>
      <c r="V130" s="45">
        <v>1</v>
      </c>
      <c r="W130" s="45">
        <v>0</v>
      </c>
      <c r="X130" s="45">
        <v>0</v>
      </c>
      <c r="Y130" s="48">
        <v>0</v>
      </c>
      <c r="Z130" s="45">
        <v>0</v>
      </c>
      <c r="AA130" s="48">
        <v>0</v>
      </c>
      <c r="AB130" s="48"/>
      <c r="AC130" s="48">
        <v>0</v>
      </c>
      <c r="AD130" s="53" t="str">
        <f t="shared" ref="AD130:AD161" si="40">IF(COUNTIF($E$2:$E$10005,E130)=1,"OK","DUPLICATE! CHOOSE ANOTHER NAME")</f>
        <v>OK</v>
      </c>
    </row>
    <row r="131" spans="1:30" ht="15.75" customHeight="1" x14ac:dyDescent="0.25">
      <c r="A131" s="11" t="s">
        <v>11</v>
      </c>
      <c r="B131" s="46" t="s">
        <v>45</v>
      </c>
      <c r="C131" s="46" t="s">
        <v>47</v>
      </c>
      <c r="D131" s="45" t="s">
        <v>560</v>
      </c>
      <c r="E131" s="47" t="str">
        <f t="shared" si="27"/>
        <v>vG.Layout.Image.Brands.ARESTAL</v>
      </c>
      <c r="G131" s="47" t="str">
        <f t="shared" ref="G131:G134" si="41">"'"&amp;H131&amp;I131&amp;"'"</f>
        <v>'..\..\..\Import\Global\Config.Files\07.Images\02.Brands-MRP\Arestal.png'</v>
      </c>
      <c r="H131" s="48" t="s">
        <v>512</v>
      </c>
      <c r="I131" s="48" t="s">
        <v>514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5">
        <v>0</v>
      </c>
      <c r="U131" s="45">
        <v>0</v>
      </c>
      <c r="V131" s="45">
        <v>1</v>
      </c>
      <c r="W131" s="45">
        <v>0</v>
      </c>
      <c r="X131" s="45">
        <v>0</v>
      </c>
      <c r="Y131" s="48">
        <v>0</v>
      </c>
      <c r="Z131" s="45">
        <v>0</v>
      </c>
      <c r="AA131" s="48">
        <v>0</v>
      </c>
      <c r="AB131" s="48"/>
      <c r="AC131" s="48">
        <v>0</v>
      </c>
      <c r="AD131" s="53" t="str">
        <f t="shared" si="40"/>
        <v>OK</v>
      </c>
    </row>
    <row r="132" spans="1:30" ht="15.75" customHeight="1" x14ac:dyDescent="0.25">
      <c r="A132" s="11" t="s">
        <v>11</v>
      </c>
      <c r="B132" s="46" t="s">
        <v>45</v>
      </c>
      <c r="C132" s="46" t="s">
        <v>47</v>
      </c>
      <c r="D132" s="45" t="s">
        <v>561</v>
      </c>
      <c r="E132" s="47" t="str">
        <f t="shared" si="27"/>
        <v>vG.Layout.Image.Brands.BUILDING.BLOCK</v>
      </c>
      <c r="G132" s="47" t="str">
        <f t="shared" si="41"/>
        <v>'..\..\..\Import\Global\Config.Files\07.Images\02.Brands-MRP\Building_Block.png'</v>
      </c>
      <c r="H132" s="48" t="s">
        <v>512</v>
      </c>
      <c r="I132" s="48" t="s">
        <v>557</v>
      </c>
      <c r="J132" s="45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T132" s="45">
        <v>0</v>
      </c>
      <c r="U132" s="45">
        <v>0</v>
      </c>
      <c r="V132" s="45">
        <v>1</v>
      </c>
      <c r="W132" s="45">
        <v>0</v>
      </c>
      <c r="X132" s="45">
        <v>0</v>
      </c>
      <c r="Y132" s="48">
        <v>0</v>
      </c>
      <c r="Z132" s="45">
        <v>0</v>
      </c>
      <c r="AA132" s="48">
        <v>0</v>
      </c>
      <c r="AB132" s="48"/>
      <c r="AC132" s="48">
        <v>0</v>
      </c>
      <c r="AD132" s="53" t="str">
        <f t="shared" si="40"/>
        <v>OK</v>
      </c>
    </row>
    <row r="133" spans="1:30" ht="15.75" customHeight="1" x14ac:dyDescent="0.25">
      <c r="A133" s="11" t="s">
        <v>11</v>
      </c>
      <c r="B133" s="46" t="s">
        <v>45</v>
      </c>
      <c r="C133" s="46" t="s">
        <v>47</v>
      </c>
      <c r="D133" s="45" t="s">
        <v>562</v>
      </c>
      <c r="E133" s="47" t="str">
        <f t="shared" ref="E133:E164" si="42">CONCATENATE(A133,".",B133,".",C133,".",D133)</f>
        <v>vG.Layout.Image.Brands.BUPRENORPHINE.BASE</v>
      </c>
      <c r="G133" s="47" t="str">
        <f t="shared" si="41"/>
        <v>'..\..\..\Import\Global\Config.Files\07.Images\02.Brands-MRP\Buprenorphine_base.png'</v>
      </c>
      <c r="H133" s="48" t="s">
        <v>512</v>
      </c>
      <c r="I133" s="48" t="s">
        <v>532</v>
      </c>
      <c r="J133" s="45">
        <v>0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T133" s="45">
        <v>0</v>
      </c>
      <c r="U133" s="45">
        <v>0</v>
      </c>
      <c r="V133" s="45">
        <v>1</v>
      </c>
      <c r="W133" s="45">
        <v>0</v>
      </c>
      <c r="X133" s="45">
        <v>0</v>
      </c>
      <c r="Y133" s="48">
        <v>0</v>
      </c>
      <c r="Z133" s="45">
        <v>0</v>
      </c>
      <c r="AA133" s="48">
        <v>0</v>
      </c>
      <c r="AB133" s="48"/>
      <c r="AC133" s="48">
        <v>0</v>
      </c>
      <c r="AD133" s="53" t="str">
        <f t="shared" si="40"/>
        <v>OK</v>
      </c>
    </row>
    <row r="134" spans="1:30" ht="15.75" customHeight="1" x14ac:dyDescent="0.25">
      <c r="A134" s="11" t="s">
        <v>11</v>
      </c>
      <c r="B134" s="46" t="s">
        <v>45</v>
      </c>
      <c r="C134" s="46" t="s">
        <v>47</v>
      </c>
      <c r="D134" s="45" t="s">
        <v>563</v>
      </c>
      <c r="E134" s="47" t="str">
        <f t="shared" si="42"/>
        <v>vG.Layout.Image.Brands.BUPRENORPHINE.HCL</v>
      </c>
      <c r="G134" s="47" t="str">
        <f t="shared" si="41"/>
        <v>'..\..\..\Import\Global\Config.Files\07.Images\02.Brands-MRP\Buprenorphine_HCl.png'</v>
      </c>
      <c r="H134" s="48" t="s">
        <v>512</v>
      </c>
      <c r="I134" s="48" t="s">
        <v>533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T134" s="45">
        <v>0</v>
      </c>
      <c r="U134" s="45">
        <v>0</v>
      </c>
      <c r="V134" s="45">
        <v>1</v>
      </c>
      <c r="W134" s="45">
        <v>0</v>
      </c>
      <c r="X134" s="45">
        <v>0</v>
      </c>
      <c r="Y134" s="48">
        <v>0</v>
      </c>
      <c r="Z134" s="45">
        <v>0</v>
      </c>
      <c r="AA134" s="48">
        <v>0</v>
      </c>
      <c r="AB134" s="48"/>
      <c r="AC134" s="48">
        <v>0</v>
      </c>
      <c r="AD134" s="53" t="str">
        <f t="shared" si="40"/>
        <v>OK</v>
      </c>
    </row>
    <row r="135" spans="1:30" ht="15.75" customHeight="1" x14ac:dyDescent="0.25">
      <c r="A135" s="11" t="s">
        <v>11</v>
      </c>
      <c r="B135" s="46" t="s">
        <v>45</v>
      </c>
      <c r="C135" s="46" t="s">
        <v>47</v>
      </c>
      <c r="D135" s="45" t="s">
        <v>564</v>
      </c>
      <c r="E135" s="47" t="str">
        <f t="shared" si="42"/>
        <v>vG.Layout.Image.Brands.BUPRENORPHINE</v>
      </c>
      <c r="G135" s="47" t="str">
        <f t="shared" ref="G135:G150" si="43">"'"&amp;H135&amp;I135&amp;"'"</f>
        <v>'..\..\..\Import\Global\Config.Files\07.Images\02.Brands-MRP\Buprenorphine.png'</v>
      </c>
      <c r="H135" s="48" t="s">
        <v>512</v>
      </c>
      <c r="I135" s="48" t="s">
        <v>515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T135" s="45">
        <v>0</v>
      </c>
      <c r="U135" s="45">
        <v>0</v>
      </c>
      <c r="V135" s="45">
        <v>1</v>
      </c>
      <c r="W135" s="45">
        <v>0</v>
      </c>
      <c r="X135" s="45">
        <v>0</v>
      </c>
      <c r="Y135" s="48">
        <v>0</v>
      </c>
      <c r="Z135" s="45">
        <v>0</v>
      </c>
      <c r="AA135" s="48">
        <v>0</v>
      </c>
      <c r="AB135" s="48"/>
      <c r="AC135" s="48">
        <v>0</v>
      </c>
      <c r="AD135" s="53" t="str">
        <f t="shared" si="40"/>
        <v>OK</v>
      </c>
    </row>
    <row r="136" spans="1:30" ht="15.75" customHeight="1" x14ac:dyDescent="0.25">
      <c r="A136" s="11" t="s">
        <v>11</v>
      </c>
      <c r="B136" s="46" t="s">
        <v>45</v>
      </c>
      <c r="C136" s="46" t="s">
        <v>47</v>
      </c>
      <c r="D136" s="45" t="s">
        <v>565</v>
      </c>
      <c r="E136" s="47" t="str">
        <f t="shared" si="42"/>
        <v>vG.Layout.Image.Brands.CARISBAMATE</v>
      </c>
      <c r="G136" s="47" t="str">
        <f t="shared" si="43"/>
        <v>'..\..\..\Import\Global\Config.Files\07.Images\02.Brands-MRP\Carisbamate.png'</v>
      </c>
      <c r="H136" s="48" t="s">
        <v>512</v>
      </c>
      <c r="I136" s="48" t="s">
        <v>516</v>
      </c>
      <c r="J136" s="45">
        <v>0</v>
      </c>
      <c r="K136" s="45">
        <v>0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T136" s="45">
        <v>0</v>
      </c>
      <c r="U136" s="45">
        <v>0</v>
      </c>
      <c r="V136" s="45">
        <v>1</v>
      </c>
      <c r="W136" s="45">
        <v>0</v>
      </c>
      <c r="X136" s="45">
        <v>0</v>
      </c>
      <c r="Y136" s="48">
        <v>0</v>
      </c>
      <c r="Z136" s="45">
        <v>0</v>
      </c>
      <c r="AA136" s="48">
        <v>0</v>
      </c>
      <c r="AB136" s="48"/>
      <c r="AC136" s="48">
        <v>0</v>
      </c>
      <c r="AD136" s="53" t="str">
        <f t="shared" si="40"/>
        <v>OK</v>
      </c>
    </row>
    <row r="137" spans="1:30" ht="15.75" customHeight="1" x14ac:dyDescent="0.25">
      <c r="A137" s="11" t="s">
        <v>11</v>
      </c>
      <c r="B137" s="46" t="s">
        <v>45</v>
      </c>
      <c r="C137" s="46" t="s">
        <v>47</v>
      </c>
      <c r="D137" s="45" t="s">
        <v>566</v>
      </c>
      <c r="E137" s="47" t="str">
        <f t="shared" si="42"/>
        <v>vG.Layout.Image.Brands.COMFORION</v>
      </c>
      <c r="G137" s="47" t="str">
        <f t="shared" si="43"/>
        <v>'..\..\..\Import\Global\Config.Files\07.Images\02.Brands-MRP\Comforion.png'</v>
      </c>
      <c r="H137" s="48" t="s">
        <v>512</v>
      </c>
      <c r="I137" s="48" t="s">
        <v>517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45">
        <v>0</v>
      </c>
      <c r="S137" s="45">
        <v>0</v>
      </c>
      <c r="T137" s="45">
        <v>0</v>
      </c>
      <c r="U137" s="45">
        <v>0</v>
      </c>
      <c r="V137" s="45">
        <v>1</v>
      </c>
      <c r="W137" s="45">
        <v>0</v>
      </c>
      <c r="X137" s="45">
        <v>0</v>
      </c>
      <c r="Y137" s="48">
        <v>0</v>
      </c>
      <c r="Z137" s="45">
        <v>0</v>
      </c>
      <c r="AA137" s="48">
        <v>0</v>
      </c>
      <c r="AB137" s="48"/>
      <c r="AC137" s="48">
        <v>0</v>
      </c>
      <c r="AD137" s="53" t="str">
        <f t="shared" si="40"/>
        <v>OK</v>
      </c>
    </row>
    <row r="138" spans="1:30" ht="15.75" customHeight="1" x14ac:dyDescent="0.25">
      <c r="A138" s="11" t="s">
        <v>11</v>
      </c>
      <c r="B138" s="46" t="s">
        <v>45</v>
      </c>
      <c r="C138" s="46" t="s">
        <v>47</v>
      </c>
      <c r="D138" s="45" t="s">
        <v>567</v>
      </c>
      <c r="E138" s="47" t="str">
        <f t="shared" si="42"/>
        <v>vG.Layout.Image.Brands.CONOFITE</v>
      </c>
      <c r="G138" s="47" t="str">
        <f t="shared" si="43"/>
        <v>'..\..\..\Import\Global\Config.Files\07.Images\02.Brands-MRP\Conofite.png'</v>
      </c>
      <c r="H138" s="48" t="s">
        <v>512</v>
      </c>
      <c r="I138" s="48" t="s">
        <v>518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45">
        <v>0</v>
      </c>
      <c r="S138" s="45">
        <v>0</v>
      </c>
      <c r="T138" s="45">
        <v>0</v>
      </c>
      <c r="U138" s="45">
        <v>0</v>
      </c>
      <c r="V138" s="45">
        <v>1</v>
      </c>
      <c r="W138" s="45">
        <v>0</v>
      </c>
      <c r="X138" s="45">
        <v>0</v>
      </c>
      <c r="Y138" s="48">
        <v>0</v>
      </c>
      <c r="Z138" s="45">
        <v>0</v>
      </c>
      <c r="AA138" s="48">
        <v>0</v>
      </c>
      <c r="AB138" s="48"/>
      <c r="AC138" s="48">
        <v>0</v>
      </c>
      <c r="AD138" s="53" t="str">
        <f t="shared" si="40"/>
        <v>OK</v>
      </c>
    </row>
    <row r="139" spans="1:30" ht="15.75" customHeight="1" x14ac:dyDescent="0.25">
      <c r="A139" s="11" t="s">
        <v>11</v>
      </c>
      <c r="B139" s="46" t="s">
        <v>45</v>
      </c>
      <c r="C139" s="46" t="s">
        <v>47</v>
      </c>
      <c r="D139" s="45" t="s">
        <v>568</v>
      </c>
      <c r="E139" s="47" t="str">
        <f t="shared" si="42"/>
        <v>vG.Layout.Image.Brands.DAKTARIN</v>
      </c>
      <c r="G139" s="47" t="str">
        <f t="shared" si="43"/>
        <v>'..\..\..\Import\Global\Config.Files\07.Images\02.Brands-MRP\Daktarin.png'</v>
      </c>
      <c r="H139" s="48" t="s">
        <v>512</v>
      </c>
      <c r="I139" s="48" t="s">
        <v>519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45">
        <v>0</v>
      </c>
      <c r="S139" s="45">
        <v>0</v>
      </c>
      <c r="T139" s="45">
        <v>0</v>
      </c>
      <c r="U139" s="45">
        <v>0</v>
      </c>
      <c r="V139" s="45">
        <v>1</v>
      </c>
      <c r="W139" s="45">
        <v>0</v>
      </c>
      <c r="X139" s="45">
        <v>0</v>
      </c>
      <c r="Y139" s="48">
        <v>0</v>
      </c>
      <c r="Z139" s="45">
        <v>0</v>
      </c>
      <c r="AA139" s="48">
        <v>0</v>
      </c>
      <c r="AB139" s="48"/>
      <c r="AC139" s="48">
        <v>0</v>
      </c>
      <c r="AD139" s="53" t="str">
        <f t="shared" si="40"/>
        <v>OK</v>
      </c>
    </row>
    <row r="140" spans="1:30" ht="15.75" customHeight="1" x14ac:dyDescent="0.25">
      <c r="A140" s="11" t="s">
        <v>11</v>
      </c>
      <c r="B140" s="46" t="s">
        <v>45</v>
      </c>
      <c r="C140" s="46" t="s">
        <v>47</v>
      </c>
      <c r="D140" s="45" t="s">
        <v>569</v>
      </c>
      <c r="E140" s="47" t="str">
        <f t="shared" si="42"/>
        <v>vG.Layout.Image.Brands.DICLAZURIL</v>
      </c>
      <c r="G140" s="47" t="str">
        <f t="shared" si="43"/>
        <v>'..\..\..\Import\Global\Config.Files\07.Images\02.Brands-MRP\diclazuril.png'</v>
      </c>
      <c r="H140" s="48" t="s">
        <v>512</v>
      </c>
      <c r="I140" s="48" t="s">
        <v>520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45">
        <v>0</v>
      </c>
      <c r="S140" s="45">
        <v>0</v>
      </c>
      <c r="T140" s="45">
        <v>0</v>
      </c>
      <c r="U140" s="45">
        <v>0</v>
      </c>
      <c r="V140" s="45">
        <v>1</v>
      </c>
      <c r="W140" s="45">
        <v>0</v>
      </c>
      <c r="X140" s="45">
        <v>0</v>
      </c>
      <c r="Y140" s="48">
        <v>0</v>
      </c>
      <c r="Z140" s="45">
        <v>0</v>
      </c>
      <c r="AA140" s="48">
        <v>0</v>
      </c>
      <c r="AB140" s="48"/>
      <c r="AC140" s="48">
        <v>0</v>
      </c>
      <c r="AD140" s="53" t="str">
        <f t="shared" si="40"/>
        <v>OK</v>
      </c>
    </row>
    <row r="141" spans="1:30" ht="15.75" customHeight="1" x14ac:dyDescent="0.25">
      <c r="A141" s="11" t="s">
        <v>11</v>
      </c>
      <c r="B141" s="46" t="s">
        <v>45</v>
      </c>
      <c r="C141" s="46" t="s">
        <v>47</v>
      </c>
      <c r="D141" s="45" t="s">
        <v>570</v>
      </c>
      <c r="E141" s="47" t="str">
        <f t="shared" si="42"/>
        <v>vG.Layout.Image.Brands.DIPIDOLOR</v>
      </c>
      <c r="G141" s="47" t="str">
        <f t="shared" si="43"/>
        <v>'..\..\..\Import\Global\Config.Files\07.Images\02.Brands-MRP\Dipidolor.png'</v>
      </c>
      <c r="H141" s="48" t="s">
        <v>512</v>
      </c>
      <c r="I141" s="48" t="s">
        <v>521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</v>
      </c>
      <c r="T141" s="45">
        <v>0</v>
      </c>
      <c r="U141" s="45">
        <v>0</v>
      </c>
      <c r="V141" s="45">
        <v>1</v>
      </c>
      <c r="W141" s="45">
        <v>0</v>
      </c>
      <c r="X141" s="45">
        <v>0</v>
      </c>
      <c r="Y141" s="48">
        <v>0</v>
      </c>
      <c r="Z141" s="45">
        <v>0</v>
      </c>
      <c r="AA141" s="48">
        <v>0</v>
      </c>
      <c r="AB141" s="48"/>
      <c r="AC141" s="48">
        <v>0</v>
      </c>
      <c r="AD141" s="53" t="str">
        <f t="shared" si="40"/>
        <v>OK</v>
      </c>
    </row>
    <row r="142" spans="1:30" ht="15.75" customHeight="1" x14ac:dyDescent="0.25">
      <c r="A142" s="11" t="s">
        <v>11</v>
      </c>
      <c r="B142" s="46" t="s">
        <v>45</v>
      </c>
      <c r="C142" s="46" t="s">
        <v>47</v>
      </c>
      <c r="D142" s="45" t="s">
        <v>571</v>
      </c>
      <c r="E142" s="47" t="str">
        <f t="shared" si="42"/>
        <v>vG.Layout.Image.Brands.DIPIPERON</v>
      </c>
      <c r="G142" s="47" t="str">
        <f t="shared" si="43"/>
        <v>'..\..\..\Import\Global\Config.Files\07.Images\02.Brands-MRP\Dipiperon.png'</v>
      </c>
      <c r="H142" s="48" t="s">
        <v>512</v>
      </c>
      <c r="I142" s="48" t="s">
        <v>522</v>
      </c>
      <c r="J142" s="45">
        <v>0</v>
      </c>
      <c r="K142" s="45">
        <v>0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45">
        <v>0</v>
      </c>
      <c r="S142" s="45">
        <v>0</v>
      </c>
      <c r="T142" s="45">
        <v>0</v>
      </c>
      <c r="U142" s="45">
        <v>0</v>
      </c>
      <c r="V142" s="45">
        <v>1</v>
      </c>
      <c r="W142" s="45">
        <v>0</v>
      </c>
      <c r="X142" s="45">
        <v>0</v>
      </c>
      <c r="Y142" s="48">
        <v>0</v>
      </c>
      <c r="Z142" s="45">
        <v>0</v>
      </c>
      <c r="AA142" s="48">
        <v>0</v>
      </c>
      <c r="AB142" s="48"/>
      <c r="AC142" s="48">
        <v>0</v>
      </c>
      <c r="AD142" s="53" t="str">
        <f t="shared" si="40"/>
        <v>OK</v>
      </c>
    </row>
    <row r="143" spans="1:30" ht="15.75" customHeight="1" x14ac:dyDescent="0.25">
      <c r="A143" s="11" t="s">
        <v>11</v>
      </c>
      <c r="B143" s="46" t="s">
        <v>45</v>
      </c>
      <c r="C143" s="46" t="s">
        <v>47</v>
      </c>
      <c r="D143" s="45" t="s">
        <v>572</v>
      </c>
      <c r="E143" s="47" t="str">
        <f t="shared" si="42"/>
        <v>vG.Layout.Image.Brands.DUROGESIC</v>
      </c>
      <c r="G143" s="47" t="str">
        <f t="shared" si="43"/>
        <v>'..\..\..\Import\Global\Config.Files\07.Images\02.Brands-MRP\durogesic.png'</v>
      </c>
      <c r="H143" s="48" t="s">
        <v>512</v>
      </c>
      <c r="I143" s="48" t="s">
        <v>523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0</v>
      </c>
      <c r="U143" s="45">
        <v>0</v>
      </c>
      <c r="V143" s="45">
        <v>1</v>
      </c>
      <c r="W143" s="45">
        <v>0</v>
      </c>
      <c r="X143" s="45">
        <v>0</v>
      </c>
      <c r="Y143" s="48">
        <v>0</v>
      </c>
      <c r="Z143" s="45">
        <v>0</v>
      </c>
      <c r="AA143" s="48">
        <v>0</v>
      </c>
      <c r="AB143" s="48"/>
      <c r="AC143" s="48">
        <v>0</v>
      </c>
      <c r="AD143" s="53" t="str">
        <f t="shared" si="40"/>
        <v>OK</v>
      </c>
    </row>
    <row r="144" spans="1:30" ht="15.75" customHeight="1" x14ac:dyDescent="0.25">
      <c r="A144" s="11" t="s">
        <v>11</v>
      </c>
      <c r="B144" s="46" t="s">
        <v>45</v>
      </c>
      <c r="C144" s="46" t="s">
        <v>47</v>
      </c>
      <c r="D144" s="45" t="s">
        <v>309</v>
      </c>
      <c r="E144" s="47" t="str">
        <f t="shared" si="42"/>
        <v>vG.Layout.Image.Brands.EDURANT</v>
      </c>
      <c r="G144" s="47" t="str">
        <f t="shared" si="43"/>
        <v>'..\..\..\Import\Global\Config.Files\07.Images\02.Brands-MRP\edurant.png'</v>
      </c>
      <c r="H144" s="48" t="s">
        <v>512</v>
      </c>
      <c r="I144" s="48" t="s">
        <v>524</v>
      </c>
      <c r="J144" s="45">
        <v>0</v>
      </c>
      <c r="K144" s="45">
        <v>0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45">
        <v>0</v>
      </c>
      <c r="S144" s="45">
        <v>0</v>
      </c>
      <c r="T144" s="45">
        <v>0</v>
      </c>
      <c r="U144" s="45">
        <v>0</v>
      </c>
      <c r="V144" s="45">
        <v>1</v>
      </c>
      <c r="W144" s="45">
        <v>0</v>
      </c>
      <c r="X144" s="45">
        <v>0</v>
      </c>
      <c r="Y144" s="48">
        <v>0</v>
      </c>
      <c r="Z144" s="45">
        <v>0</v>
      </c>
      <c r="AA144" s="48">
        <v>0</v>
      </c>
      <c r="AB144" s="48"/>
      <c r="AC144" s="48">
        <v>0</v>
      </c>
      <c r="AD144" s="53" t="str">
        <f t="shared" si="40"/>
        <v>DUPLICATE! CHOOSE ANOTHER NAME</v>
      </c>
    </row>
    <row r="145" spans="1:30" ht="15.75" customHeight="1" x14ac:dyDescent="0.25">
      <c r="A145" s="11" t="s">
        <v>11</v>
      </c>
      <c r="B145" s="46" t="s">
        <v>45</v>
      </c>
      <c r="C145" s="46" t="s">
        <v>47</v>
      </c>
      <c r="D145" s="45" t="s">
        <v>573</v>
      </c>
      <c r="E145" s="47" t="str">
        <f t="shared" si="42"/>
        <v>vG.Layout.Image.Brands.ETOMIDATE</v>
      </c>
      <c r="G145" s="47" t="str">
        <f t="shared" si="43"/>
        <v>'..\..\..\Import\Global\Config.Files\07.Images\02.Brands-MRP\etomidate.png'</v>
      </c>
      <c r="H145" s="48" t="s">
        <v>512</v>
      </c>
      <c r="I145" s="48" t="s">
        <v>525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  <c r="T145" s="45">
        <v>0</v>
      </c>
      <c r="U145" s="45">
        <v>0</v>
      </c>
      <c r="V145" s="45">
        <v>1</v>
      </c>
      <c r="W145" s="45">
        <v>0</v>
      </c>
      <c r="X145" s="45">
        <v>0</v>
      </c>
      <c r="Y145" s="48">
        <v>0</v>
      </c>
      <c r="Z145" s="45">
        <v>0</v>
      </c>
      <c r="AA145" s="48">
        <v>0</v>
      </c>
      <c r="AB145" s="48"/>
      <c r="AC145" s="48">
        <v>0</v>
      </c>
      <c r="AD145" s="53" t="str">
        <f t="shared" si="40"/>
        <v>OK</v>
      </c>
    </row>
    <row r="146" spans="1:30" ht="15.75" customHeight="1" x14ac:dyDescent="0.25">
      <c r="A146" s="11" t="s">
        <v>11</v>
      </c>
      <c r="B146" s="46" t="s">
        <v>45</v>
      </c>
      <c r="C146" s="46" t="s">
        <v>47</v>
      </c>
      <c r="D146" s="45" t="s">
        <v>574</v>
      </c>
      <c r="E146" s="47" t="str">
        <f t="shared" si="42"/>
        <v>vG.Layout.Image.Brands.FLUKIVER</v>
      </c>
      <c r="G146" s="47" t="str">
        <f t="shared" si="43"/>
        <v>'..\..\..\Import\Global\Config.Files\07.Images\02.Brands-MRP\Flukiver.png'</v>
      </c>
      <c r="H146" s="48" t="s">
        <v>512</v>
      </c>
      <c r="I146" s="48" t="s">
        <v>526</v>
      </c>
      <c r="J146" s="45">
        <v>0</v>
      </c>
      <c r="K146" s="45">
        <v>0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45">
        <v>0</v>
      </c>
      <c r="S146" s="45">
        <v>0</v>
      </c>
      <c r="T146" s="45">
        <v>0</v>
      </c>
      <c r="U146" s="45">
        <v>0</v>
      </c>
      <c r="V146" s="45">
        <v>1</v>
      </c>
      <c r="W146" s="45">
        <v>0</v>
      </c>
      <c r="X146" s="45">
        <v>0</v>
      </c>
      <c r="Y146" s="48">
        <v>0</v>
      </c>
      <c r="Z146" s="45">
        <v>0</v>
      </c>
      <c r="AA146" s="48">
        <v>0</v>
      </c>
      <c r="AB146" s="48"/>
      <c r="AC146" s="48">
        <v>0</v>
      </c>
      <c r="AD146" s="53" t="str">
        <f t="shared" si="40"/>
        <v>OK</v>
      </c>
    </row>
    <row r="147" spans="1:30" ht="15.75" customHeight="1" x14ac:dyDescent="0.25">
      <c r="A147" s="11" t="s">
        <v>11</v>
      </c>
      <c r="B147" s="46" t="s">
        <v>45</v>
      </c>
      <c r="C147" s="46" t="s">
        <v>47</v>
      </c>
      <c r="D147" s="45" t="s">
        <v>575</v>
      </c>
      <c r="E147" s="47" t="str">
        <f t="shared" si="42"/>
        <v>vG.Layout.Image.Brands.HALDOL</v>
      </c>
      <c r="G147" s="47" t="str">
        <f t="shared" si="43"/>
        <v>'..\..\..\Import\Global\Config.Files\07.Images\02.Brands-MRP\Haldol.png'</v>
      </c>
      <c r="H147" s="48" t="s">
        <v>512</v>
      </c>
      <c r="I147" s="48" t="s">
        <v>527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45">
        <v>0</v>
      </c>
      <c r="S147" s="45">
        <v>0</v>
      </c>
      <c r="T147" s="45">
        <v>0</v>
      </c>
      <c r="U147" s="45">
        <v>0</v>
      </c>
      <c r="V147" s="45">
        <v>1</v>
      </c>
      <c r="W147" s="45">
        <v>0</v>
      </c>
      <c r="X147" s="45">
        <v>0</v>
      </c>
      <c r="Y147" s="48">
        <v>0</v>
      </c>
      <c r="Z147" s="45">
        <v>0</v>
      </c>
      <c r="AA147" s="48">
        <v>0</v>
      </c>
      <c r="AB147" s="48"/>
      <c r="AC147" s="48">
        <v>0</v>
      </c>
      <c r="AD147" s="53" t="str">
        <f t="shared" si="40"/>
        <v>OK</v>
      </c>
    </row>
    <row r="148" spans="1:30" ht="15.75" customHeight="1" x14ac:dyDescent="0.25">
      <c r="A148" s="11" t="s">
        <v>11</v>
      </c>
      <c r="B148" s="46" t="s">
        <v>45</v>
      </c>
      <c r="C148" s="46" t="s">
        <v>47</v>
      </c>
      <c r="D148" s="45" t="s">
        <v>529</v>
      </c>
      <c r="E148" s="47" t="str">
        <f t="shared" si="42"/>
        <v>vG.Layout.Image.Brands.IMAP</v>
      </c>
      <c r="G148" s="47" t="str">
        <f t="shared" si="43"/>
        <v>'..\..\..\Import\Global\Config.Files\07.Images\02.Brands-MRP\IMAP.png'</v>
      </c>
      <c r="H148" s="48" t="s">
        <v>512</v>
      </c>
      <c r="I148" s="48" t="s">
        <v>528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45">
        <v>0</v>
      </c>
      <c r="S148" s="45">
        <v>0</v>
      </c>
      <c r="T148" s="45">
        <v>0</v>
      </c>
      <c r="U148" s="45">
        <v>0</v>
      </c>
      <c r="V148" s="45">
        <v>1</v>
      </c>
      <c r="W148" s="45">
        <v>0</v>
      </c>
      <c r="X148" s="45">
        <v>0</v>
      </c>
      <c r="Y148" s="48">
        <v>0</v>
      </c>
      <c r="Z148" s="45">
        <v>0</v>
      </c>
      <c r="AA148" s="48">
        <v>0</v>
      </c>
      <c r="AB148" s="48"/>
      <c r="AC148" s="48">
        <v>0</v>
      </c>
      <c r="AD148" s="53" t="str">
        <f t="shared" si="40"/>
        <v>OK</v>
      </c>
    </row>
    <row r="149" spans="1:30" ht="15.75" customHeight="1" x14ac:dyDescent="0.25">
      <c r="A149" s="11" t="s">
        <v>11</v>
      </c>
      <c r="B149" s="46" t="s">
        <v>45</v>
      </c>
      <c r="C149" s="46" t="s">
        <v>47</v>
      </c>
      <c r="D149" s="45" t="s">
        <v>576</v>
      </c>
      <c r="E149" s="47" t="str">
        <f t="shared" si="42"/>
        <v>vG.Layout.Image.Brands.IMODIUM</v>
      </c>
      <c r="G149" s="47" t="str">
        <f t="shared" si="43"/>
        <v>'..\..\..\Import\Global\Config.Files\07.Images\02.Brands-MRP\imodium.png'</v>
      </c>
      <c r="H149" s="48" t="s">
        <v>512</v>
      </c>
      <c r="I149" s="48" t="s">
        <v>530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45">
        <v>0</v>
      </c>
      <c r="S149" s="45">
        <v>0</v>
      </c>
      <c r="T149" s="45">
        <v>0</v>
      </c>
      <c r="U149" s="45">
        <v>0</v>
      </c>
      <c r="V149" s="45">
        <v>1</v>
      </c>
      <c r="W149" s="45">
        <v>0</v>
      </c>
      <c r="X149" s="45">
        <v>0</v>
      </c>
      <c r="Y149" s="48">
        <v>0</v>
      </c>
      <c r="Z149" s="45">
        <v>0</v>
      </c>
      <c r="AA149" s="48">
        <v>0</v>
      </c>
      <c r="AB149" s="48"/>
      <c r="AC149" s="48">
        <v>0</v>
      </c>
      <c r="AD149" s="53" t="str">
        <f t="shared" si="40"/>
        <v>OK</v>
      </c>
    </row>
    <row r="150" spans="1:30" ht="15.75" customHeight="1" x14ac:dyDescent="0.25">
      <c r="A150" s="11" t="s">
        <v>11</v>
      </c>
      <c r="B150" s="46" t="s">
        <v>45</v>
      </c>
      <c r="C150" s="46" t="s">
        <v>47</v>
      </c>
      <c r="D150" s="45" t="s">
        <v>577</v>
      </c>
      <c r="E150" s="47" t="str">
        <f t="shared" si="42"/>
        <v>vG.Layout.Image.Brands.IMPROMEN.DECANOAS</v>
      </c>
      <c r="G150" s="47" t="str">
        <f t="shared" si="43"/>
        <v>'..\..\..\Import\Global\Config.Files\07.Images\02.Brands-MRP\Impromen_decanoas.png'</v>
      </c>
      <c r="H150" s="48" t="s">
        <v>512</v>
      </c>
      <c r="I150" s="48" t="s">
        <v>534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45">
        <v>0</v>
      </c>
      <c r="S150" s="45">
        <v>0</v>
      </c>
      <c r="T150" s="45">
        <v>0</v>
      </c>
      <c r="U150" s="45">
        <v>0</v>
      </c>
      <c r="V150" s="45">
        <v>1</v>
      </c>
      <c r="W150" s="45">
        <v>0</v>
      </c>
      <c r="X150" s="45">
        <v>0</v>
      </c>
      <c r="Y150" s="48">
        <v>0</v>
      </c>
      <c r="Z150" s="45">
        <v>0</v>
      </c>
      <c r="AA150" s="48">
        <v>0</v>
      </c>
      <c r="AB150" s="48"/>
      <c r="AC150" s="48">
        <v>0</v>
      </c>
      <c r="AD150" s="53" t="str">
        <f t="shared" si="40"/>
        <v>OK</v>
      </c>
    </row>
    <row r="151" spans="1:30" ht="15.75" customHeight="1" x14ac:dyDescent="0.25">
      <c r="A151" s="11" t="s">
        <v>11</v>
      </c>
      <c r="B151" s="46" t="s">
        <v>45</v>
      </c>
      <c r="C151" s="46" t="s">
        <v>47</v>
      </c>
      <c r="D151" s="45" t="s">
        <v>578</v>
      </c>
      <c r="E151" s="47" t="str">
        <f t="shared" si="42"/>
        <v>vG.Layout.Image.Brands.IMPROMEN</v>
      </c>
      <c r="G151" s="47" t="str">
        <f t="shared" ref="G151:G177" si="44">"'"&amp;H151&amp;I151&amp;"'"</f>
        <v>'..\..\..\Import\Global\Config.Files\07.Images\02.Brands-MRP\Impromen.png'</v>
      </c>
      <c r="H151" s="48" t="s">
        <v>512</v>
      </c>
      <c r="I151" s="48" t="s">
        <v>531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5">
        <v>0</v>
      </c>
      <c r="V151" s="45">
        <v>1</v>
      </c>
      <c r="W151" s="45">
        <v>0</v>
      </c>
      <c r="X151" s="45">
        <v>0</v>
      </c>
      <c r="Y151" s="48">
        <v>0</v>
      </c>
      <c r="Z151" s="45">
        <v>0</v>
      </c>
      <c r="AA151" s="48">
        <v>0</v>
      </c>
      <c r="AB151" s="48"/>
      <c r="AC151" s="48">
        <v>0</v>
      </c>
      <c r="AD151" s="53" t="str">
        <f t="shared" si="40"/>
        <v>OK</v>
      </c>
    </row>
    <row r="152" spans="1:30" ht="15.75" customHeight="1" x14ac:dyDescent="0.25">
      <c r="A152" s="11" t="s">
        <v>11</v>
      </c>
      <c r="B152" s="46" t="s">
        <v>45</v>
      </c>
      <c r="C152" s="46" t="s">
        <v>47</v>
      </c>
      <c r="D152" s="45" t="s">
        <v>311</v>
      </c>
      <c r="E152" s="47" t="str">
        <f t="shared" si="42"/>
        <v>vG.Layout.Image.Brands.INCIVO</v>
      </c>
      <c r="G152" s="47" t="str">
        <f t="shared" si="44"/>
        <v>'..\..\..\Import\Global\Config.Files\07.Images\02.Brands-MRP\incivo.png'</v>
      </c>
      <c r="H152" s="48" t="s">
        <v>512</v>
      </c>
      <c r="I152" s="48" t="s">
        <v>535</v>
      </c>
      <c r="J152" s="45">
        <v>0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45">
        <v>0</v>
      </c>
      <c r="S152" s="45">
        <v>0</v>
      </c>
      <c r="T152" s="45">
        <v>0</v>
      </c>
      <c r="U152" s="45">
        <v>0</v>
      </c>
      <c r="V152" s="45">
        <v>1</v>
      </c>
      <c r="W152" s="45">
        <v>0</v>
      </c>
      <c r="X152" s="45">
        <v>0</v>
      </c>
      <c r="Y152" s="48">
        <v>0</v>
      </c>
      <c r="Z152" s="45">
        <v>0</v>
      </c>
      <c r="AA152" s="48">
        <v>0</v>
      </c>
      <c r="AB152" s="48"/>
      <c r="AC152" s="48">
        <v>0</v>
      </c>
      <c r="AD152" s="53" t="str">
        <f t="shared" si="40"/>
        <v>DUPLICATE! CHOOSE ANOTHER NAME</v>
      </c>
    </row>
    <row r="153" spans="1:30" ht="15.75" customHeight="1" x14ac:dyDescent="0.25">
      <c r="A153" s="11" t="s">
        <v>11</v>
      </c>
      <c r="B153" s="46" t="s">
        <v>45</v>
      </c>
      <c r="C153" s="46" t="s">
        <v>47</v>
      </c>
      <c r="D153" s="45" t="s">
        <v>293</v>
      </c>
      <c r="E153" s="47" t="str">
        <f t="shared" si="42"/>
        <v>vG.Layout.Image.Brands.INTELENCE</v>
      </c>
      <c r="G153" s="47" t="str">
        <f t="shared" si="44"/>
        <v>'..\..\..\Import\Global\Config.Files\07.Images\02.Brands-MRP\intelence.png'</v>
      </c>
      <c r="H153" s="48" t="s">
        <v>512</v>
      </c>
      <c r="I153" s="48" t="s">
        <v>536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45">
        <v>0</v>
      </c>
      <c r="S153" s="45">
        <v>0</v>
      </c>
      <c r="T153" s="45">
        <v>0</v>
      </c>
      <c r="U153" s="45">
        <v>0</v>
      </c>
      <c r="V153" s="45">
        <v>1</v>
      </c>
      <c r="W153" s="45">
        <v>0</v>
      </c>
      <c r="X153" s="45">
        <v>0</v>
      </c>
      <c r="Y153" s="48">
        <v>0</v>
      </c>
      <c r="Z153" s="45">
        <v>0</v>
      </c>
      <c r="AA153" s="48">
        <v>0</v>
      </c>
      <c r="AB153" s="48"/>
      <c r="AC153" s="48">
        <v>0</v>
      </c>
      <c r="AD153" s="53" t="str">
        <f t="shared" si="40"/>
        <v>DUPLICATE! CHOOSE ANOTHER NAME</v>
      </c>
    </row>
    <row r="154" spans="1:30" ht="15.75" customHeight="1" x14ac:dyDescent="0.25">
      <c r="A154" s="11" t="s">
        <v>11</v>
      </c>
      <c r="B154" s="46" t="s">
        <v>45</v>
      </c>
      <c r="C154" s="46" t="s">
        <v>47</v>
      </c>
      <c r="D154" s="45" t="s">
        <v>312</v>
      </c>
      <c r="E154" s="47" t="str">
        <f t="shared" si="42"/>
        <v>vG.Layout.Image.Brands.INVEGA</v>
      </c>
      <c r="G154" s="47" t="str">
        <f t="shared" si="44"/>
        <v>'..\..\..\Import\Global\Config.Files\07.Images\02.Brands-MRP\Invega.png'</v>
      </c>
      <c r="H154" s="48" t="s">
        <v>512</v>
      </c>
      <c r="I154" s="48" t="s">
        <v>327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5">
        <v>0</v>
      </c>
      <c r="V154" s="45">
        <v>1</v>
      </c>
      <c r="W154" s="45">
        <v>0</v>
      </c>
      <c r="X154" s="45">
        <v>0</v>
      </c>
      <c r="Y154" s="48">
        <v>0</v>
      </c>
      <c r="Z154" s="45">
        <v>0</v>
      </c>
      <c r="AA154" s="48">
        <v>0</v>
      </c>
      <c r="AB154" s="48"/>
      <c r="AC154" s="48">
        <v>0</v>
      </c>
      <c r="AD154" s="53" t="str">
        <f t="shared" si="40"/>
        <v>DUPLICATE! CHOOSE ANOTHER NAME</v>
      </c>
    </row>
    <row r="155" spans="1:30" ht="15.75" customHeight="1" x14ac:dyDescent="0.25">
      <c r="A155" s="11" t="s">
        <v>11</v>
      </c>
      <c r="B155" s="46" t="s">
        <v>45</v>
      </c>
      <c r="C155" s="46" t="s">
        <v>47</v>
      </c>
      <c r="D155" s="45" t="s">
        <v>313</v>
      </c>
      <c r="E155" s="47" t="str">
        <f t="shared" si="42"/>
        <v>vG.Layout.Image.Brands.INVOKANA</v>
      </c>
      <c r="G155" s="47" t="str">
        <f t="shared" si="44"/>
        <v>'..\..\..\Import\Global\Config.Files\07.Images\02.Brands-MRP\Invokana.png'</v>
      </c>
      <c r="H155" s="48" t="s">
        <v>512</v>
      </c>
      <c r="I155" s="48" t="s">
        <v>326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5">
        <v>0</v>
      </c>
      <c r="V155" s="45">
        <v>1</v>
      </c>
      <c r="W155" s="45">
        <v>0</v>
      </c>
      <c r="X155" s="45">
        <v>0</v>
      </c>
      <c r="Y155" s="48">
        <v>0</v>
      </c>
      <c r="Z155" s="45">
        <v>0</v>
      </c>
      <c r="AA155" s="48">
        <v>0</v>
      </c>
      <c r="AB155" s="48"/>
      <c r="AC155" s="48">
        <v>0</v>
      </c>
      <c r="AD155" s="53" t="str">
        <f t="shared" si="40"/>
        <v>DUPLICATE! CHOOSE ANOTHER NAME</v>
      </c>
    </row>
    <row r="156" spans="1:30" ht="15.75" customHeight="1" x14ac:dyDescent="0.25">
      <c r="A156" s="11" t="s">
        <v>11</v>
      </c>
      <c r="B156" s="46" t="s">
        <v>45</v>
      </c>
      <c r="C156" s="46" t="s">
        <v>47</v>
      </c>
      <c r="D156" s="45" t="s">
        <v>579</v>
      </c>
      <c r="E156" s="47" t="str">
        <f t="shared" si="42"/>
        <v>vG.Layout.Image.Brands.LIVOSTIN</v>
      </c>
      <c r="G156" s="47" t="str">
        <f t="shared" si="44"/>
        <v>'..\..\..\Import\Global\Config.Files\07.Images\02.Brands-MRP\Livostin.png'</v>
      </c>
      <c r="H156" s="48" t="s">
        <v>512</v>
      </c>
      <c r="I156" s="48" t="s">
        <v>537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45">
        <v>0</v>
      </c>
      <c r="S156" s="45">
        <v>0</v>
      </c>
      <c r="T156" s="45">
        <v>0</v>
      </c>
      <c r="U156" s="45">
        <v>0</v>
      </c>
      <c r="V156" s="45">
        <v>1</v>
      </c>
      <c r="W156" s="45">
        <v>0</v>
      </c>
      <c r="X156" s="45">
        <v>0</v>
      </c>
      <c r="Y156" s="48">
        <v>0</v>
      </c>
      <c r="Z156" s="45">
        <v>0</v>
      </c>
      <c r="AA156" s="48">
        <v>0</v>
      </c>
      <c r="AB156" s="48"/>
      <c r="AC156" s="48">
        <v>0</v>
      </c>
      <c r="AD156" s="53" t="str">
        <f t="shared" si="40"/>
        <v>OK</v>
      </c>
    </row>
    <row r="157" spans="1:30" ht="15.75" customHeight="1" x14ac:dyDescent="0.25">
      <c r="A157" s="11" t="s">
        <v>11</v>
      </c>
      <c r="B157" s="46" t="s">
        <v>45</v>
      </c>
      <c r="C157" s="46" t="s">
        <v>47</v>
      </c>
      <c r="D157" s="45" t="s">
        <v>580</v>
      </c>
      <c r="E157" s="47" t="str">
        <f t="shared" si="42"/>
        <v>vG.Layout.Image.Brands.MICONAZOLE.NITRATE</v>
      </c>
      <c r="G157" s="47" t="str">
        <f t="shared" si="44"/>
        <v>'..\..\..\Import\Global\Config.Files\07.Images\02.Brands-MRP\Miconazole_Nitrate.png'</v>
      </c>
      <c r="H157" s="48" t="s">
        <v>512</v>
      </c>
      <c r="I157" s="48" t="s">
        <v>538</v>
      </c>
      <c r="J157" s="45">
        <v>0</v>
      </c>
      <c r="K157" s="45">
        <v>0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45">
        <v>0</v>
      </c>
      <c r="S157" s="45">
        <v>0</v>
      </c>
      <c r="T157" s="45">
        <v>0</v>
      </c>
      <c r="U157" s="45">
        <v>0</v>
      </c>
      <c r="V157" s="45">
        <v>1</v>
      </c>
      <c r="W157" s="45">
        <v>0</v>
      </c>
      <c r="X157" s="45">
        <v>0</v>
      </c>
      <c r="Y157" s="48">
        <v>0</v>
      </c>
      <c r="Z157" s="45">
        <v>0</v>
      </c>
      <c r="AA157" s="48">
        <v>0</v>
      </c>
      <c r="AB157" s="48"/>
      <c r="AC157" s="48">
        <v>0</v>
      </c>
      <c r="AD157" s="53" t="str">
        <f t="shared" si="40"/>
        <v>OK</v>
      </c>
    </row>
    <row r="158" spans="1:30" ht="15.75" customHeight="1" x14ac:dyDescent="0.25">
      <c r="A158" s="11" t="s">
        <v>11</v>
      </c>
      <c r="B158" s="46" t="s">
        <v>45</v>
      </c>
      <c r="C158" s="46" t="s">
        <v>47</v>
      </c>
      <c r="D158" s="45" t="s">
        <v>581</v>
      </c>
      <c r="E158" s="47" t="str">
        <f t="shared" si="42"/>
        <v>vG.Layout.Image.Brands.MOTILIUM</v>
      </c>
      <c r="G158" s="47" t="str">
        <f t="shared" si="44"/>
        <v>'..\..\..\Import\Global\Config.Files\07.Images\02.Brands-MRP\motilium.png'</v>
      </c>
      <c r="H158" s="48" t="s">
        <v>512</v>
      </c>
      <c r="I158" s="48" t="s">
        <v>539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1</v>
      </c>
      <c r="W158" s="45">
        <v>0</v>
      </c>
      <c r="X158" s="45">
        <v>0</v>
      </c>
      <c r="Y158" s="48">
        <v>0</v>
      </c>
      <c r="Z158" s="45">
        <v>0</v>
      </c>
      <c r="AA158" s="48">
        <v>0</v>
      </c>
      <c r="AB158" s="48"/>
      <c r="AC158" s="48">
        <v>0</v>
      </c>
      <c r="AD158" s="53" t="str">
        <f t="shared" si="40"/>
        <v>OK</v>
      </c>
    </row>
    <row r="159" spans="1:30" ht="15.75" customHeight="1" x14ac:dyDescent="0.25">
      <c r="A159" s="11" t="s">
        <v>11</v>
      </c>
      <c r="B159" s="46" t="s">
        <v>45</v>
      </c>
      <c r="C159" s="46" t="s">
        <v>47</v>
      </c>
      <c r="D159" s="45" t="s">
        <v>582</v>
      </c>
      <c r="E159" s="47" t="str">
        <f t="shared" si="42"/>
        <v>vG.Layout.Image.Brands.NEBILET</v>
      </c>
      <c r="G159" s="47" t="str">
        <f t="shared" si="44"/>
        <v>'..\..\..\Import\Global\Config.Files\07.Images\02.Brands-MRP\nebilet.png'</v>
      </c>
      <c r="H159" s="48" t="s">
        <v>512</v>
      </c>
      <c r="I159" s="48" t="s">
        <v>540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0</v>
      </c>
      <c r="U159" s="45">
        <v>0</v>
      </c>
      <c r="V159" s="45">
        <v>1</v>
      </c>
      <c r="W159" s="45">
        <v>0</v>
      </c>
      <c r="X159" s="45">
        <v>0</v>
      </c>
      <c r="Y159" s="48">
        <v>0</v>
      </c>
      <c r="Z159" s="45">
        <v>0</v>
      </c>
      <c r="AA159" s="48">
        <v>0</v>
      </c>
      <c r="AB159" s="48"/>
      <c r="AC159" s="48">
        <v>0</v>
      </c>
      <c r="AD159" s="53" t="str">
        <f t="shared" si="40"/>
        <v>OK</v>
      </c>
    </row>
    <row r="160" spans="1:30" ht="15.75" customHeight="1" x14ac:dyDescent="0.25">
      <c r="A160" s="11" t="s">
        <v>11</v>
      </c>
      <c r="B160" s="46" t="s">
        <v>45</v>
      </c>
      <c r="C160" s="46" t="s">
        <v>47</v>
      </c>
      <c r="D160" s="45" t="s">
        <v>583</v>
      </c>
      <c r="E160" s="47" t="str">
        <f t="shared" si="42"/>
        <v>vG.Layout.Image.Brands.NIZORAL</v>
      </c>
      <c r="G160" s="47" t="str">
        <f t="shared" si="44"/>
        <v>'..\..\..\Import\Global\Config.Files\07.Images\02.Brands-MRP\Nizoral.png'</v>
      </c>
      <c r="H160" s="48" t="s">
        <v>512</v>
      </c>
      <c r="I160" s="48" t="s">
        <v>541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  <c r="U160" s="45">
        <v>0</v>
      </c>
      <c r="V160" s="45">
        <v>1</v>
      </c>
      <c r="W160" s="45">
        <v>0</v>
      </c>
      <c r="X160" s="45">
        <v>0</v>
      </c>
      <c r="Y160" s="48">
        <v>0</v>
      </c>
      <c r="Z160" s="45">
        <v>0</v>
      </c>
      <c r="AA160" s="48">
        <v>0</v>
      </c>
      <c r="AB160" s="48"/>
      <c r="AC160" s="48">
        <v>0</v>
      </c>
      <c r="AD160" s="53" t="str">
        <f t="shared" si="40"/>
        <v>OK</v>
      </c>
    </row>
    <row r="161" spans="1:30" ht="15.75" customHeight="1" x14ac:dyDescent="0.25">
      <c r="A161" s="11" t="s">
        <v>11</v>
      </c>
      <c r="B161" s="46" t="s">
        <v>45</v>
      </c>
      <c r="C161" s="46" t="s">
        <v>47</v>
      </c>
      <c r="D161" s="45" t="s">
        <v>341</v>
      </c>
      <c r="E161" s="47" t="str">
        <f t="shared" si="42"/>
        <v>vG.Layout.Image.Brands.NUCYNTA</v>
      </c>
      <c r="G161" s="47" t="str">
        <f t="shared" si="44"/>
        <v>'..\..\..\Import\Global\Config.Files\07.Images\02.Brands-MRP\Nucynta.png'</v>
      </c>
      <c r="H161" s="48" t="s">
        <v>512</v>
      </c>
      <c r="I161" s="48" t="s">
        <v>342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1</v>
      </c>
      <c r="W161" s="45">
        <v>0</v>
      </c>
      <c r="X161" s="45">
        <v>0</v>
      </c>
      <c r="Y161" s="48">
        <v>0</v>
      </c>
      <c r="Z161" s="45">
        <v>0</v>
      </c>
      <c r="AA161" s="48">
        <v>0</v>
      </c>
      <c r="AB161" s="48"/>
      <c r="AC161" s="48">
        <v>0</v>
      </c>
      <c r="AD161" s="53" t="str">
        <f t="shared" si="40"/>
        <v>DUPLICATE! CHOOSE ANOTHER NAME</v>
      </c>
    </row>
    <row r="162" spans="1:30" ht="15.75" customHeight="1" x14ac:dyDescent="0.25">
      <c r="A162" s="11" t="s">
        <v>11</v>
      </c>
      <c r="B162" s="46" t="s">
        <v>45</v>
      </c>
      <c r="C162" s="46" t="s">
        <v>47</v>
      </c>
      <c r="D162" s="45" t="s">
        <v>584</v>
      </c>
      <c r="E162" s="47" t="str">
        <f t="shared" si="42"/>
        <v>vG.Layout.Image.Brands.OLYSIO</v>
      </c>
      <c r="G162" s="47" t="str">
        <f t="shared" si="44"/>
        <v>'..\..\..\Import\Global\Config.Files\07.Images\02.Brands-MRP\Olysio.png'</v>
      </c>
      <c r="H162" s="48" t="s">
        <v>512</v>
      </c>
      <c r="I162" s="48" t="s">
        <v>325</v>
      </c>
      <c r="J162" s="45">
        <v>0</v>
      </c>
      <c r="K162" s="45">
        <v>0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45">
        <v>0</v>
      </c>
      <c r="S162" s="45">
        <v>0</v>
      </c>
      <c r="T162" s="45">
        <v>0</v>
      </c>
      <c r="U162" s="45">
        <v>0</v>
      </c>
      <c r="V162" s="45">
        <v>1</v>
      </c>
      <c r="W162" s="45">
        <v>0</v>
      </c>
      <c r="X162" s="45">
        <v>0</v>
      </c>
      <c r="Y162" s="48">
        <v>0</v>
      </c>
      <c r="Z162" s="45">
        <v>0</v>
      </c>
      <c r="AA162" s="48">
        <v>0</v>
      </c>
      <c r="AB162" s="48"/>
      <c r="AC162" s="48">
        <v>0</v>
      </c>
      <c r="AD162" s="53" t="str">
        <f t="shared" ref="AD162:AD193" si="45">IF(COUNTIF($E$2:$E$10005,E162)=1,"OK","DUPLICATE! CHOOSE ANOTHER NAME")</f>
        <v>OK</v>
      </c>
    </row>
    <row r="163" spans="1:30" ht="15.75" customHeight="1" x14ac:dyDescent="0.25">
      <c r="A163" s="11" t="s">
        <v>11</v>
      </c>
      <c r="B163" s="46" t="s">
        <v>45</v>
      </c>
      <c r="C163" s="46" t="s">
        <v>47</v>
      </c>
      <c r="D163" s="45" t="s">
        <v>585</v>
      </c>
      <c r="E163" s="47" t="str">
        <f t="shared" si="42"/>
        <v>vG.Layout.Image.Brands.ORAP</v>
      </c>
      <c r="G163" s="47" t="str">
        <f t="shared" si="44"/>
        <v>'..\..\..\Import\Global\Config.Files\07.Images\02.Brands-MRP\Orap.png'</v>
      </c>
      <c r="H163" s="48" t="s">
        <v>512</v>
      </c>
      <c r="I163" s="48" t="s">
        <v>542</v>
      </c>
      <c r="J163" s="45">
        <v>0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45">
        <v>0</v>
      </c>
      <c r="S163" s="45">
        <v>0</v>
      </c>
      <c r="T163" s="45">
        <v>0</v>
      </c>
      <c r="U163" s="45">
        <v>0</v>
      </c>
      <c r="V163" s="45">
        <v>1</v>
      </c>
      <c r="W163" s="45">
        <v>0</v>
      </c>
      <c r="X163" s="45">
        <v>0</v>
      </c>
      <c r="Y163" s="48">
        <v>0</v>
      </c>
      <c r="Z163" s="45">
        <v>0</v>
      </c>
      <c r="AA163" s="48">
        <v>0</v>
      </c>
      <c r="AB163" s="48"/>
      <c r="AC163" s="48">
        <v>0</v>
      </c>
      <c r="AD163" s="53" t="str">
        <f t="shared" si="45"/>
        <v>OK</v>
      </c>
    </row>
    <row r="164" spans="1:30" ht="15.75" customHeight="1" x14ac:dyDescent="0.25">
      <c r="A164" s="11" t="s">
        <v>11</v>
      </c>
      <c r="B164" s="46" t="s">
        <v>45</v>
      </c>
      <c r="C164" s="46" t="s">
        <v>47</v>
      </c>
      <c r="D164" s="45" t="s">
        <v>586</v>
      </c>
      <c r="E164" s="47" t="str">
        <f t="shared" si="42"/>
        <v>vG.Layout.Image.Brands.PARCONAZOLE</v>
      </c>
      <c r="G164" s="47" t="str">
        <f t="shared" si="44"/>
        <v>'..\..\..\Import\Global\Config.Files\07.Images\02.Brands-MRP\Parconazole.png'</v>
      </c>
      <c r="H164" s="48" t="s">
        <v>512</v>
      </c>
      <c r="I164" s="48" t="s">
        <v>543</v>
      </c>
      <c r="J164" s="45">
        <v>0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45">
        <v>0</v>
      </c>
      <c r="S164" s="45">
        <v>0</v>
      </c>
      <c r="T164" s="45">
        <v>0</v>
      </c>
      <c r="U164" s="45">
        <v>0</v>
      </c>
      <c r="V164" s="45">
        <v>1</v>
      </c>
      <c r="W164" s="45">
        <v>0</v>
      </c>
      <c r="X164" s="45">
        <v>0</v>
      </c>
      <c r="Y164" s="48">
        <v>0</v>
      </c>
      <c r="Z164" s="45">
        <v>0</v>
      </c>
      <c r="AA164" s="48">
        <v>0</v>
      </c>
      <c r="AB164" s="48"/>
      <c r="AC164" s="48">
        <v>0</v>
      </c>
      <c r="AD164" s="53" t="str">
        <f t="shared" si="45"/>
        <v>OK</v>
      </c>
    </row>
    <row r="165" spans="1:30" ht="15.75" customHeight="1" x14ac:dyDescent="0.25">
      <c r="A165" s="11" t="s">
        <v>11</v>
      </c>
      <c r="B165" s="46" t="s">
        <v>45</v>
      </c>
      <c r="C165" s="46" t="s">
        <v>47</v>
      </c>
      <c r="D165" s="45" t="s">
        <v>292</v>
      </c>
      <c r="E165" s="47" t="str">
        <f t="shared" ref="E165:E185" si="46">CONCATENATE(A165,".",B165,".",C165,".",D165)</f>
        <v>vG.Layout.Image.Brands.PREZISTA</v>
      </c>
      <c r="G165" s="47" t="str">
        <f t="shared" si="44"/>
        <v>'..\..\..\Import\Global\Config.Files\07.Images\02.Brands-MRP\Prezista.png'</v>
      </c>
      <c r="H165" s="48" t="s">
        <v>512</v>
      </c>
      <c r="I165" s="48" t="s">
        <v>335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  <c r="V165" s="45">
        <v>1</v>
      </c>
      <c r="W165" s="45">
        <v>0</v>
      </c>
      <c r="X165" s="45">
        <v>0</v>
      </c>
      <c r="Y165" s="48">
        <v>0</v>
      </c>
      <c r="Z165" s="45">
        <v>0</v>
      </c>
      <c r="AA165" s="48">
        <v>0</v>
      </c>
      <c r="AB165" s="48"/>
      <c r="AC165" s="48">
        <v>0</v>
      </c>
      <c r="AD165" s="53" t="str">
        <f t="shared" si="45"/>
        <v>DUPLICATE! CHOOSE ANOTHER NAME</v>
      </c>
    </row>
    <row r="166" spans="1:30" ht="15.75" customHeight="1" x14ac:dyDescent="0.25">
      <c r="A166" s="11" t="s">
        <v>11</v>
      </c>
      <c r="B166" s="46" t="s">
        <v>45</v>
      </c>
      <c r="C166" s="46" t="s">
        <v>47</v>
      </c>
      <c r="D166" s="45" t="s">
        <v>587</v>
      </c>
      <c r="E166" s="47" t="str">
        <f t="shared" si="46"/>
        <v>vG.Layout.Image.Brands.PRILIGY</v>
      </c>
      <c r="G166" s="47" t="str">
        <f t="shared" si="44"/>
        <v>'..\..\..\Import\Global\Config.Files\07.Images\02.Brands-MRP\Priligy.png'</v>
      </c>
      <c r="H166" s="48" t="s">
        <v>512</v>
      </c>
      <c r="I166" s="48" t="s">
        <v>544</v>
      </c>
      <c r="J166" s="45">
        <v>0</v>
      </c>
      <c r="K166" s="45">
        <v>0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45">
        <v>0</v>
      </c>
      <c r="S166" s="45">
        <v>0</v>
      </c>
      <c r="T166" s="45">
        <v>0</v>
      </c>
      <c r="U166" s="45">
        <v>0</v>
      </c>
      <c r="V166" s="45">
        <v>1</v>
      </c>
      <c r="W166" s="45">
        <v>0</v>
      </c>
      <c r="X166" s="45">
        <v>0</v>
      </c>
      <c r="Y166" s="48">
        <v>0</v>
      </c>
      <c r="Z166" s="45">
        <v>0</v>
      </c>
      <c r="AA166" s="48">
        <v>0</v>
      </c>
      <c r="AB166" s="48"/>
      <c r="AC166" s="48">
        <v>0</v>
      </c>
      <c r="AD166" s="53" t="str">
        <f t="shared" si="45"/>
        <v>OK</v>
      </c>
    </row>
    <row r="167" spans="1:30" ht="15.75" customHeight="1" x14ac:dyDescent="0.25">
      <c r="A167" s="11" t="s">
        <v>11</v>
      </c>
      <c r="B167" s="46" t="s">
        <v>45</v>
      </c>
      <c r="C167" s="46" t="s">
        <v>47</v>
      </c>
      <c r="D167" s="45" t="s">
        <v>588</v>
      </c>
      <c r="E167" s="47" t="str">
        <f t="shared" si="46"/>
        <v>vG.Layout.Image.Brands.REMINYL</v>
      </c>
      <c r="G167" s="47" t="str">
        <f t="shared" si="44"/>
        <v>'..\..\..\Import\Global\Config.Files\07.Images\02.Brands-MRP\reminyl.png'</v>
      </c>
      <c r="H167" s="48" t="s">
        <v>512</v>
      </c>
      <c r="I167" s="48" t="s">
        <v>545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45">
        <v>0</v>
      </c>
      <c r="S167" s="45">
        <v>0</v>
      </c>
      <c r="T167" s="45">
        <v>0</v>
      </c>
      <c r="U167" s="45">
        <v>0</v>
      </c>
      <c r="V167" s="45">
        <v>1</v>
      </c>
      <c r="W167" s="45">
        <v>0</v>
      </c>
      <c r="X167" s="45">
        <v>0</v>
      </c>
      <c r="Y167" s="48">
        <v>0</v>
      </c>
      <c r="Z167" s="45">
        <v>0</v>
      </c>
      <c r="AA167" s="48">
        <v>0</v>
      </c>
      <c r="AB167" s="48"/>
      <c r="AC167" s="48">
        <v>0</v>
      </c>
      <c r="AD167" s="53" t="str">
        <f t="shared" si="45"/>
        <v>OK</v>
      </c>
    </row>
    <row r="168" spans="1:30" ht="15.75" customHeight="1" x14ac:dyDescent="0.25">
      <c r="A168" s="11" t="s">
        <v>11</v>
      </c>
      <c r="B168" s="46" t="s">
        <v>45</v>
      </c>
      <c r="C168" s="46" t="s">
        <v>47</v>
      </c>
      <c r="D168" s="45" t="s">
        <v>589</v>
      </c>
      <c r="E168" s="47" t="str">
        <f t="shared" si="46"/>
        <v>vG.Layout.Image.Brands.RESOLOR</v>
      </c>
      <c r="G168" s="47" t="str">
        <f t="shared" si="44"/>
        <v>'..\..\..\Import\Global\Config.Files\07.Images\02.Brands-MRP\Resolor.png'</v>
      </c>
      <c r="H168" s="48" t="s">
        <v>512</v>
      </c>
      <c r="I168" s="48" t="s">
        <v>546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>
        <v>0</v>
      </c>
      <c r="V168" s="45">
        <v>1</v>
      </c>
      <c r="W168" s="45">
        <v>0</v>
      </c>
      <c r="X168" s="45">
        <v>0</v>
      </c>
      <c r="Y168" s="48">
        <v>0</v>
      </c>
      <c r="Z168" s="45">
        <v>0</v>
      </c>
      <c r="AA168" s="48">
        <v>0</v>
      </c>
      <c r="AB168" s="48"/>
      <c r="AC168" s="48">
        <v>0</v>
      </c>
      <c r="AD168" s="53" t="str">
        <f t="shared" si="45"/>
        <v>OK</v>
      </c>
    </row>
    <row r="169" spans="1:30" ht="15.75" customHeight="1" x14ac:dyDescent="0.25">
      <c r="A169" s="11" t="s">
        <v>11</v>
      </c>
      <c r="B169" s="46" t="s">
        <v>45</v>
      </c>
      <c r="C169" s="46" t="s">
        <v>47</v>
      </c>
      <c r="D169" s="45" t="s">
        <v>590</v>
      </c>
      <c r="E169" s="47" t="str">
        <f t="shared" si="46"/>
        <v>vG.Layout.Image.Brands.RISPERDAL.CONSTA</v>
      </c>
      <c r="G169" s="47" t="str">
        <f t="shared" si="44"/>
        <v>'..\..\..\Import\Global\Config.Files\07.Images\02.Brands-MRP\Risperdal_Consta.png'</v>
      </c>
      <c r="H169" s="48" t="s">
        <v>512</v>
      </c>
      <c r="I169" s="48" t="s">
        <v>547</v>
      </c>
      <c r="J169" s="45">
        <v>0</v>
      </c>
      <c r="K169" s="45">
        <v>0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45">
        <v>0</v>
      </c>
      <c r="S169" s="45">
        <v>0</v>
      </c>
      <c r="T169" s="45">
        <v>0</v>
      </c>
      <c r="U169" s="45">
        <v>0</v>
      </c>
      <c r="V169" s="45">
        <v>1</v>
      </c>
      <c r="W169" s="45">
        <v>0</v>
      </c>
      <c r="X169" s="45">
        <v>0</v>
      </c>
      <c r="Y169" s="48">
        <v>0</v>
      </c>
      <c r="Z169" s="45">
        <v>0</v>
      </c>
      <c r="AA169" s="48">
        <v>0</v>
      </c>
      <c r="AB169" s="48"/>
      <c r="AC169" s="48">
        <v>0</v>
      </c>
      <c r="AD169" s="53" t="str">
        <f t="shared" si="45"/>
        <v>OK</v>
      </c>
    </row>
    <row r="170" spans="1:30" ht="15.75" customHeight="1" x14ac:dyDescent="0.25">
      <c r="A170" s="11" t="s">
        <v>11</v>
      </c>
      <c r="B170" s="46" t="s">
        <v>45</v>
      </c>
      <c r="C170" s="46" t="s">
        <v>47</v>
      </c>
      <c r="D170" s="45" t="s">
        <v>591</v>
      </c>
      <c r="E170" s="47" t="str">
        <f t="shared" si="46"/>
        <v>vG.Layout.Image.Brands.SIBELIUM</v>
      </c>
      <c r="G170" s="47" t="str">
        <f t="shared" si="44"/>
        <v>'..\..\..\Import\Global\Config.Files\07.Images\02.Brands-MRP\Sibelium.png'</v>
      </c>
      <c r="H170" s="48" t="s">
        <v>512</v>
      </c>
      <c r="I170" s="48" t="s">
        <v>548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5">
        <v>0</v>
      </c>
      <c r="V170" s="45">
        <v>1</v>
      </c>
      <c r="W170" s="45">
        <v>0</v>
      </c>
      <c r="X170" s="45">
        <v>0</v>
      </c>
      <c r="Y170" s="48">
        <v>0</v>
      </c>
      <c r="Z170" s="45">
        <v>0</v>
      </c>
      <c r="AA170" s="48">
        <v>0</v>
      </c>
      <c r="AB170" s="48"/>
      <c r="AC170" s="48">
        <v>0</v>
      </c>
      <c r="AD170" s="53" t="str">
        <f t="shared" si="45"/>
        <v>OK</v>
      </c>
    </row>
    <row r="171" spans="1:30" ht="15.75" customHeight="1" x14ac:dyDescent="0.25">
      <c r="A171" s="11" t="s">
        <v>11</v>
      </c>
      <c r="B171" s="46" t="s">
        <v>45</v>
      </c>
      <c r="C171" s="46" t="s">
        <v>47</v>
      </c>
      <c r="D171" s="45" t="s">
        <v>314</v>
      </c>
      <c r="E171" s="47" t="str">
        <f t="shared" si="46"/>
        <v>vG.Layout.Image.Brands.SIMPONI</v>
      </c>
      <c r="G171" s="47" t="str">
        <f t="shared" si="44"/>
        <v>'..\..\..\Import\Global\Config.Files\07.Images\02.Brands-MRP\simponi.png'</v>
      </c>
      <c r="H171" s="48" t="s">
        <v>512</v>
      </c>
      <c r="I171" s="48" t="s">
        <v>549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>
        <v>0</v>
      </c>
      <c r="V171" s="45">
        <v>1</v>
      </c>
      <c r="W171" s="45">
        <v>0</v>
      </c>
      <c r="X171" s="45">
        <v>0</v>
      </c>
      <c r="Y171" s="48">
        <v>0</v>
      </c>
      <c r="Z171" s="45">
        <v>0</v>
      </c>
      <c r="AA171" s="48">
        <v>0</v>
      </c>
      <c r="AB171" s="48"/>
      <c r="AC171" s="48">
        <v>0</v>
      </c>
      <c r="AD171" s="53" t="str">
        <f t="shared" si="45"/>
        <v>DUPLICATE! CHOOSE ANOTHER NAME</v>
      </c>
    </row>
    <row r="172" spans="1:30" ht="15.75" customHeight="1" x14ac:dyDescent="0.25">
      <c r="A172" s="11" t="s">
        <v>11</v>
      </c>
      <c r="B172" s="46" t="s">
        <v>45</v>
      </c>
      <c r="C172" s="46" t="s">
        <v>47</v>
      </c>
      <c r="D172" s="45" t="s">
        <v>592</v>
      </c>
      <c r="E172" s="47" t="str">
        <f t="shared" si="46"/>
        <v>vG.Layout.Image.Brands.SIRTURO</v>
      </c>
      <c r="G172" s="47" t="str">
        <f t="shared" si="44"/>
        <v>'..\..\..\Import\Global\Config.Files\07.Images\02.Brands-MRP\Sirturo.png'</v>
      </c>
      <c r="H172" s="48" t="s">
        <v>512</v>
      </c>
      <c r="I172" s="48" t="s">
        <v>550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>
        <v>0</v>
      </c>
      <c r="V172" s="45">
        <v>1</v>
      </c>
      <c r="W172" s="45">
        <v>0</v>
      </c>
      <c r="X172" s="45">
        <v>0</v>
      </c>
      <c r="Y172" s="48">
        <v>0</v>
      </c>
      <c r="Z172" s="45">
        <v>0</v>
      </c>
      <c r="AA172" s="48">
        <v>0</v>
      </c>
      <c r="AB172" s="48"/>
      <c r="AC172" s="48">
        <v>0</v>
      </c>
      <c r="AD172" s="53" t="str">
        <f t="shared" si="45"/>
        <v>OK</v>
      </c>
    </row>
    <row r="173" spans="1:30" ht="15.75" customHeight="1" x14ac:dyDescent="0.25">
      <c r="A173" s="11" t="s">
        <v>11</v>
      </c>
      <c r="B173" s="46" t="s">
        <v>45</v>
      </c>
      <c r="C173" s="46" t="s">
        <v>47</v>
      </c>
      <c r="D173" s="45" t="s">
        <v>593</v>
      </c>
      <c r="E173" s="47" t="str">
        <f t="shared" si="46"/>
        <v>vG.Layout.Image.Brands.SPORANOX</v>
      </c>
      <c r="G173" s="47" t="str">
        <f t="shared" si="44"/>
        <v>'..\..\..\Import\Global\Config.Files\07.Images\02.Brands-MRP\Sporanox.png'</v>
      </c>
      <c r="H173" s="48" t="s">
        <v>512</v>
      </c>
      <c r="I173" s="48" t="s">
        <v>551</v>
      </c>
      <c r="J173" s="45">
        <v>0</v>
      </c>
      <c r="K173" s="45">
        <v>0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45">
        <v>0</v>
      </c>
      <c r="S173" s="45">
        <v>0</v>
      </c>
      <c r="T173" s="45">
        <v>0</v>
      </c>
      <c r="U173" s="45">
        <v>0</v>
      </c>
      <c r="V173" s="45">
        <v>1</v>
      </c>
      <c r="W173" s="45">
        <v>0</v>
      </c>
      <c r="X173" s="45">
        <v>0</v>
      </c>
      <c r="Y173" s="48">
        <v>0</v>
      </c>
      <c r="Z173" s="45">
        <v>0</v>
      </c>
      <c r="AA173" s="48">
        <v>0</v>
      </c>
      <c r="AB173" s="48"/>
      <c r="AC173" s="48">
        <v>0</v>
      </c>
      <c r="AD173" s="53" t="str">
        <f t="shared" si="45"/>
        <v>OK</v>
      </c>
    </row>
    <row r="174" spans="1:30" ht="15.75" customHeight="1" x14ac:dyDescent="0.25">
      <c r="A174" s="11" t="s">
        <v>11</v>
      </c>
      <c r="B174" s="46" t="s">
        <v>45</v>
      </c>
      <c r="C174" s="46" t="s">
        <v>47</v>
      </c>
      <c r="D174" s="45" t="s">
        <v>594</v>
      </c>
      <c r="E174" s="47" t="str">
        <f t="shared" si="46"/>
        <v>vG.Layout.Image.Brands.STRESNIL</v>
      </c>
      <c r="G174" s="47" t="str">
        <f t="shared" si="44"/>
        <v>'..\..\..\Import\Global\Config.Files\07.Images\02.Brands-MRP\Stresnil.png'</v>
      </c>
      <c r="H174" s="48" t="s">
        <v>512</v>
      </c>
      <c r="I174" s="48" t="s">
        <v>552</v>
      </c>
      <c r="J174" s="45">
        <v>0</v>
      </c>
      <c r="K174" s="45">
        <v>0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45">
        <v>0</v>
      </c>
      <c r="S174" s="45">
        <v>0</v>
      </c>
      <c r="T174" s="45">
        <v>0</v>
      </c>
      <c r="U174" s="45">
        <v>0</v>
      </c>
      <c r="V174" s="45">
        <v>1</v>
      </c>
      <c r="W174" s="45">
        <v>0</v>
      </c>
      <c r="X174" s="45">
        <v>0</v>
      </c>
      <c r="Y174" s="48">
        <v>0</v>
      </c>
      <c r="Z174" s="45">
        <v>0</v>
      </c>
      <c r="AA174" s="48">
        <v>0</v>
      </c>
      <c r="AB174" s="48"/>
      <c r="AC174" s="48">
        <v>0</v>
      </c>
      <c r="AD174" s="53" t="str">
        <f t="shared" si="45"/>
        <v>OK</v>
      </c>
    </row>
    <row r="175" spans="1:30" ht="15.75" customHeight="1" x14ac:dyDescent="0.25">
      <c r="A175" s="11" t="s">
        <v>11</v>
      </c>
      <c r="B175" s="46" t="s">
        <v>45</v>
      </c>
      <c r="C175" s="46" t="s">
        <v>47</v>
      </c>
      <c r="D175" s="45" t="s">
        <v>595</v>
      </c>
      <c r="E175" s="47" t="str">
        <f t="shared" si="46"/>
        <v>vG.Layout.Image.Brands.STUGERON</v>
      </c>
      <c r="G175" s="47" t="str">
        <f t="shared" si="44"/>
        <v>'..\..\..\Import\Global\Config.Files\07.Images\02.Brands-MRP\Stugeron.png'</v>
      </c>
      <c r="H175" s="48" t="s">
        <v>512</v>
      </c>
      <c r="I175" s="48" t="s">
        <v>553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1</v>
      </c>
      <c r="W175" s="45">
        <v>0</v>
      </c>
      <c r="X175" s="45">
        <v>0</v>
      </c>
      <c r="Y175" s="48">
        <v>0</v>
      </c>
      <c r="Z175" s="45">
        <v>0</v>
      </c>
      <c r="AA175" s="48">
        <v>0</v>
      </c>
      <c r="AB175" s="48"/>
      <c r="AC175" s="48">
        <v>0</v>
      </c>
      <c r="AD175" s="53" t="str">
        <f t="shared" si="45"/>
        <v>OK</v>
      </c>
    </row>
    <row r="176" spans="1:30" ht="15.75" customHeight="1" x14ac:dyDescent="0.25">
      <c r="A176" s="11" t="s">
        <v>11</v>
      </c>
      <c r="B176" s="46" t="s">
        <v>45</v>
      </c>
      <c r="C176" s="46" t="s">
        <v>47</v>
      </c>
      <c r="D176" s="45" t="s">
        <v>596</v>
      </c>
      <c r="E176" s="47" t="str">
        <f t="shared" si="46"/>
        <v>vG.Layout.Image.Brands.SUFENTA</v>
      </c>
      <c r="G176" s="47" t="str">
        <f t="shared" si="44"/>
        <v>'..\..\..\Import\Global\Config.Files\07.Images\02.Brands-MRP\Sufenta.png'</v>
      </c>
      <c r="H176" s="48" t="s">
        <v>512</v>
      </c>
      <c r="I176" s="48" t="s">
        <v>554</v>
      </c>
      <c r="J176" s="45">
        <v>0</v>
      </c>
      <c r="K176" s="45">
        <v>0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45">
        <v>0</v>
      </c>
      <c r="S176" s="45">
        <v>0</v>
      </c>
      <c r="T176" s="45">
        <v>0</v>
      </c>
      <c r="U176" s="45">
        <v>0</v>
      </c>
      <c r="V176" s="45">
        <v>1</v>
      </c>
      <c r="W176" s="45">
        <v>0</v>
      </c>
      <c r="X176" s="45">
        <v>0</v>
      </c>
      <c r="Y176" s="48">
        <v>0</v>
      </c>
      <c r="Z176" s="45">
        <v>0</v>
      </c>
      <c r="AA176" s="48">
        <v>0</v>
      </c>
      <c r="AB176" s="48"/>
      <c r="AC176" s="48">
        <v>0</v>
      </c>
      <c r="AD176" s="53" t="str">
        <f t="shared" si="45"/>
        <v>OK</v>
      </c>
    </row>
    <row r="177" spans="1:30" ht="15.75" customHeight="1" x14ac:dyDescent="0.25">
      <c r="A177" s="11" t="s">
        <v>11</v>
      </c>
      <c r="B177" s="46" t="s">
        <v>45</v>
      </c>
      <c r="C177" s="46" t="s">
        <v>47</v>
      </c>
      <c r="D177" s="45" t="s">
        <v>597</v>
      </c>
      <c r="E177" s="47" t="str">
        <f t="shared" si="46"/>
        <v>vG.Layout.Image.Brands.SUFREXAL</v>
      </c>
      <c r="G177" s="47" t="str">
        <f t="shared" si="44"/>
        <v>'..\..\..\Import\Global\Config.Files\07.Images\02.Brands-MRP\Sufrexal.png'</v>
      </c>
      <c r="H177" s="48" t="s">
        <v>512</v>
      </c>
      <c r="I177" s="48" t="s">
        <v>555</v>
      </c>
      <c r="J177" s="45">
        <v>0</v>
      </c>
      <c r="K177" s="45">
        <v>0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45">
        <v>0</v>
      </c>
      <c r="S177" s="45">
        <v>0</v>
      </c>
      <c r="T177" s="45">
        <v>0</v>
      </c>
      <c r="U177" s="45">
        <v>0</v>
      </c>
      <c r="V177" s="45">
        <v>1</v>
      </c>
      <c r="W177" s="45">
        <v>0</v>
      </c>
      <c r="X177" s="45">
        <v>0</v>
      </c>
      <c r="Y177" s="48">
        <v>0</v>
      </c>
      <c r="Z177" s="45">
        <v>0</v>
      </c>
      <c r="AA177" s="48">
        <v>0</v>
      </c>
      <c r="AB177" s="48"/>
      <c r="AC177" s="48">
        <v>0</v>
      </c>
      <c r="AD177" s="53" t="str">
        <f t="shared" si="45"/>
        <v>OK</v>
      </c>
    </row>
    <row r="178" spans="1:30" ht="15.75" customHeight="1" x14ac:dyDescent="0.25">
      <c r="A178" s="11" t="s">
        <v>11</v>
      </c>
      <c r="B178" s="46" t="s">
        <v>45</v>
      </c>
      <c r="C178" s="46" t="s">
        <v>47</v>
      </c>
      <c r="D178" s="45" t="s">
        <v>598</v>
      </c>
      <c r="E178" s="47" t="str">
        <f t="shared" si="46"/>
        <v>vG.Layout.Image.Brands.SUROLAN</v>
      </c>
      <c r="G178" s="47" t="str">
        <f t="shared" ref="G178:G179" si="47">"'"&amp;H178&amp;I178&amp;"'"</f>
        <v>'..\..\..\Import\Global\Config.Files\07.Images\02.Brands-MRP\Surolan.png'</v>
      </c>
      <c r="H178" s="48" t="s">
        <v>512</v>
      </c>
      <c r="I178" s="48" t="s">
        <v>556</v>
      </c>
      <c r="J178" s="45">
        <v>0</v>
      </c>
      <c r="K178" s="45">
        <v>0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1</v>
      </c>
      <c r="W178" s="45">
        <v>0</v>
      </c>
      <c r="X178" s="45">
        <v>0</v>
      </c>
      <c r="Y178" s="48">
        <v>0</v>
      </c>
      <c r="Z178" s="45">
        <v>0</v>
      </c>
      <c r="AA178" s="48">
        <v>0</v>
      </c>
      <c r="AB178" s="48"/>
      <c r="AC178" s="48">
        <v>0</v>
      </c>
      <c r="AD178" s="53" t="str">
        <f t="shared" si="45"/>
        <v>OK</v>
      </c>
    </row>
    <row r="179" spans="1:30" ht="15.75" customHeight="1" x14ac:dyDescent="0.25">
      <c r="A179" s="11" t="s">
        <v>11</v>
      </c>
      <c r="B179" s="46" t="s">
        <v>45</v>
      </c>
      <c r="C179" s="46" t="s">
        <v>47</v>
      </c>
      <c r="D179" s="45" t="s">
        <v>291</v>
      </c>
      <c r="E179" s="47" t="str">
        <f t="shared" si="46"/>
        <v>vG.Layout.Image.Brands.ZYTIGA</v>
      </c>
      <c r="G179" s="47" t="str">
        <f t="shared" si="47"/>
        <v>'..\..\..\Import\Global\Config.Files\07.Images\02.Brands-MRP\Zytiga.png'</v>
      </c>
      <c r="H179" s="48" t="s">
        <v>512</v>
      </c>
      <c r="I179" s="48" t="s">
        <v>318</v>
      </c>
      <c r="J179" s="45">
        <v>0</v>
      </c>
      <c r="K179" s="45">
        <v>0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45">
        <v>0</v>
      </c>
      <c r="S179" s="45">
        <v>0</v>
      </c>
      <c r="T179" s="45">
        <v>0</v>
      </c>
      <c r="U179" s="45">
        <v>0</v>
      </c>
      <c r="V179" s="45">
        <v>1</v>
      </c>
      <c r="W179" s="45">
        <v>0</v>
      </c>
      <c r="X179" s="45">
        <v>0</v>
      </c>
      <c r="Y179" s="48">
        <v>0</v>
      </c>
      <c r="Z179" s="45">
        <v>0</v>
      </c>
      <c r="AA179" s="48">
        <v>0</v>
      </c>
      <c r="AB179" s="48"/>
      <c r="AC179" s="48">
        <v>0</v>
      </c>
      <c r="AD179" s="53" t="str">
        <f t="shared" si="45"/>
        <v>DUPLICATE! CHOOSE ANOTHER NAME</v>
      </c>
    </row>
    <row r="180" spans="1:30" ht="15.75" customHeight="1" x14ac:dyDescent="0.25">
      <c r="A180" s="11" t="s">
        <v>11</v>
      </c>
      <c r="B180" s="46" t="s">
        <v>45</v>
      </c>
      <c r="C180" s="46" t="s">
        <v>47</v>
      </c>
      <c r="D180" s="45" t="s">
        <v>599</v>
      </c>
      <c r="E180" s="47" t="str">
        <f t="shared" si="46"/>
        <v>vG.Layout.Image.Brands.RISPERDAL</v>
      </c>
      <c r="G180" s="47" t="str">
        <f t="shared" ref="G180:G184" si="48">"'"&amp;H180&amp;I180&amp;"'"</f>
        <v>'..\..\..\Import\Global\Config.Files\07.Images\02.Brands-MRP\Risperdal.png'</v>
      </c>
      <c r="H180" s="48" t="s">
        <v>512</v>
      </c>
      <c r="I180" s="48" t="s">
        <v>558</v>
      </c>
      <c r="J180" s="45">
        <v>0</v>
      </c>
      <c r="K180" s="45">
        <v>0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45">
        <v>0</v>
      </c>
      <c r="S180" s="45">
        <v>0</v>
      </c>
      <c r="T180" s="45">
        <v>0</v>
      </c>
      <c r="U180" s="45">
        <v>0</v>
      </c>
      <c r="V180" s="45">
        <v>1</v>
      </c>
      <c r="W180" s="45">
        <v>0</v>
      </c>
      <c r="X180" s="45">
        <v>0</v>
      </c>
      <c r="Y180" s="48">
        <v>0</v>
      </c>
      <c r="Z180" s="45">
        <v>0</v>
      </c>
      <c r="AA180" s="48">
        <v>0</v>
      </c>
      <c r="AB180" s="48"/>
      <c r="AC180" s="48">
        <v>0</v>
      </c>
      <c r="AD180" s="53" t="str">
        <f t="shared" si="45"/>
        <v>OK</v>
      </c>
    </row>
    <row r="181" spans="1:30" ht="15.75" customHeight="1" x14ac:dyDescent="0.25">
      <c r="A181" s="11" t="s">
        <v>11</v>
      </c>
      <c r="B181" s="46" t="s">
        <v>45</v>
      </c>
      <c r="C181" s="46" t="s">
        <v>47</v>
      </c>
      <c r="D181" s="45" t="s">
        <v>617</v>
      </c>
      <c r="E181" s="47" t="str">
        <f t="shared" si="46"/>
        <v>vG.Layout.Image.TableReport</v>
      </c>
      <c r="G181" s="47" t="str">
        <f t="shared" si="48"/>
        <v>'..\..\..\Import\Global\Config.Files\07.Images\TableReport.png'</v>
      </c>
      <c r="H181" s="48" t="s">
        <v>70</v>
      </c>
      <c r="I181" s="48" t="s">
        <v>618</v>
      </c>
      <c r="J181" s="45">
        <v>0</v>
      </c>
      <c r="K181" s="45">
        <v>0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1</v>
      </c>
      <c r="X181" s="45">
        <v>0</v>
      </c>
      <c r="Y181" s="48">
        <v>1</v>
      </c>
      <c r="Z181" s="45">
        <v>0</v>
      </c>
      <c r="AA181" s="48">
        <v>0</v>
      </c>
      <c r="AB181" s="48"/>
      <c r="AC181" s="48">
        <v>0</v>
      </c>
      <c r="AD181" s="53" t="str">
        <f t="shared" si="45"/>
        <v>OK</v>
      </c>
    </row>
    <row r="182" spans="1:30" x14ac:dyDescent="0.25">
      <c r="A182" s="11" t="s">
        <v>11</v>
      </c>
      <c r="B182" s="46" t="s">
        <v>45</v>
      </c>
      <c r="C182" s="46" t="s">
        <v>47</v>
      </c>
      <c r="D182" s="45" t="s">
        <v>620</v>
      </c>
      <c r="E182" s="47" t="str">
        <f t="shared" si="46"/>
        <v>vG.Layout.Image.Login</v>
      </c>
      <c r="G182" s="47" t="str">
        <f t="shared" si="48"/>
        <v>'..\..\..\Import\Global\Config.Files\07.Images\login_white.png'</v>
      </c>
      <c r="H182" s="48" t="s">
        <v>70</v>
      </c>
      <c r="I182" s="48" t="s">
        <v>619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1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8">
        <v>1</v>
      </c>
      <c r="Z182" s="45">
        <v>0</v>
      </c>
      <c r="AA182" s="48">
        <v>0</v>
      </c>
      <c r="AB182" s="48"/>
      <c r="AC182" s="48">
        <v>0</v>
      </c>
      <c r="AD182" s="53" t="str">
        <f t="shared" si="45"/>
        <v>OK</v>
      </c>
    </row>
    <row r="183" spans="1:30" x14ac:dyDescent="0.25">
      <c r="A183" s="45" t="s">
        <v>11</v>
      </c>
      <c r="B183" s="45" t="s">
        <v>45</v>
      </c>
      <c r="C183" s="45" t="s">
        <v>47</v>
      </c>
      <c r="D183" s="45" t="s">
        <v>626</v>
      </c>
      <c r="E183" s="47" t="str">
        <f t="shared" si="46"/>
        <v>vG.Layout.Image.MoreInfoWhite</v>
      </c>
      <c r="G183" s="47" t="str">
        <f t="shared" si="48"/>
        <v>'..\..\..\Import\Global\Config.Files\07.Images\MoreInfo2.png'</v>
      </c>
      <c r="H183" s="48" t="s">
        <v>70</v>
      </c>
      <c r="I183" s="45" t="s">
        <v>625</v>
      </c>
      <c r="J183" s="45">
        <v>0</v>
      </c>
      <c r="K183" s="45">
        <v>0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1</v>
      </c>
      <c r="X183" s="45">
        <v>1</v>
      </c>
      <c r="Y183" s="48">
        <v>1</v>
      </c>
      <c r="Z183" s="45">
        <v>0</v>
      </c>
      <c r="AA183" s="48">
        <v>0</v>
      </c>
      <c r="AB183" s="48">
        <v>1</v>
      </c>
      <c r="AC183" s="48">
        <v>0</v>
      </c>
      <c r="AD183" s="53" t="str">
        <f t="shared" si="45"/>
        <v>OK</v>
      </c>
    </row>
    <row r="184" spans="1:30" x14ac:dyDescent="0.25">
      <c r="A184" s="45" t="s">
        <v>11</v>
      </c>
      <c r="B184" s="45" t="s">
        <v>45</v>
      </c>
      <c r="C184" s="45" t="s">
        <v>47</v>
      </c>
      <c r="D184" s="45" t="s">
        <v>635</v>
      </c>
      <c r="E184" s="47" t="str">
        <f t="shared" si="46"/>
        <v>vG.Layout.Image.MoreInfoBlue</v>
      </c>
      <c r="G184" s="47" t="str">
        <f t="shared" si="48"/>
        <v>'..\..\..\Import\Global\Config.Files\07.Images\MoreInfo3.png'</v>
      </c>
      <c r="H184" s="48" t="s">
        <v>70</v>
      </c>
      <c r="I184" s="45" t="s">
        <v>634</v>
      </c>
      <c r="J184" s="45">
        <v>0</v>
      </c>
      <c r="K184" s="45">
        <v>0</v>
      </c>
      <c r="L184" s="45">
        <v>0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1</v>
      </c>
      <c r="X184" s="45">
        <v>1</v>
      </c>
      <c r="Y184" s="48">
        <v>1</v>
      </c>
      <c r="Z184" s="45">
        <v>0</v>
      </c>
      <c r="AA184" s="48">
        <v>0</v>
      </c>
      <c r="AB184" s="48">
        <v>1</v>
      </c>
      <c r="AC184" s="48">
        <v>0</v>
      </c>
      <c r="AD184" s="53" t="str">
        <f t="shared" si="45"/>
        <v>OK</v>
      </c>
    </row>
    <row r="185" spans="1:30" x14ac:dyDescent="0.25">
      <c r="A185" s="45" t="s">
        <v>11</v>
      </c>
      <c r="B185" s="45" t="s">
        <v>45</v>
      </c>
      <c r="C185" s="45" t="s">
        <v>47</v>
      </c>
      <c r="D185" s="45" t="s">
        <v>630</v>
      </c>
      <c r="E185" s="47" t="str">
        <f t="shared" si="46"/>
        <v>vG.Layout.Image.RightArrow</v>
      </c>
      <c r="G185" s="47" t="str">
        <f t="shared" ref="G185" si="49">"'"&amp;H185&amp;I185&amp;"'"</f>
        <v>'..\..\..\Import\Global\Config.Files\07.Images\rightarrow1.png'</v>
      </c>
      <c r="H185" s="48" t="s">
        <v>70</v>
      </c>
      <c r="I185" s="45" t="s">
        <v>631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  <c r="T185" s="45">
        <v>0</v>
      </c>
      <c r="U185" s="45">
        <v>0</v>
      </c>
      <c r="V185" s="45">
        <v>0</v>
      </c>
      <c r="W185" s="45">
        <v>0</v>
      </c>
      <c r="X185" s="45">
        <v>1</v>
      </c>
      <c r="Y185" s="48">
        <v>1</v>
      </c>
      <c r="Z185" s="45">
        <v>0</v>
      </c>
      <c r="AA185" s="48">
        <v>0</v>
      </c>
      <c r="AB185" s="48"/>
      <c r="AC185" s="48">
        <v>0</v>
      </c>
      <c r="AD185" s="53" t="str">
        <f t="shared" si="45"/>
        <v>OK</v>
      </c>
    </row>
    <row r="186" spans="1:30" x14ac:dyDescent="0.25">
      <c r="A186" s="45" t="s">
        <v>11</v>
      </c>
      <c r="B186" s="45" t="s">
        <v>45</v>
      </c>
      <c r="C186" s="45" t="s">
        <v>47</v>
      </c>
      <c r="D186" s="45" t="s">
        <v>678</v>
      </c>
      <c r="E186" s="47" t="str">
        <f t="shared" ref="E186:E192" si="50">CONCATENATE(A186,".",B186,".",C186,".",D186)</f>
        <v>vG.Layout.Image.SCRModelC</v>
      </c>
      <c r="G186" s="47" t="str">
        <f t="shared" ref="G186:G192" si="51">"'"&amp;H186&amp;I186&amp;"'"</f>
        <v>'..\..\..\Import\Global\Config.Files\07.Images\SCRModelComplex.PNG'</v>
      </c>
      <c r="H186" s="48" t="s">
        <v>70</v>
      </c>
      <c r="I186" s="45" t="s">
        <v>676</v>
      </c>
      <c r="J186" s="45">
        <v>0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45">
        <v>0</v>
      </c>
      <c r="S186" s="45">
        <v>0</v>
      </c>
      <c r="T186" s="45">
        <v>0</v>
      </c>
      <c r="U186" s="45">
        <v>0</v>
      </c>
      <c r="V186" s="45">
        <v>0</v>
      </c>
      <c r="W186" s="45">
        <v>1</v>
      </c>
      <c r="X186" s="45">
        <v>0</v>
      </c>
      <c r="Y186" s="48">
        <v>1</v>
      </c>
      <c r="Z186" s="45">
        <v>0</v>
      </c>
      <c r="AA186" s="48">
        <v>0</v>
      </c>
      <c r="AB186" s="48"/>
      <c r="AC186" s="48">
        <v>0</v>
      </c>
      <c r="AD186" s="53" t="str">
        <f t="shared" si="45"/>
        <v>OK</v>
      </c>
    </row>
    <row r="187" spans="1:30" x14ac:dyDescent="0.25">
      <c r="A187" s="45" t="s">
        <v>11</v>
      </c>
      <c r="B187" s="45" t="s">
        <v>45</v>
      </c>
      <c r="C187" s="45" t="s">
        <v>47</v>
      </c>
      <c r="D187" s="45" t="s">
        <v>679</v>
      </c>
      <c r="E187" s="47" t="str">
        <f t="shared" si="50"/>
        <v>vG.Layout.Image.SCRModelS</v>
      </c>
      <c r="G187" s="47" t="str">
        <f t="shared" si="51"/>
        <v>'..\..\..\Import\Global\Config.Files\07.Images\SCRModelSimple.PNG'</v>
      </c>
      <c r="H187" s="48" t="s">
        <v>70</v>
      </c>
      <c r="I187" s="45" t="s">
        <v>677</v>
      </c>
      <c r="J187" s="45">
        <v>0</v>
      </c>
      <c r="K187" s="45">
        <v>0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1</v>
      </c>
      <c r="X187" s="45">
        <v>0</v>
      </c>
      <c r="Y187" s="48">
        <v>1</v>
      </c>
      <c r="Z187" s="45">
        <v>0</v>
      </c>
      <c r="AA187" s="48">
        <v>0</v>
      </c>
      <c r="AB187" s="48"/>
      <c r="AC187" s="48">
        <v>0</v>
      </c>
      <c r="AD187" s="53" t="str">
        <f t="shared" si="45"/>
        <v>OK</v>
      </c>
    </row>
    <row r="188" spans="1:30" x14ac:dyDescent="0.25">
      <c r="A188" s="45" t="s">
        <v>11</v>
      </c>
      <c r="B188" s="45" t="s">
        <v>45</v>
      </c>
      <c r="C188" s="45" t="s">
        <v>47</v>
      </c>
      <c r="D188" s="45" t="s">
        <v>680</v>
      </c>
      <c r="E188" s="47" t="str">
        <f t="shared" si="50"/>
        <v>vG.Layout.Image.DailyCalendar</v>
      </c>
      <c r="G188" s="47" t="str">
        <f t="shared" si="51"/>
        <v>'..\..\..\Import\Global\Config.Files\07.Images\DailyCalendar.png'</v>
      </c>
      <c r="H188" s="48" t="s">
        <v>70</v>
      </c>
      <c r="I188" s="45" t="s">
        <v>681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1</v>
      </c>
      <c r="Y188" s="48">
        <v>1</v>
      </c>
      <c r="Z188" s="45">
        <v>0</v>
      </c>
      <c r="AA188" s="48">
        <v>0</v>
      </c>
      <c r="AB188" s="48"/>
      <c r="AC188" s="48">
        <v>0</v>
      </c>
      <c r="AD188" s="53" t="str">
        <f t="shared" si="45"/>
        <v>OK</v>
      </c>
    </row>
    <row r="189" spans="1:30" x14ac:dyDescent="0.25">
      <c r="A189" s="45" t="s">
        <v>11</v>
      </c>
      <c r="B189" s="45" t="s">
        <v>45</v>
      </c>
      <c r="C189" s="45" t="s">
        <v>47</v>
      </c>
      <c r="D189" s="45" t="s">
        <v>682</v>
      </c>
      <c r="E189" s="47" t="str">
        <f t="shared" si="50"/>
        <v>vG.Layout.Image.MonthlySpeedometer</v>
      </c>
      <c r="G189" s="47" t="str">
        <f t="shared" si="51"/>
        <v>'..\..\..\Import\Global\Config.Files\07.Images\Monthlyspeedometer.png'</v>
      </c>
      <c r="H189" s="48" t="s">
        <v>70</v>
      </c>
      <c r="I189" s="45" t="s">
        <v>683</v>
      </c>
      <c r="J189" s="45">
        <v>0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1</v>
      </c>
      <c r="Y189" s="48">
        <v>1</v>
      </c>
      <c r="Z189" s="45">
        <v>0</v>
      </c>
      <c r="AA189" s="48">
        <v>0</v>
      </c>
      <c r="AB189" s="48"/>
      <c r="AC189" s="48">
        <v>0</v>
      </c>
      <c r="AD189" s="53" t="str">
        <f t="shared" si="45"/>
        <v>OK</v>
      </c>
    </row>
    <row r="190" spans="1:30" x14ac:dyDescent="0.25">
      <c r="A190" s="11" t="s">
        <v>11</v>
      </c>
      <c r="B190" s="46" t="s">
        <v>45</v>
      </c>
      <c r="C190" s="46" t="s">
        <v>47</v>
      </c>
      <c r="D190" s="45" t="s">
        <v>684</v>
      </c>
      <c r="E190" s="47" t="str">
        <f t="shared" si="50"/>
        <v>vG.Layout.Image.LegendSupply</v>
      </c>
      <c r="G190" s="47" t="str">
        <f t="shared" si="51"/>
        <v>'..\..\..\Import\Global\Config.Files\07.Images\LegendSupply.png'</v>
      </c>
      <c r="H190" s="48" t="s">
        <v>70</v>
      </c>
      <c r="I190" s="45" t="s">
        <v>685</v>
      </c>
      <c r="J190" s="45">
        <v>0</v>
      </c>
      <c r="K190" s="45">
        <v>0</v>
      </c>
      <c r="L190" s="45">
        <v>0</v>
      </c>
      <c r="M190" s="45">
        <v>0</v>
      </c>
      <c r="N190" s="45">
        <v>1</v>
      </c>
      <c r="O190" s="45">
        <v>0</v>
      </c>
      <c r="P190" s="45">
        <v>0</v>
      </c>
      <c r="Q190" s="45">
        <v>0</v>
      </c>
      <c r="R190" s="45">
        <v>0</v>
      </c>
      <c r="S190" s="45">
        <v>0</v>
      </c>
      <c r="T190" s="45">
        <v>0</v>
      </c>
      <c r="U190" s="45">
        <v>0</v>
      </c>
      <c r="V190" s="45">
        <v>0</v>
      </c>
      <c r="W190" s="45">
        <v>0</v>
      </c>
      <c r="X190" s="45">
        <v>0</v>
      </c>
      <c r="Y190" s="48">
        <v>1</v>
      </c>
      <c r="Z190" s="45">
        <v>0</v>
      </c>
      <c r="AA190" s="48">
        <v>0</v>
      </c>
      <c r="AB190" s="48"/>
      <c r="AC190" s="48">
        <v>0</v>
      </c>
      <c r="AD190" s="53" t="str">
        <f t="shared" si="45"/>
        <v>OK</v>
      </c>
    </row>
    <row r="191" spans="1:30" x14ac:dyDescent="0.25">
      <c r="A191" s="11" t="s">
        <v>11</v>
      </c>
      <c r="B191" s="46" t="s">
        <v>45</v>
      </c>
      <c r="C191" s="46" t="s">
        <v>47</v>
      </c>
      <c r="D191" s="45" t="s">
        <v>686</v>
      </c>
      <c r="E191" s="47" t="str">
        <f t="shared" si="50"/>
        <v>vG.Layout.Image.StraighCrossred</v>
      </c>
      <c r="G191" s="47" t="str">
        <f t="shared" si="51"/>
        <v>'..\..\..\Import\Global\Config.Files\07.Images\StraighCrossred.png'</v>
      </c>
      <c r="H191" s="48" t="s">
        <v>70</v>
      </c>
      <c r="I191" s="48" t="s">
        <v>688</v>
      </c>
      <c r="J191" s="48">
        <v>0</v>
      </c>
      <c r="K191" s="48">
        <v>0</v>
      </c>
      <c r="L191" s="48">
        <v>0</v>
      </c>
      <c r="M191" s="48">
        <v>0</v>
      </c>
      <c r="N191" s="48">
        <v>0</v>
      </c>
      <c r="O191" s="45">
        <v>0</v>
      </c>
      <c r="P191" s="48">
        <v>0</v>
      </c>
      <c r="Q191" s="48">
        <v>0</v>
      </c>
      <c r="R191" s="48">
        <v>0</v>
      </c>
      <c r="S191" s="48">
        <v>0</v>
      </c>
      <c r="T191" s="48">
        <v>0</v>
      </c>
      <c r="U191" s="45">
        <v>0</v>
      </c>
      <c r="V191" s="45">
        <v>0</v>
      </c>
      <c r="W191" s="48">
        <v>0</v>
      </c>
      <c r="X191" s="48">
        <v>0</v>
      </c>
      <c r="Y191" s="48">
        <v>1</v>
      </c>
      <c r="Z191" s="48">
        <v>0</v>
      </c>
      <c r="AA191" s="48">
        <v>0</v>
      </c>
      <c r="AB191" s="48"/>
      <c r="AC191" s="48">
        <v>0</v>
      </c>
      <c r="AD191" s="53" t="str">
        <f t="shared" si="45"/>
        <v>OK</v>
      </c>
    </row>
    <row r="192" spans="1:30" x14ac:dyDescent="0.25">
      <c r="A192" s="11" t="s">
        <v>11</v>
      </c>
      <c r="B192" s="46" t="s">
        <v>45</v>
      </c>
      <c r="C192" s="46" t="s">
        <v>47</v>
      </c>
      <c r="D192" s="45" t="s">
        <v>689</v>
      </c>
      <c r="E192" s="47" t="str">
        <f t="shared" si="50"/>
        <v>vG.Layout.Image.StraighTickSmall</v>
      </c>
      <c r="G192" s="47" t="str">
        <f t="shared" si="51"/>
        <v>'..\..\..\Import\Global\Config.Files\07.Images\StraighTickSmall.png'</v>
      </c>
      <c r="H192" s="48" t="s">
        <v>70</v>
      </c>
      <c r="I192" s="48" t="s">
        <v>690</v>
      </c>
      <c r="J192" s="48">
        <v>0</v>
      </c>
      <c r="K192" s="48">
        <v>0</v>
      </c>
      <c r="L192" s="48">
        <v>0</v>
      </c>
      <c r="M192" s="48">
        <v>0</v>
      </c>
      <c r="N192" s="48">
        <v>0</v>
      </c>
      <c r="O192" s="45">
        <v>0</v>
      </c>
      <c r="P192" s="48">
        <v>0</v>
      </c>
      <c r="Q192" s="48">
        <v>0</v>
      </c>
      <c r="R192" s="48">
        <v>0</v>
      </c>
      <c r="S192" s="48">
        <v>1</v>
      </c>
      <c r="T192" s="48">
        <v>0</v>
      </c>
      <c r="U192" s="45">
        <v>1</v>
      </c>
      <c r="V192" s="45">
        <v>0</v>
      </c>
      <c r="W192" s="48">
        <v>0</v>
      </c>
      <c r="X192" s="48">
        <v>0</v>
      </c>
      <c r="Y192" s="48">
        <v>1</v>
      </c>
      <c r="Z192" s="48">
        <v>0</v>
      </c>
      <c r="AA192" s="48">
        <v>0</v>
      </c>
      <c r="AB192" s="48"/>
      <c r="AC192" s="48">
        <v>0</v>
      </c>
      <c r="AD192" s="53" t="str">
        <f t="shared" si="45"/>
        <v>OK</v>
      </c>
    </row>
    <row r="193" spans="1:30" x14ac:dyDescent="0.25">
      <c r="A193" s="11" t="s">
        <v>11</v>
      </c>
      <c r="B193" s="46" t="s">
        <v>45</v>
      </c>
      <c r="C193" s="46" t="s">
        <v>47</v>
      </c>
      <c r="D193" s="45" t="s">
        <v>692</v>
      </c>
      <c r="E193" s="47" t="str">
        <f t="shared" ref="E193:E194" si="52">CONCATENATE(A193,".",B193,".",C193,".",D193)</f>
        <v>vG.Layout.Image.LegendSupDataVDataset</v>
      </c>
      <c r="G193" s="47" t="str">
        <f t="shared" ref="G193:G194" si="53">"'"&amp;H193&amp;I193&amp;"'"</f>
        <v>'..\..\..\Import\Global\Config.Files\07.Images\LegendSupDataVDataset.png'</v>
      </c>
      <c r="H193" s="48" t="s">
        <v>70</v>
      </c>
      <c r="I193" s="45" t="s">
        <v>691</v>
      </c>
      <c r="J193" s="45">
        <v>0</v>
      </c>
      <c r="K193" s="45">
        <v>0</v>
      </c>
      <c r="L193" s="45">
        <v>0</v>
      </c>
      <c r="M193" s="45">
        <v>0</v>
      </c>
      <c r="N193" s="45">
        <v>1</v>
      </c>
      <c r="O193" s="45">
        <v>0</v>
      </c>
      <c r="P193" s="45">
        <v>0</v>
      </c>
      <c r="Q193" s="45">
        <v>0</v>
      </c>
      <c r="R193" s="45">
        <v>0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8">
        <v>1</v>
      </c>
      <c r="Z193" s="45">
        <v>0</v>
      </c>
      <c r="AA193" s="48">
        <v>0</v>
      </c>
      <c r="AB193" s="48"/>
      <c r="AC193" s="48">
        <v>0</v>
      </c>
      <c r="AD193" s="53" t="str">
        <f t="shared" si="45"/>
        <v>OK</v>
      </c>
    </row>
    <row r="194" spans="1:30" x14ac:dyDescent="0.25">
      <c r="A194" s="45" t="s">
        <v>11</v>
      </c>
      <c r="B194" s="45" t="s">
        <v>45</v>
      </c>
      <c r="C194" s="45" t="s">
        <v>47</v>
      </c>
      <c r="D194" s="45" t="s">
        <v>694</v>
      </c>
      <c r="E194" s="47" t="str">
        <f t="shared" si="52"/>
        <v>vG.Layout.Image.blacklight</v>
      </c>
      <c r="G194" s="47" t="str">
        <f t="shared" si="53"/>
        <v>'..\..\..\Import\Global\Config.Files\07.Images\blacklight.png'</v>
      </c>
      <c r="H194" s="48" t="s">
        <v>70</v>
      </c>
      <c r="I194" s="45" t="s">
        <v>695</v>
      </c>
      <c r="J194" s="45">
        <v>0</v>
      </c>
      <c r="K194" s="45">
        <v>0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45">
        <v>0</v>
      </c>
      <c r="S194" s="45">
        <v>1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8">
        <v>0</v>
      </c>
      <c r="AB194" s="48"/>
      <c r="AC194" s="48">
        <v>0</v>
      </c>
      <c r="AD194" s="53" t="str">
        <f t="shared" ref="AD194:AD200" si="54">IF(COUNTIF($E$2:$E$10005,E194)=1,"OK","DUPLICATE! CHOOSE ANOTHER NAME")</f>
        <v>OK</v>
      </c>
    </row>
    <row r="195" spans="1:30" x14ac:dyDescent="0.25">
      <c r="A195" s="45" t="s">
        <v>11</v>
      </c>
      <c r="B195" s="45" t="s">
        <v>45</v>
      </c>
      <c r="C195" s="45" t="s">
        <v>47</v>
      </c>
      <c r="D195" s="45" t="s">
        <v>699</v>
      </c>
      <c r="E195" s="47" t="str">
        <f t="shared" ref="E195" si="55">CONCATENATE(A195,".",B195,".",C195,".",D195)</f>
        <v>vG.Layout.Image.USF.logo</v>
      </c>
      <c r="G195" s="47" t="str">
        <f t="shared" ref="G195" si="56">"'"&amp;H195&amp;I195&amp;"'"</f>
        <v>'..\..\..\Import\Global\Config.Files\07.Images\USF.Logo.png'</v>
      </c>
      <c r="H195" s="48" t="s">
        <v>70</v>
      </c>
      <c r="I195" s="45" t="s">
        <v>698</v>
      </c>
      <c r="J195" s="45">
        <v>0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45">
        <v>0</v>
      </c>
      <c r="S195" s="45">
        <v>0</v>
      </c>
      <c r="T195" s="45">
        <v>0</v>
      </c>
      <c r="U195" s="45">
        <v>0</v>
      </c>
      <c r="V195" s="45">
        <v>0</v>
      </c>
      <c r="W195" s="45">
        <v>0</v>
      </c>
      <c r="X195" s="45">
        <v>0</v>
      </c>
      <c r="Y195" s="45">
        <v>0</v>
      </c>
      <c r="Z195" s="45">
        <v>1</v>
      </c>
      <c r="AA195" s="48">
        <v>0</v>
      </c>
      <c r="AB195" s="48"/>
      <c r="AC195" s="48">
        <v>0</v>
      </c>
      <c r="AD195" s="53" t="str">
        <f t="shared" si="54"/>
        <v>OK</v>
      </c>
    </row>
    <row r="196" spans="1:30" x14ac:dyDescent="0.25">
      <c r="A196" s="45" t="s">
        <v>11</v>
      </c>
      <c r="B196" s="45" t="s">
        <v>45</v>
      </c>
      <c r="C196" s="45" t="s">
        <v>47</v>
      </c>
      <c r="D196" s="45" t="s">
        <v>701</v>
      </c>
      <c r="E196" s="47" t="str">
        <f>CONCATENATE(A196,".",B196,".",C196,".",D196)</f>
        <v>vG.Layout.Image.CycleGroup</v>
      </c>
      <c r="G196" s="47" t="str">
        <f>"'"&amp;H196&amp;I196&amp;"'"</f>
        <v>'..\..\..\Import\Global\Config.Files\07.Images\CycleGroup.png'</v>
      </c>
      <c r="H196" s="48" t="s">
        <v>70</v>
      </c>
      <c r="I196" s="45" t="s">
        <v>700</v>
      </c>
      <c r="J196" s="45">
        <v>0</v>
      </c>
      <c r="K196" s="45">
        <v>0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45">
        <v>0</v>
      </c>
      <c r="S196" s="45">
        <v>0</v>
      </c>
      <c r="T196" s="45">
        <v>0</v>
      </c>
      <c r="U196" s="45">
        <v>0</v>
      </c>
      <c r="V196" s="45">
        <v>0</v>
      </c>
      <c r="W196" s="45">
        <v>0</v>
      </c>
      <c r="X196" s="45">
        <v>0</v>
      </c>
      <c r="Y196" s="45">
        <v>0</v>
      </c>
      <c r="Z196" s="45">
        <v>1</v>
      </c>
      <c r="AA196" s="48">
        <v>0</v>
      </c>
      <c r="AB196" s="48"/>
      <c r="AC196" s="48">
        <v>0</v>
      </c>
      <c r="AD196" s="53" t="str">
        <f t="shared" si="54"/>
        <v>OK</v>
      </c>
    </row>
    <row r="197" spans="1:30" x14ac:dyDescent="0.25">
      <c r="A197" s="45" t="s">
        <v>11</v>
      </c>
      <c r="B197" s="45" t="s">
        <v>45</v>
      </c>
      <c r="C197" s="45" t="s">
        <v>47</v>
      </c>
      <c r="D197" s="45" t="s">
        <v>702</v>
      </c>
      <c r="E197" s="47" t="str">
        <f>CONCATENATE(A197,".",B197,".",C197,".",D197)</f>
        <v>vG.Layout.Image.ActualsLegend</v>
      </c>
      <c r="G197" s="47" t="str">
        <f>"'"&amp;H197&amp;I197&amp;"'"</f>
        <v>'..\..\..\Import\Global\Config.Files\07.Images\ActualsLegend.png'</v>
      </c>
      <c r="H197" s="48" t="s">
        <v>70</v>
      </c>
      <c r="I197" s="45" t="s">
        <v>703</v>
      </c>
      <c r="J197" s="45">
        <v>0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0</v>
      </c>
      <c r="Y197" s="45">
        <v>0</v>
      </c>
      <c r="Z197" s="45">
        <v>1</v>
      </c>
      <c r="AA197" s="48">
        <v>0</v>
      </c>
      <c r="AB197" s="48"/>
      <c r="AC197" s="48">
        <v>0</v>
      </c>
      <c r="AD197" s="53" t="str">
        <f t="shared" si="54"/>
        <v>OK</v>
      </c>
    </row>
    <row r="198" spans="1:30" x14ac:dyDescent="0.25">
      <c r="A198" s="45" t="s">
        <v>11</v>
      </c>
      <c r="B198" s="45" t="s">
        <v>45</v>
      </c>
      <c r="C198" s="45" t="s">
        <v>47</v>
      </c>
      <c r="D198" s="45" t="s">
        <v>725</v>
      </c>
      <c r="E198" s="47" t="str">
        <f t="shared" ref="E198:E199" si="57">CONCATENATE(A198,".",B198,".",C198,".",D198)</f>
        <v>vG.Layout.Image.Project.Summary.Blue</v>
      </c>
      <c r="G198" s="47" t="str">
        <f t="shared" ref="G198:G199" si="58">"'"&amp;H198&amp;I198&amp;"'"</f>
        <v>'..\..\..\Import\Global\Config.Files\07.Images\LTR.Project.Summary.Blue.png'</v>
      </c>
      <c r="H198" s="48" t="s">
        <v>70</v>
      </c>
      <c r="I198" s="45" t="s">
        <v>724</v>
      </c>
      <c r="AA198" s="48">
        <v>1</v>
      </c>
      <c r="AB198" s="48"/>
      <c r="AC198" s="48">
        <v>0</v>
      </c>
      <c r="AD198" s="53" t="str">
        <f t="shared" si="54"/>
        <v>OK</v>
      </c>
    </row>
    <row r="199" spans="1:30" x14ac:dyDescent="0.25">
      <c r="A199" s="45" t="s">
        <v>11</v>
      </c>
      <c r="B199" s="45" t="s">
        <v>45</v>
      </c>
      <c r="C199" s="45" t="s">
        <v>47</v>
      </c>
      <c r="D199" s="45" t="s">
        <v>726</v>
      </c>
      <c r="E199" s="47" t="str">
        <f t="shared" si="57"/>
        <v>vG.Layout.Image.Project.Summary.White</v>
      </c>
      <c r="G199" s="47" t="str">
        <f t="shared" si="58"/>
        <v>'..\..\..\Import\Global\Config.Files\07.Images\LTR.Project.Summary.White.png'</v>
      </c>
      <c r="H199" s="48" t="s">
        <v>70</v>
      </c>
      <c r="I199" s="45" t="s">
        <v>723</v>
      </c>
      <c r="AA199" s="48">
        <v>1</v>
      </c>
      <c r="AB199" s="48"/>
      <c r="AC199" s="48">
        <v>0</v>
      </c>
      <c r="AD199" s="53" t="str">
        <f t="shared" si="54"/>
        <v>OK</v>
      </c>
    </row>
    <row r="200" spans="1:30" x14ac:dyDescent="0.25">
      <c r="A200" s="45" t="s">
        <v>11</v>
      </c>
      <c r="B200" s="45" t="s">
        <v>45</v>
      </c>
      <c r="C200" s="45" t="s">
        <v>47</v>
      </c>
      <c r="D200" s="45" t="s">
        <v>727</v>
      </c>
      <c r="E200" s="47" t="str">
        <f t="shared" ref="E200" si="59">CONCATENATE(A200,".",B200,".",C200,".",D200)</f>
        <v>vG.Layout.Image.Share.Point.Blue</v>
      </c>
      <c r="G200" s="47" t="str">
        <f t="shared" ref="G200" si="60">"'"&amp;H200&amp;I200&amp;"'"</f>
        <v>'..\..\..\Import\Global\Config.Files\07.Images\LTR.Share.Point.Blue.png'</v>
      </c>
      <c r="H200" s="48" t="s">
        <v>70</v>
      </c>
      <c r="I200" s="45" t="s">
        <v>728</v>
      </c>
      <c r="AA200" s="48">
        <v>1</v>
      </c>
      <c r="AB200" s="48"/>
      <c r="AC200" s="48">
        <v>1</v>
      </c>
      <c r="AD200" s="53" t="str">
        <f t="shared" si="54"/>
        <v>OK</v>
      </c>
    </row>
    <row r="201" spans="1:30" x14ac:dyDescent="0.25">
      <c r="A201" s="45" t="s">
        <v>11</v>
      </c>
      <c r="B201" s="45" t="s">
        <v>45</v>
      </c>
      <c r="C201" s="45" t="s">
        <v>47</v>
      </c>
      <c r="D201" s="45" t="s">
        <v>729</v>
      </c>
      <c r="E201" s="47" t="str">
        <f t="shared" ref="E201:E203" si="61">CONCATENATE(A201,".",B201,".",C201,".",D201)</f>
        <v>vG.Layout.Image.Improving</v>
      </c>
      <c r="G201" s="47" t="str">
        <f t="shared" ref="G201:G203" si="62">"'"&amp;H201&amp;I201&amp;"'"</f>
        <v>'..\..\..\Import\Global\Config.Files\07.Images\Improving.png'</v>
      </c>
      <c r="H201" s="48" t="s">
        <v>70</v>
      </c>
      <c r="I201" s="45" t="s">
        <v>733</v>
      </c>
      <c r="AA201" s="48">
        <v>1</v>
      </c>
      <c r="AB201" s="48"/>
      <c r="AC201" s="48">
        <v>0</v>
      </c>
      <c r="AD201" s="53" t="str">
        <f t="shared" ref="AD201:AD203" si="63">IF(COUNTIF($E$2:$E$10005,E201)=1,"OK","DUPLICATE! CHOOSE ANOTHER NAME")</f>
        <v>OK</v>
      </c>
    </row>
    <row r="202" spans="1:30" x14ac:dyDescent="0.25">
      <c r="A202" s="45" t="s">
        <v>11</v>
      </c>
      <c r="B202" s="45" t="s">
        <v>45</v>
      </c>
      <c r="C202" s="45" t="s">
        <v>47</v>
      </c>
      <c r="D202" s="45" t="s">
        <v>730</v>
      </c>
      <c r="E202" s="47" t="str">
        <f t="shared" si="61"/>
        <v>vG.Layout.Image.Innovating</v>
      </c>
      <c r="G202" s="47" t="str">
        <f t="shared" si="62"/>
        <v>'..\..\..\Import\Global\Config.Files\07.Images\Innovating.png'</v>
      </c>
      <c r="H202" s="48" t="s">
        <v>70</v>
      </c>
      <c r="I202" s="45" t="s">
        <v>734</v>
      </c>
      <c r="AA202" s="48">
        <v>1</v>
      </c>
      <c r="AB202" s="48"/>
      <c r="AC202" s="48">
        <v>0</v>
      </c>
      <c r="AD202" s="53" t="str">
        <f t="shared" si="63"/>
        <v>OK</v>
      </c>
    </row>
    <row r="203" spans="1:30" x14ac:dyDescent="0.25">
      <c r="A203" s="45" t="s">
        <v>11</v>
      </c>
      <c r="B203" s="45" t="s">
        <v>45</v>
      </c>
      <c r="C203" s="45" t="s">
        <v>47</v>
      </c>
      <c r="D203" s="45" t="s">
        <v>731</v>
      </c>
      <c r="E203" s="47" t="str">
        <f t="shared" si="61"/>
        <v>vG.Layout.Image.Streamline</v>
      </c>
      <c r="G203" s="47" t="str">
        <f t="shared" si="62"/>
        <v>'..\..\..\Import\Global\Config.Files\07.Images\Streamline.png'</v>
      </c>
      <c r="H203" s="48" t="s">
        <v>70</v>
      </c>
      <c r="I203" s="45" t="s">
        <v>735</v>
      </c>
      <c r="AA203" s="48">
        <v>1</v>
      </c>
      <c r="AB203" s="48"/>
      <c r="AC203" s="48">
        <v>0</v>
      </c>
      <c r="AD203" s="53" t="str">
        <f t="shared" si="63"/>
        <v>OK</v>
      </c>
    </row>
    <row r="204" spans="1:30" x14ac:dyDescent="0.25">
      <c r="A204" s="45" t="s">
        <v>11</v>
      </c>
      <c r="B204" s="45" t="s">
        <v>45</v>
      </c>
      <c r="C204" s="45" t="s">
        <v>47</v>
      </c>
      <c r="D204" s="45" t="s">
        <v>732</v>
      </c>
      <c r="E204" s="47" t="str">
        <f t="shared" ref="E204:E205" si="64">CONCATENATE(A204,".",B204,".",C204,".",D204)</f>
        <v>vG.Layout.Image.Simplify</v>
      </c>
      <c r="G204" s="47" t="str">
        <f t="shared" ref="G204:G205" si="65">"'"&amp;H204&amp;I204&amp;"'"</f>
        <v>'..\..\..\Import\Global\Config.Files\07.Images\Simplify.png'</v>
      </c>
      <c r="H204" s="48" t="s">
        <v>70</v>
      </c>
      <c r="I204" s="45" t="s">
        <v>736</v>
      </c>
      <c r="AA204" s="48">
        <v>1</v>
      </c>
      <c r="AB204" s="48"/>
      <c r="AC204" s="48">
        <v>0</v>
      </c>
      <c r="AD204" s="53" t="str">
        <f t="shared" ref="AD204:AD205" si="66">IF(COUNTIF($E$2:$E$10005,E204)=1,"OK","DUPLICATE! CHOOSE ANOTHER NAME")</f>
        <v>OK</v>
      </c>
    </row>
    <row r="205" spans="1:30" x14ac:dyDescent="0.25">
      <c r="A205" s="45" t="s">
        <v>11</v>
      </c>
      <c r="B205" s="45" t="s">
        <v>45</v>
      </c>
      <c r="C205" s="45" t="s">
        <v>47</v>
      </c>
      <c r="D205" s="45" t="s">
        <v>737</v>
      </c>
      <c r="E205" s="47" t="str">
        <f t="shared" si="64"/>
        <v>vG.Layout.Image.Cross.White</v>
      </c>
      <c r="G205" s="47" t="str">
        <f t="shared" si="65"/>
        <v>'..\..\..\Import\Global\Config.Files\07.Images\Cross.White.png'</v>
      </c>
      <c r="H205" s="48" t="s">
        <v>70</v>
      </c>
      <c r="I205" s="45" t="s">
        <v>738</v>
      </c>
      <c r="AA205" s="48">
        <v>1</v>
      </c>
      <c r="AB205" s="48"/>
      <c r="AC205" s="48">
        <v>0</v>
      </c>
      <c r="AD205" s="53" t="str">
        <f t="shared" si="66"/>
        <v>OK</v>
      </c>
    </row>
    <row r="206" spans="1:30" x14ac:dyDescent="0.25">
      <c r="A206" s="45" t="s">
        <v>11</v>
      </c>
      <c r="B206" s="45" t="s">
        <v>45</v>
      </c>
      <c r="C206" s="45" t="s">
        <v>47</v>
      </c>
      <c r="D206" s="45" t="s">
        <v>740</v>
      </c>
      <c r="E206" s="47" t="str">
        <f>CONCATENATE(A206,".",B206,".",C206,".",D206)</f>
        <v>vG.Layout.Image.Cross.Blue</v>
      </c>
      <c r="G206" s="47" t="str">
        <f t="shared" ref="G206:G208" si="67">"'"&amp;H206&amp;I206&amp;"'"</f>
        <v>'..\..\..\Import\Global\Config.Files\07.Images\Cross.Blue.png'</v>
      </c>
      <c r="H206" s="48" t="s">
        <v>70</v>
      </c>
      <c r="I206" s="45" t="s">
        <v>739</v>
      </c>
      <c r="AA206" s="48">
        <v>1</v>
      </c>
      <c r="AB206" s="48"/>
      <c r="AC206" s="48">
        <v>1</v>
      </c>
      <c r="AD206" s="53" t="str">
        <f t="shared" ref="AD206:AD218" si="68">IF(COUNTIF($E$2:$E$10005,E206)=1,"OK","DUPLICATE! CHOOSE ANOTHER NAME")</f>
        <v>OK</v>
      </c>
    </row>
    <row r="207" spans="1:30" x14ac:dyDescent="0.25">
      <c r="A207" s="45" t="s">
        <v>11</v>
      </c>
      <c r="B207" s="45" t="s">
        <v>45</v>
      </c>
      <c r="C207" s="45" t="s">
        <v>47</v>
      </c>
      <c r="D207" s="45" t="s">
        <v>741</v>
      </c>
      <c r="E207" s="47" t="str">
        <f>CONCATENATE(A207,".",B207,".",C207,".",D207)</f>
        <v>vG.Layout.Image.greydot</v>
      </c>
      <c r="G207" s="47" t="str">
        <f t="shared" si="67"/>
        <v>'..\..\..\Import\Global\Config.Files\07.Images\greydot.png'</v>
      </c>
      <c r="H207" s="48" t="s">
        <v>70</v>
      </c>
      <c r="I207" s="45" t="s">
        <v>742</v>
      </c>
      <c r="AB207" s="45">
        <v>1</v>
      </c>
      <c r="AC207" s="48">
        <v>0</v>
      </c>
      <c r="AD207" s="53" t="str">
        <f t="shared" si="68"/>
        <v>OK</v>
      </c>
    </row>
    <row r="208" spans="1:30" x14ac:dyDescent="0.25">
      <c r="A208" s="45" t="s">
        <v>11</v>
      </c>
      <c r="B208" s="45" t="s">
        <v>45</v>
      </c>
      <c r="C208" s="45" t="s">
        <v>47</v>
      </c>
      <c r="D208" s="45" t="s">
        <v>752</v>
      </c>
      <c r="E208" s="47" t="str">
        <f>CONCATENATE(A208,".",B208,".",C208,".",D208)</f>
        <v>vG.Layout.Image.ArrowHorizontal</v>
      </c>
      <c r="G208" s="47" t="str">
        <f t="shared" si="67"/>
        <v>'..\..\..\Import\Global\Config.Files\07.Images\ArrowHorizontal.png'</v>
      </c>
      <c r="H208" s="48" t="s">
        <v>70</v>
      </c>
      <c r="I208" s="45" t="s">
        <v>753</v>
      </c>
      <c r="AB208" s="45">
        <v>1</v>
      </c>
      <c r="AC208" s="48">
        <v>0</v>
      </c>
      <c r="AD208" s="53" t="str">
        <f t="shared" si="68"/>
        <v>OK</v>
      </c>
    </row>
    <row r="209" spans="1:30" x14ac:dyDescent="0.25">
      <c r="A209" s="45" t="s">
        <v>11</v>
      </c>
      <c r="B209" s="45" t="s">
        <v>45</v>
      </c>
      <c r="C209" s="45" t="s">
        <v>47</v>
      </c>
      <c r="D209" s="45" t="s">
        <v>755</v>
      </c>
      <c r="E209" s="47" t="str">
        <f>CONCATENATE(A209,".",B209,".",C209,".",D209)</f>
        <v>vG.Layout.Image.Print.Icon</v>
      </c>
      <c r="G209" s="47" t="str">
        <f>"'"&amp;H209&amp;I209&amp;"'"</f>
        <v>'..\..\..\Import\Global\Config.Files\07.Images\print_icon.png'</v>
      </c>
      <c r="H209" s="48" t="s">
        <v>70</v>
      </c>
      <c r="I209" s="45" t="s">
        <v>756</v>
      </c>
      <c r="AC209" s="45">
        <v>1</v>
      </c>
      <c r="AD209" s="53" t="str">
        <f t="shared" si="68"/>
        <v>OK</v>
      </c>
    </row>
    <row r="210" spans="1:30" x14ac:dyDescent="0.25">
      <c r="A210" s="45" t="s">
        <v>11</v>
      </c>
      <c r="B210" s="45" t="s">
        <v>45</v>
      </c>
      <c r="C210" s="45" t="s">
        <v>47</v>
      </c>
      <c r="D210" s="45" t="s">
        <v>757</v>
      </c>
      <c r="E210" s="47" t="str">
        <f t="shared" ref="E210:E218" si="69">CONCATENATE(A210,".",B210,".",C210,".",D210)</f>
        <v>vG.Layout.Image.JanssenProff.cut</v>
      </c>
      <c r="G210" s="47" t="str">
        <f t="shared" ref="G210:G211" si="70">"'"&amp;H210&amp;I210&amp;"'"</f>
        <v>'..\..\..\Import\Global\Config.Files\07.Images\Janssen_Professional_office_cut.png'</v>
      </c>
      <c r="H210" s="48" t="s">
        <v>70</v>
      </c>
      <c r="I210" s="45" t="s">
        <v>759</v>
      </c>
      <c r="AC210" s="45">
        <v>1</v>
      </c>
      <c r="AD210" s="53" t="str">
        <f t="shared" si="68"/>
        <v>OK</v>
      </c>
    </row>
    <row r="211" spans="1:30" x14ac:dyDescent="0.25">
      <c r="A211" s="45" t="s">
        <v>11</v>
      </c>
      <c r="B211" s="45" t="s">
        <v>45</v>
      </c>
      <c r="C211" s="45" t="s">
        <v>47</v>
      </c>
      <c r="D211" s="45" t="s">
        <v>758</v>
      </c>
      <c r="E211" s="47" t="str">
        <f t="shared" si="69"/>
        <v>vG.Layout.Image.Legend.waves</v>
      </c>
      <c r="G211" s="47" t="str">
        <f t="shared" si="70"/>
        <v>'..\..\..\Import\Global\Config.Files\07.Images\legend_waves.png'</v>
      </c>
      <c r="H211" s="48" t="s">
        <v>70</v>
      </c>
      <c r="I211" s="45" t="s">
        <v>760</v>
      </c>
      <c r="AC211" s="45">
        <v>1</v>
      </c>
      <c r="AD211" s="53" t="str">
        <f t="shared" si="68"/>
        <v>OK</v>
      </c>
    </row>
    <row r="212" spans="1:30" x14ac:dyDescent="0.25">
      <c r="A212" s="11" t="s">
        <v>11</v>
      </c>
      <c r="B212" s="46" t="s">
        <v>45</v>
      </c>
      <c r="C212" s="46" t="s">
        <v>47</v>
      </c>
      <c r="D212" s="45" t="s">
        <v>761</v>
      </c>
      <c r="E212" s="47" t="str">
        <f t="shared" si="69"/>
        <v>vG.Layout.Image.LifeCycleLogo</v>
      </c>
      <c r="F212" s="45" t="s">
        <v>762</v>
      </c>
      <c r="G212" s="47" t="str">
        <f>"'"&amp;H212&amp;I212&amp;"'"</f>
        <v>'..\..\..\Import\Global\Config.Files\07.Images\Product_Lifecycle.png'</v>
      </c>
      <c r="H212" s="48" t="s">
        <v>70</v>
      </c>
      <c r="I212" s="48" t="s">
        <v>763</v>
      </c>
      <c r="J212" s="48"/>
      <c r="K212" s="48"/>
      <c r="L212" s="48"/>
      <c r="M212" s="48"/>
      <c r="N212" s="48"/>
      <c r="P212" s="48"/>
      <c r="Q212" s="48"/>
      <c r="R212" s="48"/>
      <c r="S212" s="48"/>
      <c r="T212" s="48"/>
      <c r="W212" s="48"/>
      <c r="X212" s="48"/>
      <c r="Y212" s="48"/>
      <c r="Z212" s="48"/>
      <c r="AA212" s="48"/>
      <c r="AB212" s="48">
        <v>1</v>
      </c>
      <c r="AC212" s="48"/>
      <c r="AD212" s="53" t="str">
        <f t="shared" si="68"/>
        <v>OK</v>
      </c>
    </row>
    <row r="213" spans="1:30" x14ac:dyDescent="0.25">
      <c r="A213" s="45" t="s">
        <v>11</v>
      </c>
      <c r="B213" s="45" t="s">
        <v>45</v>
      </c>
      <c r="C213" s="45" t="s">
        <v>47</v>
      </c>
      <c r="D213" s="45" t="s">
        <v>765</v>
      </c>
      <c r="E213" s="47" t="str">
        <f t="shared" si="69"/>
        <v>vG.Layout.Image.ArrowRightB</v>
      </c>
      <c r="F213" s="45" t="s">
        <v>764</v>
      </c>
      <c r="G213" s="47" t="str">
        <f t="shared" ref="G213:G218" si="71">"'"&amp;H213&amp;I213&amp;"'"</f>
        <v>'..\..\..\Import\Global\Config.Files\07.Images\ArrowRightB.png'</v>
      </c>
      <c r="H213" s="48" t="s">
        <v>70</v>
      </c>
      <c r="I213" s="45" t="s">
        <v>766</v>
      </c>
      <c r="J213" s="45">
        <v>0</v>
      </c>
      <c r="K213" s="45">
        <v>0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8">
        <v>1</v>
      </c>
      <c r="AC213" s="48">
        <v>0</v>
      </c>
      <c r="AD213" s="53" t="str">
        <f t="shared" si="68"/>
        <v>OK</v>
      </c>
    </row>
    <row r="214" spans="1:30" x14ac:dyDescent="0.25">
      <c r="A214" s="45" t="s">
        <v>11</v>
      </c>
      <c r="B214" s="45" t="s">
        <v>45</v>
      </c>
      <c r="C214" s="45" t="s">
        <v>47</v>
      </c>
      <c r="D214" s="45" t="s">
        <v>767</v>
      </c>
      <c r="E214" s="47" t="str">
        <f t="shared" si="69"/>
        <v>vG.Layout.Image.ProductDB.CRPFS</v>
      </c>
      <c r="F214" s="45" t="s">
        <v>775</v>
      </c>
      <c r="G214" s="47" t="str">
        <f t="shared" si="71"/>
        <v>'..\..\..\Import\Global\Config.Files\07.Images\ClinicalRelevanceProcessFeasibleSpecifications.PNG'</v>
      </c>
      <c r="H214" s="48" t="s">
        <v>70</v>
      </c>
      <c r="I214" s="45" t="s">
        <v>769</v>
      </c>
      <c r="J214" s="45">
        <v>0</v>
      </c>
      <c r="K214" s="45">
        <v>0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45">
        <v>1</v>
      </c>
      <c r="AC214" s="48">
        <v>0</v>
      </c>
      <c r="AD214" s="53" t="str">
        <f t="shared" si="68"/>
        <v>OK</v>
      </c>
    </row>
    <row r="215" spans="1:30" x14ac:dyDescent="0.25">
      <c r="A215" s="45" t="s">
        <v>11</v>
      </c>
      <c r="B215" s="45" t="s">
        <v>45</v>
      </c>
      <c r="C215" s="45" t="s">
        <v>47</v>
      </c>
      <c r="D215" s="45" t="s">
        <v>770</v>
      </c>
      <c r="E215" s="47" t="str">
        <f t="shared" si="69"/>
        <v>vG.Layout.Image.ProductDB.CSSCM</v>
      </c>
      <c r="F215" s="45" t="s">
        <v>775</v>
      </c>
      <c r="G215" s="47" t="str">
        <f t="shared" si="71"/>
        <v>'..\..\..\Import\Global\Config.Files\07.Images\ControlStrategySupplierCriticalMaterials.PNG'</v>
      </c>
      <c r="H215" s="48" t="s">
        <v>70</v>
      </c>
      <c r="I215" s="45" t="s">
        <v>768</v>
      </c>
      <c r="J215" s="45">
        <v>0</v>
      </c>
      <c r="K215" s="45">
        <v>0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45">
        <v>0</v>
      </c>
      <c r="S215" s="45">
        <v>0</v>
      </c>
      <c r="T215" s="45">
        <v>0</v>
      </c>
      <c r="U215" s="45">
        <v>0</v>
      </c>
      <c r="V215" s="45">
        <v>0</v>
      </c>
      <c r="W215" s="45">
        <v>0</v>
      </c>
      <c r="X215" s="45">
        <v>0</v>
      </c>
      <c r="Y215" s="45">
        <v>0</v>
      </c>
      <c r="Z215" s="45">
        <v>0</v>
      </c>
      <c r="AA215" s="45">
        <v>0</v>
      </c>
      <c r="AB215" s="45">
        <v>1</v>
      </c>
      <c r="AC215" s="48">
        <v>0</v>
      </c>
      <c r="AD215" s="53" t="str">
        <f t="shared" si="68"/>
        <v>OK</v>
      </c>
    </row>
    <row r="216" spans="1:30" x14ac:dyDescent="0.25">
      <c r="A216" s="45" t="s">
        <v>11</v>
      </c>
      <c r="B216" s="45" t="s">
        <v>45</v>
      </c>
      <c r="C216" s="45" t="s">
        <v>47</v>
      </c>
      <c r="D216" s="45" t="s">
        <v>772</v>
      </c>
      <c r="E216" s="47" t="str">
        <f t="shared" si="69"/>
        <v>vG.Layout.Image.ProductDB.DPPU</v>
      </c>
      <c r="F216" s="45" t="s">
        <v>775</v>
      </c>
      <c r="G216" s="47" t="str">
        <f t="shared" si="71"/>
        <v>'..\..\..\Import\Global\Config.Files\07.Images\DPProcessUnderstanding.PNG'</v>
      </c>
      <c r="H216" s="48" t="s">
        <v>70</v>
      </c>
      <c r="I216" s="45" t="s">
        <v>771</v>
      </c>
      <c r="J216" s="45">
        <v>0</v>
      </c>
      <c r="K216" s="45">
        <v>0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45">
        <v>0</v>
      </c>
      <c r="S216" s="45">
        <v>0</v>
      </c>
      <c r="T216" s="45">
        <v>0</v>
      </c>
      <c r="U216" s="45">
        <v>0</v>
      </c>
      <c r="V216" s="45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1</v>
      </c>
      <c r="AC216" s="48">
        <v>0</v>
      </c>
      <c r="AD216" s="53" t="str">
        <f t="shared" si="68"/>
        <v>OK</v>
      </c>
    </row>
    <row r="217" spans="1:30" x14ac:dyDescent="0.25">
      <c r="A217" s="45" t="s">
        <v>11</v>
      </c>
      <c r="B217" s="45" t="s">
        <v>45</v>
      </c>
      <c r="C217" s="45" t="s">
        <v>47</v>
      </c>
      <c r="D217" s="45" t="s">
        <v>774</v>
      </c>
      <c r="E217" s="47" t="str">
        <f t="shared" si="69"/>
        <v>vG.Layout.Image.ProductDB.DPFU</v>
      </c>
      <c r="F217" s="45" t="s">
        <v>775</v>
      </c>
      <c r="G217" s="47" t="str">
        <f t="shared" si="71"/>
        <v>'..\..\..\Import\Global\Config.Files\07.Images\DrugProductFormulationUnderstanding.PNG'</v>
      </c>
      <c r="H217" s="48" t="s">
        <v>70</v>
      </c>
      <c r="I217" s="45" t="s">
        <v>773</v>
      </c>
      <c r="J217" s="45">
        <v>0</v>
      </c>
      <c r="K217" s="45">
        <v>0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45">
        <v>0</v>
      </c>
      <c r="S217" s="45">
        <v>0</v>
      </c>
      <c r="T217" s="45">
        <v>0</v>
      </c>
      <c r="U217" s="45">
        <v>0</v>
      </c>
      <c r="V217" s="45">
        <v>0</v>
      </c>
      <c r="W217" s="45">
        <v>0</v>
      </c>
      <c r="X217" s="45">
        <v>0</v>
      </c>
      <c r="Y217" s="45">
        <v>0</v>
      </c>
      <c r="Z217" s="45">
        <v>0</v>
      </c>
      <c r="AA217" s="45">
        <v>0</v>
      </c>
      <c r="AB217" s="45">
        <v>1</v>
      </c>
      <c r="AC217" s="48">
        <v>0</v>
      </c>
      <c r="AD217" s="53" t="str">
        <f t="shared" si="68"/>
        <v>OK</v>
      </c>
    </row>
    <row r="218" spans="1:30" x14ac:dyDescent="0.25">
      <c r="A218" s="45" t="s">
        <v>11</v>
      </c>
      <c r="B218" s="45" t="s">
        <v>45</v>
      </c>
      <c r="C218" s="45" t="s">
        <v>47</v>
      </c>
      <c r="D218" s="45" t="s">
        <v>777</v>
      </c>
      <c r="E218" s="47" t="str">
        <f t="shared" si="69"/>
        <v>vG.Layout.Image.ProductDB.DSPU</v>
      </c>
      <c r="F218" s="45" t="s">
        <v>775</v>
      </c>
      <c r="G218" s="47" t="str">
        <f t="shared" si="71"/>
        <v>'..\..\..\Import\Global\Config.Files\07.Images\DSSynthesisProcessUnderstanding.PNG'</v>
      </c>
      <c r="H218" s="48" t="s">
        <v>70</v>
      </c>
      <c r="I218" s="45" t="s">
        <v>776</v>
      </c>
      <c r="J218" s="45">
        <v>0</v>
      </c>
      <c r="K218" s="45">
        <v>0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45">
        <v>0</v>
      </c>
      <c r="S218" s="45">
        <v>0</v>
      </c>
      <c r="T218" s="45">
        <v>0</v>
      </c>
      <c r="U218" s="45">
        <v>0</v>
      </c>
      <c r="V218" s="45">
        <v>0</v>
      </c>
      <c r="W218" s="45">
        <v>0</v>
      </c>
      <c r="X218" s="45">
        <v>0</v>
      </c>
      <c r="Y218" s="45">
        <v>0</v>
      </c>
      <c r="Z218" s="45">
        <v>0</v>
      </c>
      <c r="AA218" s="45">
        <v>0</v>
      </c>
      <c r="AB218" s="45">
        <v>1</v>
      </c>
      <c r="AC218" s="48">
        <v>0</v>
      </c>
      <c r="AD218" s="53" t="str">
        <f t="shared" si="68"/>
        <v>OK</v>
      </c>
    </row>
  </sheetData>
  <autoFilter ref="A1:AD21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0" sqref="E20"/>
    </sheetView>
  </sheetViews>
  <sheetFormatPr defaultColWidth="9.140625" defaultRowHeight="15" x14ac:dyDescent="0.25"/>
  <cols>
    <col min="1" max="1" width="20.7109375" customWidth="1"/>
  </cols>
  <sheetData>
    <row r="1" spans="1:5" s="53" customFormat="1" x14ac:dyDescent="0.25">
      <c r="A1" s="52" t="s">
        <v>104</v>
      </c>
      <c r="B1" s="52" t="s">
        <v>103</v>
      </c>
      <c r="C1" s="52" t="s">
        <v>105</v>
      </c>
      <c r="D1" s="52" t="s">
        <v>106</v>
      </c>
      <c r="E1" s="52" t="s">
        <v>107</v>
      </c>
    </row>
    <row r="2" spans="1:5" x14ac:dyDescent="0.25">
      <c r="A2" s="9" t="s">
        <v>99</v>
      </c>
      <c r="B2" s="9">
        <v>23</v>
      </c>
      <c r="C2">
        <f>VLOOKUP($B2,'Master.RGBColour (Aux No Load)'!$A$2:$F$93,3,FALSE)</f>
        <v>141</v>
      </c>
      <c r="D2">
        <f>VLOOKUP($B2,'Master.RGBColour (Aux No Load)'!$A$2:$F$93,4,FALSE)</f>
        <v>170</v>
      </c>
      <c r="E2">
        <f>VLOOKUP($B2,'Master.RGBColour (Aux No Load)'!$A$2:$F$93,5,FALSE)</f>
        <v>203</v>
      </c>
    </row>
    <row r="3" spans="1:5" x14ac:dyDescent="0.25">
      <c r="A3" s="9" t="s">
        <v>102</v>
      </c>
      <c r="B3" s="9">
        <f>'Master.RGBColour (Aux No Load)'!A25</f>
        <v>26</v>
      </c>
      <c r="C3">
        <f>VLOOKUP($B3,'Master.RGBColour (Aux No Load)'!$A$2:$F$93,3,FALSE)</f>
        <v>255</v>
      </c>
      <c r="D3">
        <f>VLOOKUP($B3,'Master.RGBColour (Aux No Load)'!$A$2:$F$93,4,FALSE)</f>
        <v>217</v>
      </c>
      <c r="E3">
        <f>VLOOKUP($B3,'Master.RGBColour (Aux No Load)'!$A$2:$F$93,5,FALSE)</f>
        <v>47</v>
      </c>
    </row>
    <row r="4" spans="1:5" x14ac:dyDescent="0.25">
      <c r="A4" s="9" t="s">
        <v>101</v>
      </c>
      <c r="B4" s="9">
        <v>27</v>
      </c>
      <c r="C4">
        <f>VLOOKUP($B4,'Master.RGBColour (Aux No Load)'!$A$2:$F$93,3,FALSE)</f>
        <v>102</v>
      </c>
      <c r="D4">
        <f>VLOOKUP($B4,'Master.RGBColour (Aux No Load)'!$A$2:$F$93,4,FALSE)</f>
        <v>194</v>
      </c>
      <c r="E4">
        <f>VLOOKUP($B4,'Master.RGBColour (Aux No Load)'!$A$2:$F$93,5,FALSE)</f>
        <v>150</v>
      </c>
    </row>
    <row r="5" spans="1:5" x14ac:dyDescent="0.25">
      <c r="A5" s="9" t="s">
        <v>100</v>
      </c>
      <c r="B5" s="9">
        <v>28</v>
      </c>
      <c r="C5">
        <f>VLOOKUP($B5,'Master.RGBColour (Aux No Load)'!$A$2:$F$93,3,FALSE)</f>
        <v>275</v>
      </c>
      <c r="D5">
        <f>VLOOKUP($B5,'Master.RGBColour (Aux No Load)'!$A$2:$F$93,4,FALSE)</f>
        <v>182</v>
      </c>
      <c r="E5">
        <f>VLOOKUP($B5,'Master.RGBColour (Aux No Load)'!$A$2:$F$93,5,FALSE)</f>
        <v>148</v>
      </c>
    </row>
    <row r="6" spans="1:5" x14ac:dyDescent="0.25">
      <c r="A6" s="9" t="s">
        <v>98</v>
      </c>
      <c r="B6" s="9">
        <v>29</v>
      </c>
      <c r="C6">
        <f>VLOOKUP($B6,'Master.RGBColour (Aux No Load)'!$A$2:$F$93,3,FALSE)</f>
        <v>231</v>
      </c>
      <c r="D6">
        <f>VLOOKUP($B6,'Master.RGBColour (Aux No Load)'!$A$2:$F$93,4,FALSE)</f>
        <v>138</v>
      </c>
      <c r="E6">
        <f>VLOOKUP($B6,'Master.RGBColour (Aux No Load)'!$A$2:$F$93,5,FALSE)</f>
        <v>210</v>
      </c>
    </row>
    <row r="7" spans="1:5" x14ac:dyDescent="0.25">
      <c r="A7" s="9" t="s">
        <v>97</v>
      </c>
      <c r="B7" s="9">
        <v>30</v>
      </c>
      <c r="C7">
        <f>VLOOKUP($B7,'Master.RGBColour (Aux No Load)'!$A$2:$F$93,3,FALSE)</f>
        <v>179</v>
      </c>
      <c r="D7">
        <f>VLOOKUP($B7,'Master.RGBColour (Aux No Load)'!$A$2:$F$93,4,FALSE)</f>
        <v>179</v>
      </c>
      <c r="E7">
        <f>VLOOKUP($B7,'Master.RGBColour (Aux No Load)'!$A$2:$F$93,5,FALSE)</f>
        <v>179</v>
      </c>
    </row>
    <row r="8" spans="1:5" x14ac:dyDescent="0.25">
      <c r="A8" s="9" t="s">
        <v>96</v>
      </c>
      <c r="B8" s="9">
        <v>31</v>
      </c>
      <c r="C8">
        <f>VLOOKUP($B8,'Master.RGBColour (Aux No Load)'!$A$2:$F$93,3,FALSE)</f>
        <v>166</v>
      </c>
      <c r="D8">
        <f>VLOOKUP($B8,'Master.RGBColour (Aux No Load)'!$A$2:$F$93,4,FALSE)</f>
        <v>216</v>
      </c>
      <c r="E8">
        <f>VLOOKUP($B8,'Master.RGBColour (Aux No Load)'!$A$2:$F$93,5,FALSE)</f>
        <v>227</v>
      </c>
    </row>
    <row r="9" spans="1:5" x14ac:dyDescent="0.25">
      <c r="A9" s="9" t="s">
        <v>95</v>
      </c>
      <c r="B9" s="9">
        <v>32</v>
      </c>
      <c r="C9">
        <f>VLOOKUP($B9,'Master.RGBColour (Aux No Load)'!$A$2:$F$93,3,FALSE)</f>
        <v>171</v>
      </c>
      <c r="D9">
        <f>VLOOKUP($B9,'Master.RGBColour (Aux No Load)'!$A$2:$F$93,4,FALSE)</f>
        <v>233</v>
      </c>
      <c r="E9">
        <f>VLOOKUP($B9,'Master.RGBColour (Aux No Load)'!$A$2:$F$93,5,FALSE)</f>
        <v>188</v>
      </c>
    </row>
    <row r="10" spans="1:5" x14ac:dyDescent="0.25">
      <c r="A10" s="9" t="s">
        <v>94</v>
      </c>
      <c r="B10" s="9">
        <v>33</v>
      </c>
      <c r="C10">
        <f>VLOOKUP($B10,'Master.RGBColour (Aux No Load)'!$A$2:$F$93,3,FALSE)</f>
        <v>27</v>
      </c>
      <c r="D10">
        <f>VLOOKUP($B10,'Master.RGBColour (Aux No Load)'!$A$2:$F$93,4,FALSE)</f>
        <v>125</v>
      </c>
      <c r="E10">
        <f>VLOOKUP($B10,'Master.RGBColour (Aux No Load)'!$A$2:$F$93,5,FALSE)</f>
        <v>156</v>
      </c>
    </row>
    <row r="11" spans="1:5" x14ac:dyDescent="0.25">
      <c r="A11" s="9" t="s">
        <v>93</v>
      </c>
      <c r="B11" s="9">
        <v>34</v>
      </c>
      <c r="C11">
        <f>VLOOKUP($B11,'Master.RGBColour (Aux No Load)'!$A$2:$F$93,3,FALSE)</f>
        <v>255</v>
      </c>
      <c r="D11">
        <f>VLOOKUP($B11,'Master.RGBColour (Aux No Load)'!$A$2:$F$93,4,FALSE)</f>
        <v>191</v>
      </c>
      <c r="E11">
        <f>VLOOKUP($B11,'Master.RGBColour (Aux No Load)'!$A$2:$F$93,5,FALSE)</f>
        <v>201</v>
      </c>
    </row>
    <row r="12" spans="1:5" x14ac:dyDescent="0.25">
      <c r="A12" s="9" t="s">
        <v>92</v>
      </c>
      <c r="B12" s="9">
        <v>35</v>
      </c>
      <c r="C12">
        <f>VLOOKUP($B12,'Master.RGBColour (Aux No Load)'!$A$2:$F$93,3,FALSE)</f>
        <v>136</v>
      </c>
      <c r="D12">
        <f>VLOOKUP($B12,'Master.RGBColour (Aux No Load)'!$A$2:$F$93,4,FALSE)</f>
        <v>152</v>
      </c>
      <c r="E12">
        <f>VLOOKUP($B12,'Master.RGBColour (Aux No Load)'!$A$2:$F$93,5,FALSE)</f>
        <v>182</v>
      </c>
    </row>
    <row r="13" spans="1:5" x14ac:dyDescent="0.25">
      <c r="A13" s="9" t="s">
        <v>91</v>
      </c>
      <c r="B13" s="9">
        <v>9</v>
      </c>
      <c r="C13">
        <f>VLOOKUP($B13,'Master.RGBColour (Aux No Load)'!$A$2:$F$93,3,FALSE)</f>
        <v>249</v>
      </c>
      <c r="D13">
        <f>VLOOKUP($B13,'Master.RGBColour (Aux No Load)'!$A$2:$F$93,4,FALSE)</f>
        <v>175</v>
      </c>
      <c r="E13">
        <f>VLOOKUP($B13,'Master.RGBColour (Aux No Load)'!$A$2:$F$93,5,FALSE)</f>
        <v>76</v>
      </c>
    </row>
    <row r="14" spans="1:5" x14ac:dyDescent="0.25">
      <c r="A14" s="9" t="s">
        <v>90</v>
      </c>
      <c r="B14" s="9">
        <v>26</v>
      </c>
      <c r="C14">
        <f>VLOOKUP($B14,'Master.RGBColour (Aux No Load)'!$A$2:$F$93,3,FALSE)</f>
        <v>255</v>
      </c>
      <c r="D14">
        <f>VLOOKUP($B14,'Master.RGBColour (Aux No Load)'!$A$2:$F$93,4,FALSE)</f>
        <v>217</v>
      </c>
      <c r="E14">
        <f>VLOOKUP($B14,'Master.RGBColour (Aux No Load)'!$A$2:$F$93,5,FALSE)</f>
        <v>47</v>
      </c>
    </row>
    <row r="15" spans="1:5" x14ac:dyDescent="0.25">
      <c r="A15" s="9" t="s">
        <v>168</v>
      </c>
      <c r="B15" s="9">
        <v>26</v>
      </c>
      <c r="C15">
        <f>VLOOKUP($B15,'Master.RGBColour (Aux No Load)'!$A$2:$F$93,3,FALSE)</f>
        <v>255</v>
      </c>
      <c r="D15">
        <f>VLOOKUP($B15,'Master.RGBColour (Aux No Load)'!$A$2:$F$93,4,FALSE)</f>
        <v>217</v>
      </c>
      <c r="E15">
        <f>VLOOKUP($B15,'Master.RGBColour (Aux No Load)'!$A$2:$F$93,5,FALSE)</f>
        <v>47</v>
      </c>
    </row>
    <row r="16" spans="1:5" x14ac:dyDescent="0.25">
      <c r="A16" s="9" t="s">
        <v>194</v>
      </c>
      <c r="B16" s="9">
        <v>5</v>
      </c>
      <c r="C16">
        <f>VLOOKUP($B16,'Master.RGBColour (Aux No Load)'!$A$2:$F$93,3,FALSE)</f>
        <v>192</v>
      </c>
      <c r="D16">
        <f>VLOOKUP($B16,'Master.RGBColour (Aux No Load)'!$A$2:$F$93,4,FALSE)</f>
        <v>192</v>
      </c>
      <c r="E16">
        <f>VLOOKUP($B16,'Master.RGBColour (Aux No Load)'!$A$2:$F$93,5,FALSE)</f>
        <v>192</v>
      </c>
    </row>
    <row r="17" spans="1:5" x14ac:dyDescent="0.25">
      <c r="A17" s="9" t="s">
        <v>193</v>
      </c>
      <c r="B17" s="9">
        <v>40</v>
      </c>
      <c r="C17">
        <f>VLOOKUP($B17,'Master.RGBColour (Aux No Load)'!$A$2:$F$93,3,FALSE)</f>
        <v>185</v>
      </c>
      <c r="D17">
        <f>VLOOKUP($B17,'Master.RGBColour (Aux No Load)'!$A$2:$F$93,4,FALSE)</f>
        <v>185</v>
      </c>
      <c r="E17">
        <f>VLOOKUP($B17,'Master.RGBColour (Aux No Load)'!$A$2:$F$93,5,FALSE)</f>
        <v>115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3"/>
  <sheetViews>
    <sheetView zoomScale="85" zoomScaleNormal="85" workbookViewId="0">
      <pane ySplit="1" topLeftCell="A59" activePane="bottomLeft" state="frozen"/>
      <selection pane="bottomLeft" activeCell="L77" sqref="L77"/>
    </sheetView>
  </sheetViews>
  <sheetFormatPr defaultColWidth="9.140625" defaultRowHeight="15" x14ac:dyDescent="0.25"/>
  <cols>
    <col min="1" max="1" width="18.28515625" customWidth="1"/>
    <col min="2" max="2" width="18.140625" customWidth="1"/>
    <col min="3" max="3" width="8.85546875" customWidth="1"/>
    <col min="4" max="4" width="15.5703125" customWidth="1"/>
    <col min="5" max="5" width="10.28515625" customWidth="1"/>
    <col min="6" max="6" width="17.28515625" customWidth="1"/>
  </cols>
  <sheetData>
    <row r="1" spans="1:6" ht="26.25" customHeight="1" x14ac:dyDescent="0.25">
      <c r="A1" s="1" t="s">
        <v>5</v>
      </c>
      <c r="B1" s="1" t="s">
        <v>0</v>
      </c>
      <c r="C1" s="1" t="s">
        <v>2</v>
      </c>
      <c r="D1" s="1" t="s">
        <v>3</v>
      </c>
      <c r="E1" s="1" t="s">
        <v>4</v>
      </c>
      <c r="F1" s="7" t="s">
        <v>1</v>
      </c>
    </row>
    <row r="2" spans="1:6" x14ac:dyDescent="0.25">
      <c r="A2" s="13">
        <v>1</v>
      </c>
      <c r="B2" t="str">
        <f t="shared" ref="B2:B6" si="0">"vColour_"&amp;A2</f>
        <v>vColour_1</v>
      </c>
      <c r="C2">
        <v>29</v>
      </c>
      <c r="D2">
        <v>60</v>
      </c>
      <c r="E2">
        <v>120</v>
      </c>
      <c r="F2" s="14" t="str">
        <f t="shared" ref="F2:F7" si="1">"RGB("&amp;C2&amp;","&amp;D2&amp;","&amp;E2&amp;")"</f>
        <v>RGB(29,60,120)</v>
      </c>
    </row>
    <row r="3" spans="1:6" x14ac:dyDescent="0.25">
      <c r="A3" s="13">
        <v>2</v>
      </c>
      <c r="B3" t="str">
        <f t="shared" si="0"/>
        <v>vColour_2</v>
      </c>
      <c r="C3">
        <v>30</v>
      </c>
      <c r="D3">
        <v>92</v>
      </c>
      <c r="E3">
        <v>131</v>
      </c>
      <c r="F3" s="3" t="str">
        <f t="shared" si="1"/>
        <v>RGB(30,92,131)</v>
      </c>
    </row>
    <row r="4" spans="1:6" x14ac:dyDescent="0.25">
      <c r="A4" s="13">
        <v>3</v>
      </c>
      <c r="B4" t="str">
        <f t="shared" si="0"/>
        <v>vColour_3</v>
      </c>
      <c r="C4">
        <v>255</v>
      </c>
      <c r="D4">
        <v>255</v>
      </c>
      <c r="E4">
        <v>255</v>
      </c>
      <c r="F4" s="4" t="str">
        <f t="shared" si="1"/>
        <v>RGB(255,255,255)</v>
      </c>
    </row>
    <row r="5" spans="1:6" x14ac:dyDescent="0.25">
      <c r="A5" s="15">
        <v>4</v>
      </c>
      <c r="B5" t="str">
        <f t="shared" si="0"/>
        <v>vColour_4</v>
      </c>
      <c r="C5">
        <v>246</v>
      </c>
      <c r="D5">
        <v>246</v>
      </c>
      <c r="E5">
        <v>246</v>
      </c>
      <c r="F5" s="5" t="str">
        <f t="shared" si="1"/>
        <v>RGB(246,246,246)</v>
      </c>
    </row>
    <row r="6" spans="1:6" x14ac:dyDescent="0.25">
      <c r="A6" s="13">
        <v>5</v>
      </c>
      <c r="B6" t="str">
        <f t="shared" si="0"/>
        <v>vColour_5</v>
      </c>
      <c r="C6">
        <v>192</v>
      </c>
      <c r="D6">
        <v>192</v>
      </c>
      <c r="E6">
        <v>192</v>
      </c>
      <c r="F6" s="6" t="str">
        <f t="shared" si="1"/>
        <v>RGB(192,192,192)</v>
      </c>
    </row>
    <row r="7" spans="1:6" x14ac:dyDescent="0.25">
      <c r="A7" s="13">
        <v>6</v>
      </c>
      <c r="B7" t="str">
        <f t="shared" ref="B7" si="2">"vColour_"&amp;A7</f>
        <v>vColour_6</v>
      </c>
      <c r="C7">
        <v>0</v>
      </c>
      <c r="D7">
        <v>160</v>
      </c>
      <c r="E7">
        <v>223</v>
      </c>
      <c r="F7" s="16" t="str">
        <f t="shared" si="1"/>
        <v>RGB(0,160,223)</v>
      </c>
    </row>
    <row r="8" spans="1:6" x14ac:dyDescent="0.25">
      <c r="A8" s="13">
        <v>10</v>
      </c>
      <c r="B8" t="str">
        <f t="shared" ref="B8" si="3">"vColour_"&amp;A8</f>
        <v>vColour_10</v>
      </c>
      <c r="C8">
        <v>124</v>
      </c>
      <c r="D8">
        <v>191</v>
      </c>
      <c r="E8">
        <v>75</v>
      </c>
      <c r="F8" s="19" t="str">
        <f>"RGB("&amp;C8&amp;","&amp;D8&amp;","&amp;E8&amp;")"</f>
        <v>RGB(124,191,75)</v>
      </c>
    </row>
    <row r="9" spans="1:6" x14ac:dyDescent="0.25">
      <c r="A9" s="101">
        <v>11</v>
      </c>
      <c r="B9" t="str">
        <f>"vColour_"&amp;A9</f>
        <v>vColour_11</v>
      </c>
      <c r="C9">
        <v>247</v>
      </c>
      <c r="D9">
        <v>195</v>
      </c>
      <c r="E9">
        <v>34</v>
      </c>
      <c r="F9" s="105" t="str">
        <f>"RGB("&amp;C9&amp;","&amp;D9&amp;","&amp;E9&amp;")"</f>
        <v>RGB(247,195,34)</v>
      </c>
    </row>
    <row r="10" spans="1:6" x14ac:dyDescent="0.25">
      <c r="A10" s="13">
        <v>12</v>
      </c>
      <c r="B10" t="str">
        <f>"vColour_"&amp;A10</f>
        <v>vColour_12</v>
      </c>
      <c r="C10">
        <v>14</v>
      </c>
      <c r="D10">
        <v>102</v>
      </c>
      <c r="E10">
        <v>148</v>
      </c>
      <c r="F10" s="20" t="str">
        <f t="shared" ref="F10:F20" si="4">"RGB("&amp;C10&amp;","&amp;D10&amp;","&amp;E10&amp;")"</f>
        <v>RGB(14,102,148)</v>
      </c>
    </row>
    <row r="11" spans="1:6" x14ac:dyDescent="0.25">
      <c r="A11" s="13">
        <v>13</v>
      </c>
      <c r="B11" t="str">
        <f t="shared" ref="B11" si="5">"vColour_"&amp;A11</f>
        <v>vColour_13</v>
      </c>
      <c r="C11">
        <v>59</v>
      </c>
      <c r="D11">
        <v>91</v>
      </c>
      <c r="E11">
        <v>154</v>
      </c>
      <c r="F11" s="22" t="str">
        <f t="shared" si="4"/>
        <v>RGB(59,91,154)</v>
      </c>
    </row>
    <row r="12" spans="1:6" x14ac:dyDescent="0.25">
      <c r="A12" s="13">
        <v>11</v>
      </c>
      <c r="B12" t="str">
        <f t="shared" ref="B12:B79" si="6">"vColour_"&amp;A12</f>
        <v>vColour_11</v>
      </c>
      <c r="C12">
        <v>62</v>
      </c>
      <c r="D12">
        <v>98</v>
      </c>
      <c r="E12">
        <v>165</v>
      </c>
      <c r="F12" s="23" t="str">
        <f t="shared" si="4"/>
        <v>RGB(62,98,165)</v>
      </c>
    </row>
    <row r="13" spans="1:6" x14ac:dyDescent="0.25">
      <c r="A13" s="13">
        <v>14</v>
      </c>
      <c r="B13" t="str">
        <f t="shared" si="6"/>
        <v>vColour_14</v>
      </c>
      <c r="C13">
        <v>78</v>
      </c>
      <c r="D13">
        <v>80</v>
      </c>
      <c r="E13">
        <v>84</v>
      </c>
      <c r="F13" s="24" t="str">
        <f t="shared" si="4"/>
        <v>RGB(78,80,84)</v>
      </c>
    </row>
    <row r="14" spans="1:6" x14ac:dyDescent="0.25">
      <c r="A14" s="101">
        <v>15</v>
      </c>
      <c r="B14" t="str">
        <f t="shared" si="6"/>
        <v>vColour_15</v>
      </c>
      <c r="C14">
        <v>124</v>
      </c>
      <c r="D14">
        <v>197</v>
      </c>
      <c r="E14">
        <v>118</v>
      </c>
      <c r="F14" s="104" t="str">
        <f t="shared" si="4"/>
        <v>RGB(124,197,118)</v>
      </c>
    </row>
    <row r="15" spans="1:6" x14ac:dyDescent="0.25">
      <c r="A15" s="101">
        <v>16</v>
      </c>
      <c r="B15" t="str">
        <f t="shared" si="6"/>
        <v>vColour_16</v>
      </c>
      <c r="C15">
        <v>28</v>
      </c>
      <c r="D15">
        <v>188</v>
      </c>
      <c r="E15">
        <v>180</v>
      </c>
      <c r="F15" s="103" t="str">
        <f t="shared" si="4"/>
        <v>RGB(28,188,180)</v>
      </c>
    </row>
    <row r="16" spans="1:6" x14ac:dyDescent="0.25">
      <c r="A16" s="13">
        <v>17</v>
      </c>
      <c r="B16" t="str">
        <f t="shared" si="6"/>
        <v>vColour_17</v>
      </c>
      <c r="C16">
        <v>99</v>
      </c>
      <c r="D16">
        <v>50</v>
      </c>
      <c r="E16">
        <v>63</v>
      </c>
      <c r="F16" s="27" t="str">
        <f t="shared" si="4"/>
        <v>RGB(99,50,63)</v>
      </c>
    </row>
    <row r="17" spans="1:6" x14ac:dyDescent="0.25">
      <c r="A17" s="13">
        <v>18</v>
      </c>
      <c r="B17" t="str">
        <f t="shared" si="6"/>
        <v>vColour_18</v>
      </c>
      <c r="C17">
        <v>231</v>
      </c>
      <c r="D17">
        <v>230</v>
      </c>
      <c r="E17">
        <v>47</v>
      </c>
      <c r="F17" s="28" t="str">
        <f t="shared" si="4"/>
        <v>RGB(231,230,47)</v>
      </c>
    </row>
    <row r="18" spans="1:6" x14ac:dyDescent="0.25">
      <c r="A18" s="13">
        <v>19</v>
      </c>
      <c r="B18" t="str">
        <f t="shared" si="6"/>
        <v>vColour_19</v>
      </c>
      <c r="C18">
        <v>0</v>
      </c>
      <c r="D18">
        <v>92</v>
      </c>
      <c r="E18">
        <v>130</v>
      </c>
      <c r="F18" s="29" t="str">
        <f t="shared" si="4"/>
        <v>RGB(0,92,130)</v>
      </c>
    </row>
    <row r="19" spans="1:6" x14ac:dyDescent="0.25">
      <c r="A19" s="13">
        <v>20</v>
      </c>
      <c r="B19" t="str">
        <f t="shared" si="6"/>
        <v>vColour_20</v>
      </c>
      <c r="C19">
        <v>203</v>
      </c>
      <c r="D19">
        <v>113</v>
      </c>
      <c r="E19">
        <v>19</v>
      </c>
      <c r="F19" s="30" t="str">
        <f t="shared" si="4"/>
        <v>RGB(203,113,19)</v>
      </c>
    </row>
    <row r="20" spans="1:6" x14ac:dyDescent="0.25">
      <c r="A20" s="13">
        <v>21</v>
      </c>
      <c r="B20" t="str">
        <f t="shared" si="6"/>
        <v>vColour_21</v>
      </c>
      <c r="C20">
        <v>90</v>
      </c>
      <c r="D20">
        <v>135</v>
      </c>
      <c r="E20">
        <v>57</v>
      </c>
      <c r="F20" s="21" t="str">
        <f t="shared" si="4"/>
        <v>RGB(90,135,57)</v>
      </c>
    </row>
    <row r="21" spans="1:6" x14ac:dyDescent="0.25">
      <c r="A21" s="101">
        <v>22</v>
      </c>
      <c r="B21" t="str">
        <f t="shared" si="6"/>
        <v>vColour_22</v>
      </c>
      <c r="C21">
        <v>162</v>
      </c>
      <c r="D21">
        <v>134</v>
      </c>
      <c r="E21">
        <v>192</v>
      </c>
      <c r="F21" s="102" t="str">
        <f t="shared" ref="F21:F38" si="7">"RGB("&amp;C21&amp;","&amp;D21&amp;","&amp;E21&amp;")"</f>
        <v>RGB(162,134,192)</v>
      </c>
    </row>
    <row r="22" spans="1:6" x14ac:dyDescent="0.25">
      <c r="A22" s="13">
        <v>23</v>
      </c>
      <c r="B22" t="str">
        <f t="shared" si="6"/>
        <v>vColour_23</v>
      </c>
      <c r="C22">
        <v>141</v>
      </c>
      <c r="D22">
        <v>170</v>
      </c>
      <c r="E22">
        <v>203</v>
      </c>
      <c r="F22" s="32" t="str">
        <f t="shared" si="7"/>
        <v>RGB(141,170,203)</v>
      </c>
    </row>
    <row r="23" spans="1:6" x14ac:dyDescent="0.25">
      <c r="A23" s="13">
        <v>24</v>
      </c>
      <c r="B23" t="str">
        <f t="shared" si="6"/>
        <v>vColour_24</v>
      </c>
      <c r="C23">
        <v>252</v>
      </c>
      <c r="D23">
        <v>115</v>
      </c>
      <c r="E23">
        <v>98</v>
      </c>
      <c r="F23" s="33" t="str">
        <f t="shared" si="7"/>
        <v>RGB(252,115,98)</v>
      </c>
    </row>
    <row r="24" spans="1:6" x14ac:dyDescent="0.25">
      <c r="A24" s="13">
        <v>25</v>
      </c>
      <c r="B24" t="str">
        <f t="shared" si="6"/>
        <v>vColour_25</v>
      </c>
      <c r="C24">
        <v>187</v>
      </c>
      <c r="D24">
        <v>216</v>
      </c>
      <c r="E24">
        <v>84</v>
      </c>
      <c r="F24" s="34" t="str">
        <f t="shared" si="7"/>
        <v>RGB(187,216,84)</v>
      </c>
    </row>
    <row r="25" spans="1:6" x14ac:dyDescent="0.25">
      <c r="A25" s="13">
        <v>26</v>
      </c>
      <c r="B25" t="str">
        <f t="shared" si="6"/>
        <v>vColour_26</v>
      </c>
      <c r="C25">
        <v>255</v>
      </c>
      <c r="D25">
        <v>217</v>
      </c>
      <c r="E25">
        <v>47</v>
      </c>
      <c r="F25" s="35" t="str">
        <f t="shared" si="7"/>
        <v>RGB(255,217,47)</v>
      </c>
    </row>
    <row r="26" spans="1:6" x14ac:dyDescent="0.25">
      <c r="A26" s="13">
        <v>27</v>
      </c>
      <c r="B26" t="str">
        <f t="shared" si="6"/>
        <v>vColour_27</v>
      </c>
      <c r="C26">
        <v>102</v>
      </c>
      <c r="D26">
        <v>194</v>
      </c>
      <c r="E26">
        <v>150</v>
      </c>
      <c r="F26" s="36" t="str">
        <f t="shared" si="7"/>
        <v>RGB(102,194,150)</v>
      </c>
    </row>
    <row r="27" spans="1:6" x14ac:dyDescent="0.25">
      <c r="A27" s="13">
        <v>28</v>
      </c>
      <c r="B27" t="str">
        <f t="shared" si="6"/>
        <v>vColour_28</v>
      </c>
      <c r="C27">
        <v>275</v>
      </c>
      <c r="D27">
        <v>182</v>
      </c>
      <c r="E27">
        <v>148</v>
      </c>
      <c r="F27" s="37" t="str">
        <f t="shared" si="7"/>
        <v>RGB(275,182,148)</v>
      </c>
    </row>
    <row r="28" spans="1:6" x14ac:dyDescent="0.25">
      <c r="A28" s="13">
        <v>29</v>
      </c>
      <c r="B28" t="str">
        <f t="shared" si="6"/>
        <v>vColour_29</v>
      </c>
      <c r="C28">
        <v>231</v>
      </c>
      <c r="D28">
        <v>138</v>
      </c>
      <c r="E28">
        <v>210</v>
      </c>
      <c r="F28" s="38" t="str">
        <f t="shared" si="7"/>
        <v>RGB(231,138,210)</v>
      </c>
    </row>
    <row r="29" spans="1:6" x14ac:dyDescent="0.25">
      <c r="A29" s="13">
        <v>30</v>
      </c>
      <c r="B29" t="str">
        <f t="shared" si="6"/>
        <v>vColour_30</v>
      </c>
      <c r="C29">
        <v>179</v>
      </c>
      <c r="D29">
        <v>179</v>
      </c>
      <c r="E29">
        <v>179</v>
      </c>
      <c r="F29" s="39" t="str">
        <f t="shared" si="7"/>
        <v>RGB(179,179,179)</v>
      </c>
    </row>
    <row r="30" spans="1:6" x14ac:dyDescent="0.25">
      <c r="A30" s="13">
        <v>31</v>
      </c>
      <c r="B30" t="str">
        <f t="shared" si="6"/>
        <v>vColour_31</v>
      </c>
      <c r="C30">
        <v>166</v>
      </c>
      <c r="D30">
        <v>216</v>
      </c>
      <c r="E30">
        <v>227</v>
      </c>
      <c r="F30" s="40" t="str">
        <f t="shared" si="7"/>
        <v>RGB(166,216,227)</v>
      </c>
    </row>
    <row r="31" spans="1:6" x14ac:dyDescent="0.25">
      <c r="A31" s="13">
        <v>9</v>
      </c>
      <c r="B31" t="str">
        <f>"vColour_"&amp;A31</f>
        <v>vColour_9</v>
      </c>
      <c r="C31">
        <v>249</v>
      </c>
      <c r="D31">
        <v>175</v>
      </c>
      <c r="E31">
        <v>76</v>
      </c>
      <c r="F31" s="18" t="str">
        <f>"RGB("&amp;C31&amp;","&amp;D31&amp;","&amp;E31&amp;")"</f>
        <v>RGB(249,175,76)</v>
      </c>
    </row>
    <row r="32" spans="1:6" x14ac:dyDescent="0.25">
      <c r="A32" s="13">
        <v>32</v>
      </c>
      <c r="B32" t="str">
        <f t="shared" si="6"/>
        <v>vColour_32</v>
      </c>
      <c r="C32">
        <v>171</v>
      </c>
      <c r="D32">
        <v>233</v>
      </c>
      <c r="E32">
        <v>188</v>
      </c>
      <c r="F32" s="41" t="str">
        <f t="shared" si="7"/>
        <v>RGB(171,233,188)</v>
      </c>
    </row>
    <row r="33" spans="1:6" x14ac:dyDescent="0.25">
      <c r="A33" s="13">
        <v>33</v>
      </c>
      <c r="B33" t="str">
        <f t="shared" si="6"/>
        <v>vColour_33</v>
      </c>
      <c r="C33">
        <v>27</v>
      </c>
      <c r="D33">
        <v>125</v>
      </c>
      <c r="E33">
        <v>156</v>
      </c>
      <c r="F33" s="42" t="str">
        <f t="shared" si="7"/>
        <v>RGB(27,125,156)</v>
      </c>
    </row>
    <row r="34" spans="1:6" x14ac:dyDescent="0.25">
      <c r="A34" s="13">
        <v>34</v>
      </c>
      <c r="B34" t="str">
        <f t="shared" si="6"/>
        <v>vColour_34</v>
      </c>
      <c r="C34">
        <v>255</v>
      </c>
      <c r="D34">
        <v>191</v>
      </c>
      <c r="E34">
        <v>201</v>
      </c>
      <c r="F34" s="43" t="str">
        <f t="shared" si="7"/>
        <v>RGB(255,191,201)</v>
      </c>
    </row>
    <row r="35" spans="1:6" x14ac:dyDescent="0.25">
      <c r="A35" s="13">
        <v>35</v>
      </c>
      <c r="B35" t="str">
        <f t="shared" si="6"/>
        <v>vColour_35</v>
      </c>
      <c r="C35">
        <v>136</v>
      </c>
      <c r="D35">
        <v>152</v>
      </c>
      <c r="E35">
        <v>182</v>
      </c>
      <c r="F35" s="49" t="str">
        <f t="shared" si="7"/>
        <v>RGB(136,152,182)</v>
      </c>
    </row>
    <row r="36" spans="1:6" x14ac:dyDescent="0.25">
      <c r="A36" s="13">
        <v>36</v>
      </c>
      <c r="B36" t="str">
        <f t="shared" si="6"/>
        <v>vColour_36</v>
      </c>
      <c r="C36">
        <v>245</v>
      </c>
      <c r="D36">
        <v>245</v>
      </c>
      <c r="E36">
        <v>245</v>
      </c>
      <c r="F36" s="49" t="str">
        <f t="shared" si="7"/>
        <v>RGB(245,245,245)</v>
      </c>
    </row>
    <row r="37" spans="1:6" x14ac:dyDescent="0.25">
      <c r="A37" s="13">
        <v>37</v>
      </c>
      <c r="B37" t="str">
        <f t="shared" si="6"/>
        <v>vColour_37</v>
      </c>
      <c r="C37">
        <v>196</v>
      </c>
      <c r="D37">
        <v>216</v>
      </c>
      <c r="E37">
        <v>227</v>
      </c>
      <c r="F37" s="49" t="str">
        <f t="shared" si="7"/>
        <v>RGB(196,216,227)</v>
      </c>
    </row>
    <row r="38" spans="1:6" x14ac:dyDescent="0.25">
      <c r="A38" s="13">
        <v>38</v>
      </c>
      <c r="B38" t="str">
        <f t="shared" si="6"/>
        <v>vColour_38</v>
      </c>
      <c r="C38">
        <v>255</v>
      </c>
      <c r="D38">
        <v>0</v>
      </c>
      <c r="E38">
        <v>0</v>
      </c>
      <c r="F38" s="55" t="str">
        <f t="shared" si="7"/>
        <v>RGB(255,0,0)</v>
      </c>
    </row>
    <row r="39" spans="1:6" x14ac:dyDescent="0.25">
      <c r="A39" s="13">
        <v>39</v>
      </c>
      <c r="B39" t="str">
        <f t="shared" si="6"/>
        <v>vColour_39</v>
      </c>
      <c r="C39">
        <v>0</v>
      </c>
      <c r="D39">
        <v>127</v>
      </c>
      <c r="E39">
        <v>0</v>
      </c>
      <c r="F39" s="56" t="str">
        <f>"RGB("&amp;C39&amp;","&amp;D39&amp;","&amp;E39&amp;")"</f>
        <v>RGB(0,127,0)</v>
      </c>
    </row>
    <row r="40" spans="1:6" x14ac:dyDescent="0.25">
      <c r="A40" s="13">
        <v>40</v>
      </c>
      <c r="B40" t="str">
        <f t="shared" si="6"/>
        <v>vColour_40</v>
      </c>
      <c r="C40">
        <v>185</v>
      </c>
      <c r="D40">
        <v>185</v>
      </c>
      <c r="E40">
        <v>115</v>
      </c>
      <c r="F40" s="57" t="str">
        <f>"RGB("&amp;C40&amp;","&amp;D40&amp;","&amp;E40&amp;")"</f>
        <v>RGB(185,185,115)</v>
      </c>
    </row>
    <row r="41" spans="1:6" x14ac:dyDescent="0.25">
      <c r="A41" s="13">
        <v>41</v>
      </c>
      <c r="B41" t="str">
        <f t="shared" si="6"/>
        <v>vColour_41</v>
      </c>
      <c r="C41">
        <v>0</v>
      </c>
      <c r="D41">
        <v>240</v>
      </c>
      <c r="E41">
        <v>16</v>
      </c>
      <c r="F41" s="58" t="str">
        <f>"RGB("&amp;C41&amp;","&amp;D41&amp;","&amp;E41&amp;")"</f>
        <v>RGB(0,240,16)</v>
      </c>
    </row>
    <row r="42" spans="1:6" x14ac:dyDescent="0.25">
      <c r="A42" s="13">
        <v>42</v>
      </c>
      <c r="B42" t="str">
        <f t="shared" si="6"/>
        <v>vColour_42</v>
      </c>
      <c r="C42">
        <v>200</v>
      </c>
      <c r="D42">
        <v>0</v>
      </c>
      <c r="E42">
        <v>0</v>
      </c>
      <c r="F42" s="59" t="str">
        <f t="shared" ref="F42:F75" si="8">"RGB("&amp;C42&amp;","&amp;D42&amp;","&amp;E42&amp;")"</f>
        <v>RGB(200,0,0)</v>
      </c>
    </row>
    <row r="43" spans="1:6" x14ac:dyDescent="0.25">
      <c r="A43" s="13">
        <v>43</v>
      </c>
      <c r="B43" t="str">
        <f t="shared" si="6"/>
        <v>vColour_43</v>
      </c>
      <c r="C43">
        <v>0</v>
      </c>
      <c r="D43">
        <v>64</v>
      </c>
      <c r="E43">
        <v>128</v>
      </c>
      <c r="F43" s="60" t="str">
        <f t="shared" si="8"/>
        <v>RGB(0,64,128)</v>
      </c>
    </row>
    <row r="44" spans="1:6" x14ac:dyDescent="0.25">
      <c r="A44" s="13">
        <v>44</v>
      </c>
      <c r="B44" t="str">
        <f t="shared" si="6"/>
        <v>vColour_44</v>
      </c>
      <c r="C44">
        <v>108</v>
      </c>
      <c r="D44">
        <v>0</v>
      </c>
      <c r="E44">
        <v>108</v>
      </c>
      <c r="F44" s="61" t="str">
        <f t="shared" si="8"/>
        <v>RGB(108,0,108)</v>
      </c>
    </row>
    <row r="45" spans="1:6" x14ac:dyDescent="0.25">
      <c r="A45" s="13">
        <v>45</v>
      </c>
      <c r="B45" t="str">
        <f t="shared" si="6"/>
        <v>vColour_45</v>
      </c>
      <c r="C45">
        <v>181</v>
      </c>
      <c r="D45">
        <v>245</v>
      </c>
      <c r="E45">
        <v>238</v>
      </c>
      <c r="F45" s="63" t="str">
        <f t="shared" si="8"/>
        <v>RGB(181,245,238)</v>
      </c>
    </row>
    <row r="46" spans="1:6" x14ac:dyDescent="0.25">
      <c r="A46" s="13">
        <v>46</v>
      </c>
      <c r="B46" t="str">
        <f t="shared" si="6"/>
        <v>vColour_46</v>
      </c>
      <c r="C46">
        <v>245</v>
      </c>
      <c r="D46">
        <v>245</v>
      </c>
      <c r="E46">
        <v>245</v>
      </c>
      <c r="F46" t="str">
        <f t="shared" si="8"/>
        <v>RGB(245,245,245)</v>
      </c>
    </row>
    <row r="47" spans="1:6" x14ac:dyDescent="0.25">
      <c r="A47" s="13">
        <v>47</v>
      </c>
      <c r="B47" t="str">
        <f t="shared" si="6"/>
        <v>vColour_47</v>
      </c>
      <c r="C47">
        <v>168</v>
      </c>
      <c r="D47">
        <v>168</v>
      </c>
      <c r="E47">
        <v>168</v>
      </c>
      <c r="F47" s="64" t="str">
        <f t="shared" si="8"/>
        <v>RGB(168,168,168)</v>
      </c>
    </row>
    <row r="48" spans="1:6" x14ac:dyDescent="0.25">
      <c r="A48" s="13">
        <v>48</v>
      </c>
      <c r="B48" t="str">
        <f t="shared" si="6"/>
        <v>vColour_48</v>
      </c>
      <c r="C48">
        <v>252</v>
      </c>
      <c r="D48">
        <v>115</v>
      </c>
      <c r="E48">
        <v>98</v>
      </c>
      <c r="F48" s="65" t="str">
        <f t="shared" si="8"/>
        <v>RGB(252,115,98)</v>
      </c>
    </row>
    <row r="49" spans="1:6" x14ac:dyDescent="0.25">
      <c r="A49" s="13">
        <v>49</v>
      </c>
      <c r="B49" t="str">
        <f t="shared" si="6"/>
        <v>vColour_49</v>
      </c>
      <c r="C49">
        <v>187</v>
      </c>
      <c r="D49">
        <v>216</v>
      </c>
      <c r="E49">
        <v>84</v>
      </c>
      <c r="F49" s="66" t="str">
        <f t="shared" si="8"/>
        <v>RGB(187,216,84)</v>
      </c>
    </row>
    <row r="50" spans="1:6" x14ac:dyDescent="0.25">
      <c r="A50" s="13">
        <v>50</v>
      </c>
      <c r="B50" t="str">
        <f t="shared" si="6"/>
        <v>vColour_50</v>
      </c>
      <c r="C50">
        <v>164</v>
      </c>
      <c r="D50">
        <v>182</v>
      </c>
      <c r="E50">
        <v>255</v>
      </c>
      <c r="F50" s="67" t="str">
        <f t="shared" si="8"/>
        <v>RGB(164,182,255)</v>
      </c>
    </row>
    <row r="51" spans="1:6" x14ac:dyDescent="0.25">
      <c r="A51" s="13">
        <v>51</v>
      </c>
      <c r="B51" t="str">
        <f t="shared" si="6"/>
        <v>vColour_51</v>
      </c>
      <c r="C51">
        <v>196</v>
      </c>
      <c r="D51">
        <v>178</v>
      </c>
      <c r="E51">
        <v>214</v>
      </c>
      <c r="F51" s="68" t="str">
        <f t="shared" si="8"/>
        <v>RGB(196,178,214)</v>
      </c>
    </row>
    <row r="52" spans="1:6" x14ac:dyDescent="0.25">
      <c r="A52" s="13">
        <v>52</v>
      </c>
      <c r="B52" t="str">
        <f t="shared" si="6"/>
        <v>vColour_52</v>
      </c>
      <c r="C52">
        <v>254</v>
      </c>
      <c r="D52">
        <v>185</v>
      </c>
      <c r="E52">
        <v>175</v>
      </c>
      <c r="F52" s="69" t="str">
        <f t="shared" si="8"/>
        <v>RGB(254,185,175)</v>
      </c>
    </row>
    <row r="53" spans="1:6" x14ac:dyDescent="0.25">
      <c r="A53" s="13">
        <v>53</v>
      </c>
      <c r="B53" t="str">
        <f t="shared" si="6"/>
        <v>vColour_53</v>
      </c>
      <c r="C53">
        <v>243</v>
      </c>
      <c r="D53">
        <v>55</v>
      </c>
      <c r="E53">
        <v>1</v>
      </c>
      <c r="F53" s="70" t="str">
        <f t="shared" si="8"/>
        <v>RGB(243,55,1)</v>
      </c>
    </row>
    <row r="54" spans="1:6" x14ac:dyDescent="0.25">
      <c r="A54" s="13">
        <v>54</v>
      </c>
      <c r="B54" t="str">
        <f t="shared" si="6"/>
        <v>vColour_54</v>
      </c>
      <c r="C54">
        <v>191</v>
      </c>
      <c r="D54">
        <v>21</v>
      </c>
      <c r="E54">
        <v>2</v>
      </c>
      <c r="F54" s="71" t="str">
        <f t="shared" si="8"/>
        <v>RGB(191,21,2)</v>
      </c>
    </row>
    <row r="55" spans="1:6" x14ac:dyDescent="0.25">
      <c r="A55" s="13">
        <v>55</v>
      </c>
      <c r="B55" t="str">
        <f t="shared" si="6"/>
        <v>vColour_55</v>
      </c>
      <c r="C55">
        <v>53</v>
      </c>
      <c r="D55">
        <v>115</v>
      </c>
      <c r="E55">
        <v>45</v>
      </c>
      <c r="F55" s="72" t="str">
        <f t="shared" si="8"/>
        <v>RGB(53,115,45)</v>
      </c>
    </row>
    <row r="56" spans="1:6" x14ac:dyDescent="0.25">
      <c r="A56" s="13">
        <v>56</v>
      </c>
      <c r="B56" t="str">
        <f t="shared" si="6"/>
        <v>vColour_56</v>
      </c>
      <c r="C56">
        <v>77</v>
      </c>
      <c r="D56">
        <v>167</v>
      </c>
      <c r="E56">
        <v>65</v>
      </c>
      <c r="F56" s="73" t="str">
        <f t="shared" si="8"/>
        <v>RGB(77,167,65)</v>
      </c>
    </row>
    <row r="57" spans="1:6" x14ac:dyDescent="0.25">
      <c r="A57" s="13">
        <v>57</v>
      </c>
      <c r="B57" t="str">
        <f t="shared" si="6"/>
        <v>vColour_57</v>
      </c>
      <c r="C57">
        <v>153</v>
      </c>
      <c r="D57">
        <v>255</v>
      </c>
      <c r="E57">
        <v>255</v>
      </c>
      <c r="F57" s="74" t="str">
        <f t="shared" si="8"/>
        <v>RGB(153,255,255)</v>
      </c>
    </row>
    <row r="58" spans="1:6" x14ac:dyDescent="0.25">
      <c r="A58" s="13">
        <v>58</v>
      </c>
      <c r="B58" t="str">
        <f t="shared" si="6"/>
        <v>vColour_58</v>
      </c>
      <c r="C58">
        <v>108</v>
      </c>
      <c r="D58">
        <v>108</v>
      </c>
      <c r="E58">
        <v>108</v>
      </c>
      <c r="F58" s="75" t="str">
        <f t="shared" si="8"/>
        <v>RGB(108,108,108)</v>
      </c>
    </row>
    <row r="59" spans="1:6" x14ac:dyDescent="0.25">
      <c r="A59" s="13">
        <v>59</v>
      </c>
      <c r="B59" t="str">
        <f t="shared" si="6"/>
        <v>vColour_59</v>
      </c>
      <c r="C59">
        <v>0</v>
      </c>
      <c r="D59">
        <v>193</v>
      </c>
      <c r="E59">
        <v>59</v>
      </c>
      <c r="F59" s="76" t="str">
        <f t="shared" si="8"/>
        <v>RGB(0,193,59)</v>
      </c>
    </row>
    <row r="60" spans="1:6" x14ac:dyDescent="0.25">
      <c r="A60" s="13">
        <v>60</v>
      </c>
      <c r="B60" t="str">
        <f t="shared" si="6"/>
        <v>vColour_60</v>
      </c>
      <c r="C60">
        <v>123</v>
      </c>
      <c r="D60">
        <v>224</v>
      </c>
      <c r="E60">
        <v>157</v>
      </c>
      <c r="F60" s="77" t="str">
        <f t="shared" si="8"/>
        <v>RGB(123,224,157)</v>
      </c>
    </row>
    <row r="61" spans="1:6" x14ac:dyDescent="0.25">
      <c r="A61" s="13">
        <v>61</v>
      </c>
      <c r="B61" t="str">
        <f t="shared" si="6"/>
        <v>vColour_61</v>
      </c>
      <c r="C61">
        <v>0</v>
      </c>
      <c r="D61">
        <v>56</v>
      </c>
      <c r="E61">
        <v>109</v>
      </c>
      <c r="F61" s="78" t="str">
        <f t="shared" si="8"/>
        <v>RGB(0,56,109)</v>
      </c>
    </row>
    <row r="62" spans="1:6" x14ac:dyDescent="0.25">
      <c r="A62" s="13">
        <v>62</v>
      </c>
      <c r="B62" t="str">
        <f t="shared" si="6"/>
        <v>vColour_62</v>
      </c>
      <c r="C62">
        <v>255</v>
      </c>
      <c r="D62">
        <v>64</v>
      </c>
      <c r="E62">
        <v>70</v>
      </c>
      <c r="F62" s="79" t="str">
        <f t="shared" si="8"/>
        <v>RGB(255,64,70)</v>
      </c>
    </row>
    <row r="63" spans="1:6" x14ac:dyDescent="0.25">
      <c r="A63" s="13">
        <v>63</v>
      </c>
      <c r="B63" t="str">
        <f t="shared" si="6"/>
        <v>vColour_63</v>
      </c>
      <c r="C63">
        <v>202</v>
      </c>
      <c r="D63">
        <v>0</v>
      </c>
      <c r="E63">
        <v>0</v>
      </c>
      <c r="F63" s="80" t="str">
        <f t="shared" si="8"/>
        <v>RGB(202,0,0)</v>
      </c>
    </row>
    <row r="64" spans="1:6" x14ac:dyDescent="0.25">
      <c r="A64" s="13">
        <v>64</v>
      </c>
      <c r="B64" t="str">
        <f t="shared" si="6"/>
        <v>vColour_64</v>
      </c>
      <c r="C64">
        <v>133</v>
      </c>
      <c r="D64">
        <v>0</v>
      </c>
      <c r="E64">
        <v>0</v>
      </c>
      <c r="F64" s="81" t="str">
        <f t="shared" si="8"/>
        <v>RGB(133,0,0)</v>
      </c>
    </row>
    <row r="65" spans="1:6" x14ac:dyDescent="0.25">
      <c r="A65" s="13">
        <v>65</v>
      </c>
      <c r="B65" t="str">
        <f t="shared" si="6"/>
        <v>vColour_65</v>
      </c>
      <c r="C65">
        <v>255</v>
      </c>
      <c r="D65">
        <v>227</v>
      </c>
      <c r="E65">
        <v>47</v>
      </c>
      <c r="F65" s="82" t="str">
        <f t="shared" si="8"/>
        <v>RGB(255,227,47)</v>
      </c>
    </row>
    <row r="66" spans="1:6" x14ac:dyDescent="0.25">
      <c r="A66" s="13">
        <v>66</v>
      </c>
      <c r="B66" t="str">
        <f t="shared" si="6"/>
        <v>vColour_66</v>
      </c>
      <c r="C66">
        <v>255</v>
      </c>
      <c r="D66">
        <v>181</v>
      </c>
      <c r="E66">
        <v>0</v>
      </c>
      <c r="F66" s="83" t="str">
        <f t="shared" si="8"/>
        <v>RGB(255,181,0)</v>
      </c>
    </row>
    <row r="67" spans="1:6" x14ac:dyDescent="0.25">
      <c r="A67" s="13">
        <v>67</v>
      </c>
      <c r="B67" t="str">
        <f t="shared" si="6"/>
        <v>vColour_67</v>
      </c>
      <c r="C67">
        <v>0</v>
      </c>
      <c r="D67">
        <v>193</v>
      </c>
      <c r="E67">
        <v>56</v>
      </c>
      <c r="F67" s="84" t="str">
        <f t="shared" si="8"/>
        <v>RGB(0,193,56)</v>
      </c>
    </row>
    <row r="68" spans="1:6" x14ac:dyDescent="0.25">
      <c r="A68" s="13">
        <v>68</v>
      </c>
      <c r="B68" t="str">
        <f t="shared" si="6"/>
        <v>vColour_68</v>
      </c>
      <c r="C68">
        <v>0</v>
      </c>
      <c r="D68">
        <v>144</v>
      </c>
      <c r="E68">
        <v>169</v>
      </c>
      <c r="F68" s="85" t="str">
        <f t="shared" si="8"/>
        <v>RGB(0,144,169)</v>
      </c>
    </row>
    <row r="69" spans="1:6" x14ac:dyDescent="0.25">
      <c r="A69" s="13">
        <v>69</v>
      </c>
      <c r="B69" t="str">
        <f t="shared" si="6"/>
        <v>vColour_69</v>
      </c>
      <c r="C69">
        <v>255</v>
      </c>
      <c r="D69">
        <v>55</v>
      </c>
      <c r="E69">
        <v>55</v>
      </c>
      <c r="F69" s="86" t="str">
        <f t="shared" si="8"/>
        <v>RGB(255,55,55)</v>
      </c>
    </row>
    <row r="70" spans="1:6" x14ac:dyDescent="0.25">
      <c r="A70" s="13">
        <v>70</v>
      </c>
      <c r="B70" t="str">
        <f t="shared" si="6"/>
        <v>vColour_70</v>
      </c>
      <c r="C70">
        <v>253</v>
      </c>
      <c r="D70">
        <v>103</v>
      </c>
      <c r="E70">
        <v>155</v>
      </c>
      <c r="F70" s="87" t="str">
        <f t="shared" si="8"/>
        <v>RGB(253,103,155)</v>
      </c>
    </row>
    <row r="71" spans="1:6" x14ac:dyDescent="0.25">
      <c r="A71" s="13">
        <v>71</v>
      </c>
      <c r="B71" t="str">
        <f t="shared" si="6"/>
        <v>vColour_71</v>
      </c>
      <c r="C71">
        <v>231</v>
      </c>
      <c r="D71">
        <v>138</v>
      </c>
      <c r="E71">
        <v>210</v>
      </c>
      <c r="F71" s="88" t="str">
        <f t="shared" si="8"/>
        <v>RGB(231,138,210)</v>
      </c>
    </row>
    <row r="72" spans="1:6" x14ac:dyDescent="0.25">
      <c r="A72" s="13">
        <v>72</v>
      </c>
      <c r="B72" t="str">
        <f t="shared" si="6"/>
        <v>vColour_72</v>
      </c>
      <c r="C72">
        <v>236</v>
      </c>
      <c r="D72">
        <v>215</v>
      </c>
      <c r="E72">
        <v>192</v>
      </c>
      <c r="F72" s="89" t="str">
        <f t="shared" si="8"/>
        <v>RGB(236,215,192)</v>
      </c>
    </row>
    <row r="73" spans="1:6" x14ac:dyDescent="0.25">
      <c r="A73" s="13">
        <v>73</v>
      </c>
      <c r="B73" t="str">
        <f t="shared" si="6"/>
        <v>vColour_73</v>
      </c>
      <c r="C73">
        <v>204</v>
      </c>
      <c r="D73">
        <v>216</v>
      </c>
      <c r="E73">
        <v>229</v>
      </c>
      <c r="F73" s="90" t="str">
        <f t="shared" si="8"/>
        <v>RGB(204,216,229)</v>
      </c>
    </row>
    <row r="74" spans="1:6" x14ac:dyDescent="0.25">
      <c r="A74" s="13">
        <v>74</v>
      </c>
      <c r="B74" t="str">
        <f t="shared" si="6"/>
        <v>vColour_74</v>
      </c>
      <c r="C74">
        <v>250</v>
      </c>
      <c r="D74">
        <v>233</v>
      </c>
      <c r="E74">
        <v>157</v>
      </c>
      <c r="F74" s="91" t="str">
        <f t="shared" si="8"/>
        <v>RGB(250,233,157)</v>
      </c>
    </row>
    <row r="75" spans="1:6" x14ac:dyDescent="0.25">
      <c r="A75" s="13">
        <v>75</v>
      </c>
      <c r="B75" t="str">
        <f t="shared" si="6"/>
        <v>vColour_75</v>
      </c>
      <c r="C75">
        <v>250</v>
      </c>
      <c r="D75">
        <v>223</v>
      </c>
      <c r="E75">
        <v>227</v>
      </c>
      <c r="F75" s="92" t="str">
        <f t="shared" si="8"/>
        <v>RGB(250,223,227)</v>
      </c>
    </row>
    <row r="76" spans="1:6" x14ac:dyDescent="0.25">
      <c r="A76" s="13">
        <v>76</v>
      </c>
      <c r="B76" t="str">
        <f t="shared" si="6"/>
        <v>vColour_76</v>
      </c>
      <c r="C76">
        <v>236</v>
      </c>
      <c r="D76">
        <v>241</v>
      </c>
      <c r="E76">
        <v>245</v>
      </c>
      <c r="F76" s="93" t="str">
        <f>"RGB("&amp;C76&amp;","&amp;D76&amp;","&amp;E76&amp;")"</f>
        <v>RGB(236,241,245)</v>
      </c>
    </row>
    <row r="77" spans="1:6" x14ac:dyDescent="0.25">
      <c r="A77" s="13">
        <v>77</v>
      </c>
      <c r="B77" t="str">
        <f t="shared" si="6"/>
        <v>vColour_77</v>
      </c>
      <c r="C77">
        <v>124</v>
      </c>
      <c r="D77">
        <v>152</v>
      </c>
      <c r="E77">
        <v>189</v>
      </c>
      <c r="F77" s="94" t="str">
        <f t="shared" ref="F77:F79" si="9">"RGB("&amp;C77&amp;","&amp;D77&amp;","&amp;E77&amp;")"</f>
        <v>RGB(124,152,189)</v>
      </c>
    </row>
    <row r="78" spans="1:6" x14ac:dyDescent="0.25">
      <c r="A78" s="13">
        <v>78</v>
      </c>
      <c r="B78" t="str">
        <f t="shared" si="6"/>
        <v>vColour_78</v>
      </c>
      <c r="C78">
        <v>82</v>
      </c>
      <c r="D78">
        <v>119</v>
      </c>
      <c r="E78">
        <v>164</v>
      </c>
      <c r="F78" s="95" t="str">
        <f t="shared" si="9"/>
        <v>RGB(82,119,164)</v>
      </c>
    </row>
    <row r="79" spans="1:6" x14ac:dyDescent="0.25">
      <c r="A79" s="13">
        <v>79</v>
      </c>
      <c r="B79" t="str">
        <f t="shared" si="6"/>
        <v>vColour_79</v>
      </c>
      <c r="C79">
        <v>0</v>
      </c>
      <c r="D79">
        <v>52</v>
      </c>
      <c r="E79">
        <v>121</v>
      </c>
      <c r="F79" s="96" t="str">
        <f t="shared" si="9"/>
        <v>RGB(0,52,121)</v>
      </c>
    </row>
    <row r="80" spans="1:6" x14ac:dyDescent="0.25">
      <c r="A80" s="13">
        <v>80</v>
      </c>
      <c r="B80" t="str">
        <f>"vColour_"&amp;A80</f>
        <v>vColour_80</v>
      </c>
      <c r="C80">
        <v>0</v>
      </c>
      <c r="D80">
        <v>209</v>
      </c>
      <c r="E80">
        <v>116</v>
      </c>
      <c r="F80" s="97" t="str">
        <f t="shared" ref="F80:F81" si="10">"RGB("&amp;C80&amp;","&amp;D80&amp;","&amp;E80&amp;")"</f>
        <v>RGB(0,209,116)</v>
      </c>
    </row>
    <row r="81" spans="1:6" x14ac:dyDescent="0.25">
      <c r="A81" s="13">
        <v>81</v>
      </c>
      <c r="B81" t="str">
        <f t="shared" ref="B81" si="11">"vColour_"&amp;A81</f>
        <v>vColour_81</v>
      </c>
      <c r="C81">
        <v>251</v>
      </c>
      <c r="D81">
        <v>230</v>
      </c>
      <c r="E81">
        <v>24</v>
      </c>
      <c r="F81" s="112" t="str">
        <f t="shared" si="10"/>
        <v>RGB(251,230,24)</v>
      </c>
    </row>
    <row r="82" spans="1:6" x14ac:dyDescent="0.25">
      <c r="A82" s="13">
        <v>82</v>
      </c>
      <c r="B82" t="str">
        <f t="shared" ref="B82" si="12">"vColour_"&amp;A82</f>
        <v>vColour_82</v>
      </c>
      <c r="C82">
        <v>255</v>
      </c>
      <c r="D82">
        <v>86</v>
      </c>
      <c r="E82">
        <v>84</v>
      </c>
      <c r="F82" s="98" t="str">
        <f t="shared" ref="F82" si="13">"RGB("&amp;C82&amp;","&amp;D82&amp;","&amp;E82&amp;")"</f>
        <v>RGB(255,86,84)</v>
      </c>
    </row>
    <row r="83" spans="1:6" x14ac:dyDescent="0.25">
      <c r="A83" s="13">
        <v>83</v>
      </c>
      <c r="B83" t="str">
        <f t="shared" ref="B83:B88" si="14">"vColour_"&amp;A83</f>
        <v>vColour_83</v>
      </c>
      <c r="C83">
        <v>134</v>
      </c>
      <c r="D83">
        <v>164</v>
      </c>
      <c r="E83">
        <v>191</v>
      </c>
      <c r="F83" s="99" t="str">
        <f t="shared" ref="F83:F84" si="15">"RGB("&amp;C83&amp;","&amp;D83&amp;","&amp;E83&amp;")"</f>
        <v>RGB(134,164,191)</v>
      </c>
    </row>
    <row r="84" spans="1:6" x14ac:dyDescent="0.25">
      <c r="A84" s="13">
        <v>84</v>
      </c>
      <c r="B84" t="str">
        <f t="shared" si="14"/>
        <v>vColour_84</v>
      </c>
      <c r="C84">
        <v>255</v>
      </c>
      <c r="D84">
        <v>247</v>
      </c>
      <c r="E84">
        <v>147</v>
      </c>
      <c r="F84" s="100" t="str">
        <f t="shared" si="15"/>
        <v>RGB(255,247,147)</v>
      </c>
    </row>
    <row r="85" spans="1:6" x14ac:dyDescent="0.25">
      <c r="A85" s="13">
        <v>85</v>
      </c>
      <c r="B85" t="str">
        <f t="shared" si="14"/>
        <v>vColour_85</v>
      </c>
      <c r="C85">
        <v>25</v>
      </c>
      <c r="D85">
        <v>158</v>
      </c>
      <c r="E85">
        <v>217</v>
      </c>
      <c r="F85" s="17" t="str">
        <f>"RGB("&amp;C85&amp;","&amp;D85&amp;","&amp;E85&amp;")"</f>
        <v>RGB(25,158,217)</v>
      </c>
    </row>
    <row r="86" spans="1:6" x14ac:dyDescent="0.25">
      <c r="A86" s="13">
        <v>86</v>
      </c>
      <c r="B86" t="str">
        <f t="shared" si="14"/>
        <v>vColour_86</v>
      </c>
      <c r="C86">
        <v>133</v>
      </c>
      <c r="D86">
        <v>187</v>
      </c>
      <c r="E86">
        <v>61</v>
      </c>
      <c r="F86" s="26" t="str">
        <f t="shared" ref="F86:F87" si="16">"RGB("&amp;C86&amp;","&amp;D86&amp;","&amp;E86&amp;")"</f>
        <v>RGB(133,187,61)</v>
      </c>
    </row>
    <row r="87" spans="1:6" x14ac:dyDescent="0.25">
      <c r="A87" s="13">
        <v>87</v>
      </c>
      <c r="B87" t="str">
        <f t="shared" si="14"/>
        <v>vColour_87</v>
      </c>
      <c r="C87">
        <v>225</v>
      </c>
      <c r="D87">
        <v>173</v>
      </c>
      <c r="E87">
        <v>64</v>
      </c>
      <c r="F87" s="25" t="str">
        <f t="shared" si="16"/>
        <v>RGB(225,173,64)</v>
      </c>
    </row>
    <row r="88" spans="1:6" x14ac:dyDescent="0.25">
      <c r="A88" s="13">
        <v>88</v>
      </c>
      <c r="B88" t="str">
        <f t="shared" si="14"/>
        <v>vColour_88</v>
      </c>
      <c r="C88">
        <v>92</v>
      </c>
      <c r="D88">
        <v>49</v>
      </c>
      <c r="E88">
        <v>131</v>
      </c>
      <c r="F88" s="31" t="str">
        <f t="shared" ref="F88:F92" si="17">"RGB("&amp;C88&amp;","&amp;D88&amp;","&amp;E88&amp;")"</f>
        <v>RGB(92,49,131)</v>
      </c>
    </row>
    <row r="89" spans="1:6" x14ac:dyDescent="0.25">
      <c r="A89" s="13">
        <v>89</v>
      </c>
      <c r="B89" t="str">
        <f t="shared" ref="B89:B92" si="18">"vColour_"&amp;A89</f>
        <v>vColour_89</v>
      </c>
      <c r="C89">
        <v>2</v>
      </c>
      <c r="D89">
        <v>52</v>
      </c>
      <c r="E89">
        <v>123</v>
      </c>
      <c r="F89" s="106" t="str">
        <f t="shared" si="17"/>
        <v>RGB(2,52,123)</v>
      </c>
    </row>
    <row r="90" spans="1:6" x14ac:dyDescent="0.25">
      <c r="A90" s="13">
        <v>90</v>
      </c>
      <c r="B90" t="str">
        <f t="shared" si="18"/>
        <v>vColour_90</v>
      </c>
      <c r="C90">
        <v>106</v>
      </c>
      <c r="D90">
        <v>146</v>
      </c>
      <c r="E90">
        <v>176</v>
      </c>
      <c r="F90" s="107" t="str">
        <f t="shared" si="17"/>
        <v>RGB(106,146,176)</v>
      </c>
    </row>
    <row r="91" spans="1:6" x14ac:dyDescent="0.25">
      <c r="A91" s="13">
        <v>91</v>
      </c>
      <c r="B91" t="str">
        <f t="shared" si="18"/>
        <v>vColour_91</v>
      </c>
      <c r="C91">
        <v>12</v>
      </c>
      <c r="D91">
        <v>117</v>
      </c>
      <c r="E91">
        <v>156</v>
      </c>
      <c r="F91" s="113" t="str">
        <f t="shared" si="17"/>
        <v>RGB(12,117,156)</v>
      </c>
    </row>
    <row r="92" spans="1:6" x14ac:dyDescent="0.25">
      <c r="A92" s="13">
        <v>92</v>
      </c>
      <c r="B92" t="str">
        <f t="shared" si="18"/>
        <v>vColour_92</v>
      </c>
      <c r="C92">
        <v>223</v>
      </c>
      <c r="D92">
        <v>232</v>
      </c>
      <c r="E92">
        <v>57</v>
      </c>
      <c r="F92" s="114" t="str">
        <f t="shared" si="17"/>
        <v>RGB(223,232,57)</v>
      </c>
    </row>
    <row r="93" spans="1:6" x14ac:dyDescent="0.25">
      <c r="A93" s="13"/>
      <c r="F93" s="1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40"/>
  <sheetViews>
    <sheetView workbookViewId="0">
      <selection activeCell="J8" sqref="J8"/>
    </sheetView>
  </sheetViews>
  <sheetFormatPr defaultColWidth="9.140625" defaultRowHeight="15" x14ac:dyDescent="0.25"/>
  <sheetData>
    <row r="1" spans="5:5" x14ac:dyDescent="0.25">
      <c r="E1" t="s">
        <v>636</v>
      </c>
    </row>
    <row r="2" spans="5:5" x14ac:dyDescent="0.25">
      <c r="E2" t="s">
        <v>637</v>
      </c>
    </row>
    <row r="3" spans="5:5" x14ac:dyDescent="0.25">
      <c r="E3" t="s">
        <v>638</v>
      </c>
    </row>
    <row r="4" spans="5:5" x14ac:dyDescent="0.25">
      <c r="E4" t="s">
        <v>639</v>
      </c>
    </row>
    <row r="5" spans="5:5" x14ac:dyDescent="0.25">
      <c r="E5" t="s">
        <v>640</v>
      </c>
    </row>
    <row r="6" spans="5:5" x14ac:dyDescent="0.25">
      <c r="E6" t="s">
        <v>641</v>
      </c>
    </row>
    <row r="7" spans="5:5" x14ac:dyDescent="0.25">
      <c r="E7" t="s">
        <v>642</v>
      </c>
    </row>
    <row r="8" spans="5:5" x14ac:dyDescent="0.25">
      <c r="E8" t="s">
        <v>643</v>
      </c>
    </row>
    <row r="9" spans="5:5" x14ac:dyDescent="0.25">
      <c r="E9" t="s">
        <v>644</v>
      </c>
    </row>
    <row r="10" spans="5:5" x14ac:dyDescent="0.25">
      <c r="E10" t="s">
        <v>645</v>
      </c>
    </row>
    <row r="11" spans="5:5" x14ac:dyDescent="0.25">
      <c r="E11" t="s">
        <v>646</v>
      </c>
    </row>
    <row r="12" spans="5:5" x14ac:dyDescent="0.25">
      <c r="E12" t="s">
        <v>647</v>
      </c>
    </row>
    <row r="13" spans="5:5" x14ac:dyDescent="0.25">
      <c r="E13" t="s">
        <v>648</v>
      </c>
    </row>
    <row r="14" spans="5:5" x14ac:dyDescent="0.25">
      <c r="E14" t="s">
        <v>649</v>
      </c>
    </row>
    <row r="15" spans="5:5" x14ac:dyDescent="0.25">
      <c r="E15" t="s">
        <v>650</v>
      </c>
    </row>
    <row r="16" spans="5:5" x14ac:dyDescent="0.25">
      <c r="E16" t="s">
        <v>651</v>
      </c>
    </row>
    <row r="17" spans="5:5" x14ac:dyDescent="0.25">
      <c r="E17" t="s">
        <v>652</v>
      </c>
    </row>
    <row r="18" spans="5:5" x14ac:dyDescent="0.25">
      <c r="E18" t="s">
        <v>653</v>
      </c>
    </row>
    <row r="19" spans="5:5" x14ac:dyDescent="0.25">
      <c r="E19" t="s">
        <v>654</v>
      </c>
    </row>
    <row r="20" spans="5:5" x14ac:dyDescent="0.25">
      <c r="E20" t="s">
        <v>655</v>
      </c>
    </row>
    <row r="21" spans="5:5" x14ac:dyDescent="0.25">
      <c r="E21" t="s">
        <v>656</v>
      </c>
    </row>
    <row r="22" spans="5:5" x14ac:dyDescent="0.25">
      <c r="E22" t="s">
        <v>657</v>
      </c>
    </row>
    <row r="23" spans="5:5" x14ac:dyDescent="0.25">
      <c r="E23" t="s">
        <v>658</v>
      </c>
    </row>
    <row r="24" spans="5:5" x14ac:dyDescent="0.25">
      <c r="E24" t="s">
        <v>659</v>
      </c>
    </row>
    <row r="25" spans="5:5" x14ac:dyDescent="0.25">
      <c r="E25" t="s">
        <v>660</v>
      </c>
    </row>
    <row r="26" spans="5:5" x14ac:dyDescent="0.25">
      <c r="E26" t="s">
        <v>661</v>
      </c>
    </row>
    <row r="27" spans="5:5" x14ac:dyDescent="0.25">
      <c r="E27" t="s">
        <v>662</v>
      </c>
    </row>
    <row r="28" spans="5:5" x14ac:dyDescent="0.25">
      <c r="E28" t="s">
        <v>663</v>
      </c>
    </row>
    <row r="29" spans="5:5" x14ac:dyDescent="0.25">
      <c r="E29" t="s">
        <v>664</v>
      </c>
    </row>
    <row r="30" spans="5:5" x14ac:dyDescent="0.25">
      <c r="E30" t="s">
        <v>665</v>
      </c>
    </row>
    <row r="31" spans="5:5" x14ac:dyDescent="0.25">
      <c r="E31" t="s">
        <v>666</v>
      </c>
    </row>
    <row r="32" spans="5:5" x14ac:dyDescent="0.25">
      <c r="E32" t="s">
        <v>667</v>
      </c>
    </row>
    <row r="33" spans="5:5" x14ac:dyDescent="0.25">
      <c r="E33" t="s">
        <v>668</v>
      </c>
    </row>
    <row r="34" spans="5:5" x14ac:dyDescent="0.25">
      <c r="E34" t="s">
        <v>669</v>
      </c>
    </row>
    <row r="35" spans="5:5" x14ac:dyDescent="0.25">
      <c r="E35" t="s">
        <v>670</v>
      </c>
    </row>
    <row r="36" spans="5:5" x14ac:dyDescent="0.25">
      <c r="E36" t="s">
        <v>671</v>
      </c>
    </row>
    <row r="37" spans="5:5" x14ac:dyDescent="0.25">
      <c r="E37" t="s">
        <v>672</v>
      </c>
    </row>
    <row r="38" spans="5:5" x14ac:dyDescent="0.25">
      <c r="E38" t="s">
        <v>673</v>
      </c>
    </row>
    <row r="39" spans="5:5" x14ac:dyDescent="0.25">
      <c r="E39" t="s">
        <v>633</v>
      </c>
    </row>
    <row r="40" spans="5:5" x14ac:dyDescent="0.25">
      <c r="E40" t="s">
        <v>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Colour.Layout.Var</vt:lpstr>
      <vt:lpstr>Icons.Layout.Var</vt:lpstr>
      <vt:lpstr>Material.Type</vt:lpstr>
      <vt:lpstr>Master.RGBColour (Aux No Load)</vt:lpstr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Miquel, Morral [JANUS Non-J&amp;J]</cp:lastModifiedBy>
  <dcterms:created xsi:type="dcterms:W3CDTF">2013-01-22T13:56:43Z</dcterms:created>
  <dcterms:modified xsi:type="dcterms:W3CDTF">2018-02-14T18:32:41Z</dcterms:modified>
</cp:coreProperties>
</file>