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diblasio.TNC\Documents\"/>
    </mc:Choice>
  </mc:AlternateContent>
  <xr:revisionPtr revIDLastSave="0" documentId="8_{793D3CFE-2F23-499F-B6B6-908DAF41889E}" xr6:coauthVersionLast="47" xr6:coauthVersionMax="47" xr10:uidLastSave="{00000000-0000-0000-0000-000000000000}"/>
  <bookViews>
    <workbookView xWindow="-110" yWindow="-110" windowWidth="19420" windowHeight="10420" activeTab="3" xr2:uid="{38182D65-7312-46C8-8C44-19F0C4F30B63}"/>
  </bookViews>
  <sheets>
    <sheet name="Habitat_2020" sheetId="1" r:id="rId1"/>
    <sheet name="Habitat_2021" sheetId="3" r:id="rId2"/>
    <sheet name="macro_2020" sheetId="5" r:id="rId3"/>
    <sheet name="macro_2021" sheetId="4" r:id="rId4"/>
    <sheet name="Locat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1" l="1"/>
  <c r="S5" i="1"/>
  <c r="R2" i="1"/>
  <c r="S2" i="1" s="1"/>
  <c r="R4" i="1"/>
  <c r="S4" i="1" s="1"/>
  <c r="R5" i="1"/>
  <c r="R6" i="1"/>
  <c r="S3" i="3"/>
  <c r="S4" i="3"/>
  <c r="S5" i="3"/>
  <c r="S6" i="3"/>
  <c r="S7" i="3"/>
  <c r="S8" i="3"/>
  <c r="S9" i="3"/>
  <c r="S10" i="3"/>
  <c r="S11" i="3"/>
  <c r="S2" i="3"/>
  <c r="R11" i="3"/>
  <c r="R10" i="3"/>
  <c r="R3" i="1" l="1"/>
  <c r="S3" i="1" s="1"/>
  <c r="R3" i="3" l="1"/>
  <c r="R4" i="3"/>
  <c r="R5" i="3"/>
  <c r="R6" i="3"/>
  <c r="R7" i="3"/>
  <c r="R8" i="3"/>
  <c r="R9" i="3"/>
  <c r="R2" i="3"/>
</calcChain>
</file>

<file path=xl/sharedStrings.xml><?xml version="1.0" encoding="utf-8"?>
<sst xmlns="http://schemas.openxmlformats.org/spreadsheetml/2006/main" count="416" uniqueCount="168">
  <si>
    <t>CLDRB-1</t>
  </si>
  <si>
    <t>CLDRB-2</t>
  </si>
  <si>
    <t>PKRB-1</t>
  </si>
  <si>
    <t>PKRB-10</t>
  </si>
  <si>
    <t>PKRB-11</t>
  </si>
  <si>
    <t>PKRB-12</t>
  </si>
  <si>
    <t>PKRB-13</t>
  </si>
  <si>
    <t>PKRB-14</t>
  </si>
  <si>
    <t>PKRB-15</t>
  </si>
  <si>
    <t>PKRB-16</t>
  </si>
  <si>
    <t>PKRB-2</t>
  </si>
  <si>
    <t>PKRB-3</t>
  </si>
  <si>
    <t>PKRB-4</t>
  </si>
  <si>
    <t>PKRB-5</t>
  </si>
  <si>
    <t>PKRB-6</t>
  </si>
  <si>
    <t>PKRB-7</t>
  </si>
  <si>
    <t>PKRB-8</t>
  </si>
  <si>
    <t>PKRB-9</t>
  </si>
  <si>
    <t>PLDRB-1</t>
  </si>
  <si>
    <t>PLDRB-2</t>
  </si>
  <si>
    <t>TNC_7_PKB7</t>
  </si>
  <si>
    <t>TNC_7</t>
  </si>
  <si>
    <t>macro_habitat</t>
  </si>
  <si>
    <t>TNC_1_PKB1</t>
  </si>
  <si>
    <t>TNC_1</t>
  </si>
  <si>
    <t>TNC_10_PKB10</t>
  </si>
  <si>
    <t>TNC_10</t>
  </si>
  <si>
    <t>TNC_11_PKB11</t>
  </si>
  <si>
    <t>TNC_11</t>
  </si>
  <si>
    <t>TNC_12_PKB12</t>
  </si>
  <si>
    <t>TNC_12</t>
  </si>
  <si>
    <t>TNC_13_PKB13</t>
  </si>
  <si>
    <t>TNC_13</t>
  </si>
  <si>
    <t>TNC_14_PKB14</t>
  </si>
  <si>
    <t>TNC_14</t>
  </si>
  <si>
    <t>TNC_15_PKB15</t>
  </si>
  <si>
    <t>TNC_15</t>
  </si>
  <si>
    <t>TNC_16_PKB16</t>
  </si>
  <si>
    <t>TNC_16</t>
  </si>
  <si>
    <t>TNC_18_PLRB1</t>
  </si>
  <si>
    <t>TNC_18</t>
  </si>
  <si>
    <t>TNC_19_PLRB2</t>
  </si>
  <si>
    <t>TNC_19</t>
  </si>
  <si>
    <t>TNC_2_PKB2</t>
  </si>
  <si>
    <t>TNC_2</t>
  </si>
  <si>
    <t>TNC_23_CLRB1</t>
  </si>
  <si>
    <t>TNC_23</t>
  </si>
  <si>
    <t>TNC_25_CLRB2</t>
  </si>
  <si>
    <t>TNC_25</t>
  </si>
  <si>
    <t>TNC_3_PKB3</t>
  </si>
  <si>
    <t>TNC_3</t>
  </si>
  <si>
    <t>TNC_4_PKB4</t>
  </si>
  <si>
    <t>TNC_4</t>
  </si>
  <si>
    <t>TNC_5_PKB5</t>
  </si>
  <si>
    <t>TNC_5</t>
  </si>
  <si>
    <t>TNC_6_PKB6</t>
  </si>
  <si>
    <t>TNC_6</t>
  </si>
  <si>
    <t>TNC_8_PKB8</t>
  </si>
  <si>
    <t>TNC_8</t>
  </si>
  <si>
    <t>TNC_9_PKB9</t>
  </si>
  <si>
    <t>TNC_9</t>
  </si>
  <si>
    <t xml:space="preserve"> </t>
  </si>
  <si>
    <t>TNC_85_CLRB2A</t>
  </si>
  <si>
    <t>CLDRB-2A</t>
  </si>
  <si>
    <t>TNC_85</t>
  </si>
  <si>
    <t>primary_key</t>
  </si>
  <si>
    <t>siteid</t>
  </si>
  <si>
    <t>tnc_code</t>
  </si>
  <si>
    <t>date_collected</t>
  </si>
  <si>
    <t>habitat_score</t>
  </si>
  <si>
    <t>habitat_rating</t>
  </si>
  <si>
    <t>stream_gradient</t>
  </si>
  <si>
    <t>high</t>
  </si>
  <si>
    <t>RAW METRIC VALUES</t>
  </si>
  <si>
    <t>METRICS ADJUSTED FOR CATCHMENT SIZE</t>
  </si>
  <si>
    <t>INDEX METRICS</t>
  </si>
  <si>
    <t>1. Total # of genera</t>
  </si>
  <si>
    <t>2. % non-insect genera</t>
  </si>
  <si>
    <t>3. % sensitive EPT (excluding Hydropyschidae, including Diplectrona)</t>
  </si>
  <si>
    <t>4. # of scraper genera</t>
  </si>
  <si>
    <t>5. Hilsenhoff Biotic Index</t>
  </si>
  <si>
    <t>6. # NJ TALU attribute 2 genera</t>
  </si>
  <si>
    <t>7. # NJ TALU attribute 3 genera</t>
  </si>
  <si>
    <t>Overall Index Score</t>
  </si>
  <si>
    <t>Assessment Rating</t>
  </si>
  <si>
    <t>EXCELLENT</t>
  </si>
  <si>
    <t>GOOD</t>
  </si>
  <si>
    <t>FAIR</t>
  </si>
  <si>
    <t>sample_ID</t>
  </si>
  <si>
    <t>subsample_count</t>
  </si>
  <si>
    <t>area_km_sq</t>
  </si>
  <si>
    <t>date</t>
  </si>
  <si>
    <t>time</t>
  </si>
  <si>
    <t>Air Temp °C</t>
  </si>
  <si>
    <t xml:space="preserve">Water Temp °C      </t>
  </si>
  <si>
    <t>Conductivity ms/cm</t>
  </si>
  <si>
    <t>Dissolved Oxygen %</t>
  </si>
  <si>
    <t>Dissolved Oxygen mg/L</t>
  </si>
  <si>
    <t>Turbidity NTU</t>
  </si>
  <si>
    <t>pH</t>
  </si>
  <si>
    <t>type</t>
  </si>
  <si>
    <t>lat_dd</t>
  </si>
  <si>
    <t>lon_dd</t>
  </si>
  <si>
    <t>Year Sampled</t>
  </si>
  <si>
    <t>1. Epifaunal Substrate/Available Cover</t>
  </si>
  <si>
    <t>4. Sediment Deposition</t>
  </si>
  <si>
    <t>5. Channel Flow Status</t>
  </si>
  <si>
    <t>6. Channel Alteration</t>
  </si>
  <si>
    <t>8. Bank Stability-LB</t>
  </si>
  <si>
    <t>8. Bank Stability-RB</t>
  </si>
  <si>
    <t>9. Bank vegetation Protection-LB</t>
  </si>
  <si>
    <t>9. Bank vegetation Protection-RB</t>
  </si>
  <si>
    <t>10. Ripariarn Vegetation Zone Width-LB</t>
  </si>
  <si>
    <t>10. Ripariarn Vegetation Zone Width-RB</t>
  </si>
  <si>
    <t>TOTAL</t>
  </si>
  <si>
    <t>2018_2019</t>
  </si>
  <si>
    <t>2. Embeddedness</t>
  </si>
  <si>
    <t>3. Velocity/Depth Regimes</t>
  </si>
  <si>
    <t>7. Frequency of Riffles (or bends)</t>
  </si>
  <si>
    <t>CLDRB-3</t>
  </si>
  <si>
    <t>TNC_80</t>
  </si>
  <si>
    <t>TNC_80_CLDRB3</t>
  </si>
  <si>
    <t>COLINRB-1</t>
  </si>
  <si>
    <t>TNC_87</t>
  </si>
  <si>
    <t>TNC_87_COLINRB1</t>
  </si>
  <si>
    <t>TNC_25_CLDRB2</t>
  </si>
  <si>
    <t>TNC_23_CLDRB1</t>
  </si>
  <si>
    <t>TNC_18_PLDRB1</t>
  </si>
  <si>
    <t>TNC_19_PLDRB2</t>
  </si>
  <si>
    <t>TNC_9_PKRB9</t>
  </si>
  <si>
    <t>TNC_12_PKRB12</t>
  </si>
  <si>
    <t>TNC_13_PKRB13</t>
  </si>
  <si>
    <t>TNC_16_PKRB16</t>
  </si>
  <si>
    <t>9:47AM</t>
  </si>
  <si>
    <t>11:52AM</t>
  </si>
  <si>
    <t>9:30AM</t>
  </si>
  <si>
    <t>8:40AM</t>
  </si>
  <si>
    <t>1:45PM</t>
  </si>
  <si>
    <t>10:07AM</t>
  </si>
  <si>
    <t>1:47PM</t>
  </si>
  <si>
    <t>10:29AM</t>
  </si>
  <si>
    <t>11:45AM</t>
  </si>
  <si>
    <t>21-118-01</t>
  </si>
  <si>
    <t>21-118-02</t>
  </si>
  <si>
    <t>21-118-03</t>
  </si>
  <si>
    <t>21-118-04</t>
  </si>
  <si>
    <t>21-118-05</t>
  </si>
  <si>
    <t>21-118-06</t>
  </si>
  <si>
    <t>21-118-07</t>
  </si>
  <si>
    <t>21-118-08</t>
  </si>
  <si>
    <t>21-118-09</t>
  </si>
  <si>
    <t>21-118-10</t>
  </si>
  <si>
    <t>OPTIMAL</t>
  </si>
  <si>
    <t>SUB-OPTIMAL</t>
  </si>
  <si>
    <t>PDLRB-2</t>
  </si>
  <si>
    <t>10:55AM</t>
  </si>
  <si>
    <t>1:40PM</t>
  </si>
  <si>
    <t>12:42PM</t>
  </si>
  <si>
    <t>12:40PM</t>
  </si>
  <si>
    <t>10:50AM</t>
  </si>
  <si>
    <t>NA</t>
  </si>
  <si>
    <t>10:10AM</t>
  </si>
  <si>
    <t>20-126-03</t>
  </si>
  <si>
    <t>20-126-01</t>
  </si>
  <si>
    <t>20-126-02</t>
  </si>
  <si>
    <t>20-126-04</t>
  </si>
  <si>
    <t>20-126-05</t>
  </si>
  <si>
    <t>20-126-06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</si>
</sst>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2" xfId="0" applyFont="1" applyBorder="1"/>
    <xf numFmtId="0" fontId="2" fillId="0" borderId="2" xfId="0" applyFont="1" applyFill="1" applyBorder="1" applyAlignment="1" applyProtection="1"/>
    <xf numFmtId="164" fontId="2" fillId="0" borderId="2" xfId="0" applyNumberFormat="1" applyFont="1" applyFill="1" applyBorder="1" applyAlignment="1" applyProtection="1"/>
    <xf numFmtId="0" fontId="2" fillId="0" borderId="2" xfId="0" applyFont="1" applyFill="1" applyBorder="1" applyAlignment="1" applyProtection="1">
      <alignment horizontal="right"/>
    </xf>
    <xf numFmtId="164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/>
    </xf>
    <xf numFmtId="0" fontId="0" fillId="0" borderId="0" xfId="0" applyAlignment="1">
      <alignment textRotation="90"/>
    </xf>
    <xf numFmtId="0" fontId="0" fillId="3" borderId="0" xfId="0" applyFill="1" applyAlignment="1">
      <alignment horizontal="center" textRotation="90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0" fillId="0" borderId="2" xfId="0" applyBorder="1"/>
    <xf numFmtId="0" fontId="4" fillId="6" borderId="2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5" xfId="0" applyFont="1" applyFill="1" applyBorder="1"/>
    <xf numFmtId="0" fontId="4" fillId="2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165" fontId="0" fillId="0" borderId="0" xfId="0" applyNumberFormat="1" applyAlignment="1">
      <alignment horizontal="left"/>
    </xf>
    <xf numFmtId="0" fontId="0" fillId="0" borderId="0" xfId="0" applyBorder="1"/>
    <xf numFmtId="0" fontId="3" fillId="0" borderId="2" xfId="0" applyFont="1" applyBorder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2" fillId="0" borderId="0" xfId="0" applyFont="1" applyBorder="1"/>
    <xf numFmtId="0" fontId="2" fillId="0" borderId="0" xfId="0" applyFont="1" applyFill="1" applyBorder="1" applyAlignment="1" applyProtection="1"/>
    <xf numFmtId="0" fontId="3" fillId="0" borderId="0" xfId="0" applyFont="1" applyBorder="1"/>
    <xf numFmtId="14" fontId="3" fillId="0" borderId="2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Fill="1" applyBorder="1"/>
    <xf numFmtId="0" fontId="0" fillId="0" borderId="2" xfId="0" applyFill="1" applyBorder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Fill="1" applyBorder="1"/>
    <xf numFmtId="14" fontId="0" fillId="0" borderId="2" xfId="0" applyNumberFormat="1" applyBorder="1"/>
    <xf numFmtId="14" fontId="0" fillId="0" borderId="2" xfId="0" applyNumberFormat="1" applyBorder="1" applyAlignment="1">
      <alignment horizontal="right"/>
    </xf>
    <xf numFmtId="14" fontId="3" fillId="0" borderId="0" xfId="0" applyNumberFormat="1" applyFont="1" applyBorder="1" applyAlignment="1">
      <alignment horizontal="left"/>
    </xf>
    <xf numFmtId="166" fontId="3" fillId="0" borderId="0" xfId="0" applyNumberFormat="1" applyFont="1" applyBorder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2" borderId="6" xfId="0" applyFont="1" applyFill="1" applyBorder="1"/>
    <xf numFmtId="0" fontId="1" fillId="2" borderId="1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7D4C-7A2D-49CE-9283-5B704C8E9382}">
  <dimension ref="A1:U24"/>
  <sheetViews>
    <sheetView zoomScale="80" zoomScaleNormal="80" workbookViewId="0">
      <selection activeCell="A4" sqref="A4:XFD4"/>
    </sheetView>
  </sheetViews>
  <sheetFormatPr defaultRowHeight="14.5" x14ac:dyDescent="0.35"/>
  <cols>
    <col min="1" max="1" width="17.81640625" customWidth="1"/>
    <col min="2" max="2" width="10.90625" customWidth="1"/>
    <col min="4" max="4" width="15.54296875" style="6" customWidth="1"/>
    <col min="5" max="5" width="10.453125" customWidth="1"/>
    <col min="6" max="6" width="9.453125" customWidth="1"/>
    <col min="7" max="7" width="10.81640625" customWidth="1"/>
    <col min="8" max="8" width="10.08984375" customWidth="1"/>
    <col min="9" max="9" width="10.6328125" customWidth="1"/>
    <col min="10" max="10" width="10" customWidth="1"/>
    <col min="14" max="14" width="10.36328125" customWidth="1"/>
    <col min="15" max="15" width="10" customWidth="1"/>
    <col min="16" max="16" width="10.26953125" customWidth="1"/>
    <col min="17" max="18" width="10.36328125" customWidth="1"/>
    <col min="19" max="19" width="11.90625" style="6" customWidth="1"/>
    <col min="20" max="20" width="15.26953125" style="6" customWidth="1"/>
    <col min="21" max="21" width="13.90625" customWidth="1"/>
  </cols>
  <sheetData>
    <row r="1" spans="1:21" ht="58.5" x14ac:dyDescent="0.35">
      <c r="A1" s="8" t="s">
        <v>65</v>
      </c>
      <c r="B1" s="8" t="s">
        <v>66</v>
      </c>
      <c r="C1" s="8" t="s">
        <v>67</v>
      </c>
      <c r="D1" s="25" t="s">
        <v>68</v>
      </c>
      <c r="E1" s="26" t="s">
        <v>104</v>
      </c>
      <c r="F1" s="27" t="s">
        <v>116</v>
      </c>
      <c r="G1" s="26" t="s">
        <v>117</v>
      </c>
      <c r="H1" s="26" t="s">
        <v>105</v>
      </c>
      <c r="I1" s="26" t="s">
        <v>106</v>
      </c>
      <c r="J1" s="26" t="s">
        <v>107</v>
      </c>
      <c r="K1" s="26" t="s">
        <v>118</v>
      </c>
      <c r="L1" s="26" t="s">
        <v>108</v>
      </c>
      <c r="M1" s="26" t="s">
        <v>109</v>
      </c>
      <c r="N1" s="26" t="s">
        <v>110</v>
      </c>
      <c r="O1" s="26" t="s">
        <v>111</v>
      </c>
      <c r="P1" s="26" t="s">
        <v>112</v>
      </c>
      <c r="Q1" s="26" t="s">
        <v>113</v>
      </c>
      <c r="R1" s="26" t="s">
        <v>114</v>
      </c>
      <c r="S1" s="25" t="s">
        <v>69</v>
      </c>
      <c r="T1" s="25" t="s">
        <v>70</v>
      </c>
      <c r="U1" s="25" t="s">
        <v>71</v>
      </c>
    </row>
    <row r="2" spans="1:21" x14ac:dyDescent="0.35">
      <c r="A2" s="48" t="s">
        <v>45</v>
      </c>
      <c r="B2" s="2" t="s">
        <v>0</v>
      </c>
      <c r="C2" s="2" t="s">
        <v>46</v>
      </c>
      <c r="D2" s="57">
        <v>43967</v>
      </c>
      <c r="E2" s="47">
        <v>20</v>
      </c>
      <c r="F2" s="47">
        <v>18</v>
      </c>
      <c r="G2" s="47">
        <v>19</v>
      </c>
      <c r="H2" s="47">
        <v>19</v>
      </c>
      <c r="I2" s="47">
        <v>18</v>
      </c>
      <c r="J2" s="47">
        <v>15</v>
      </c>
      <c r="K2" s="47">
        <v>19</v>
      </c>
      <c r="L2" s="47">
        <v>8</v>
      </c>
      <c r="M2" s="47">
        <v>9</v>
      </c>
      <c r="N2" s="47">
        <v>10</v>
      </c>
      <c r="O2" s="47">
        <v>10</v>
      </c>
      <c r="P2" s="47">
        <v>10</v>
      </c>
      <c r="Q2" s="47">
        <v>9</v>
      </c>
      <c r="R2" s="21">
        <f>SUM(E2:Q2)</f>
        <v>184</v>
      </c>
      <c r="S2" s="21">
        <f>SUM(F2:R2)</f>
        <v>348</v>
      </c>
      <c r="T2" s="40" t="s">
        <v>152</v>
      </c>
      <c r="U2" s="7" t="s">
        <v>72</v>
      </c>
    </row>
    <row r="3" spans="1:21" x14ac:dyDescent="0.35">
      <c r="A3" s="48" t="s">
        <v>47</v>
      </c>
      <c r="B3" s="2" t="s">
        <v>1</v>
      </c>
      <c r="C3" s="2" t="s">
        <v>48</v>
      </c>
      <c r="D3" s="57">
        <v>43963</v>
      </c>
      <c r="E3" s="47">
        <v>16</v>
      </c>
      <c r="F3" s="47">
        <v>11</v>
      </c>
      <c r="G3" s="47">
        <v>19</v>
      </c>
      <c r="H3" s="47">
        <v>6</v>
      </c>
      <c r="I3" s="47">
        <v>18</v>
      </c>
      <c r="J3" s="47">
        <v>15</v>
      </c>
      <c r="K3" s="47">
        <v>11</v>
      </c>
      <c r="L3" s="47">
        <v>6</v>
      </c>
      <c r="M3" s="47">
        <v>9</v>
      </c>
      <c r="N3" s="47">
        <v>10</v>
      </c>
      <c r="O3" s="47">
        <v>10</v>
      </c>
      <c r="P3" s="47">
        <v>10</v>
      </c>
      <c r="Q3" s="47">
        <v>10</v>
      </c>
      <c r="R3" s="21">
        <f>SUM(E3:Q3)</f>
        <v>151</v>
      </c>
      <c r="S3" s="21">
        <f>SUM(F3:R3)</f>
        <v>286</v>
      </c>
      <c r="T3" s="40" t="s">
        <v>153</v>
      </c>
      <c r="U3" s="7" t="s">
        <v>72</v>
      </c>
    </row>
    <row r="4" spans="1:21" x14ac:dyDescent="0.35">
      <c r="A4" s="48" t="s">
        <v>39</v>
      </c>
      <c r="B4" s="2" t="s">
        <v>18</v>
      </c>
      <c r="C4" s="2" t="s">
        <v>40</v>
      </c>
      <c r="D4" s="56">
        <v>43969</v>
      </c>
      <c r="E4" s="47">
        <v>18</v>
      </c>
      <c r="F4" s="47">
        <v>19</v>
      </c>
      <c r="G4" s="47">
        <v>19</v>
      </c>
      <c r="H4" s="47">
        <v>18</v>
      </c>
      <c r="I4" s="47">
        <v>18</v>
      </c>
      <c r="J4" s="47">
        <v>18</v>
      </c>
      <c r="K4" s="47">
        <v>19</v>
      </c>
      <c r="L4" s="47">
        <v>9</v>
      </c>
      <c r="M4" s="47">
        <v>9</v>
      </c>
      <c r="N4" s="47">
        <v>10</v>
      </c>
      <c r="O4" s="47">
        <v>10</v>
      </c>
      <c r="P4" s="47">
        <v>8</v>
      </c>
      <c r="Q4" s="47">
        <v>10</v>
      </c>
      <c r="R4" s="21">
        <f t="shared" ref="R4:S6" si="0">SUM(E4:Q4)</f>
        <v>185</v>
      </c>
      <c r="S4" s="21">
        <f t="shared" si="0"/>
        <v>352</v>
      </c>
      <c r="T4" s="21" t="s">
        <v>152</v>
      </c>
      <c r="U4" s="21" t="s">
        <v>72</v>
      </c>
    </row>
    <row r="5" spans="1:21" x14ac:dyDescent="0.35">
      <c r="A5" s="48" t="s">
        <v>41</v>
      </c>
      <c r="B5" s="2" t="s">
        <v>19</v>
      </c>
      <c r="C5" s="2" t="s">
        <v>42</v>
      </c>
      <c r="D5" s="56">
        <v>43969</v>
      </c>
      <c r="E5" s="47">
        <v>16</v>
      </c>
      <c r="F5" s="47">
        <v>15</v>
      </c>
      <c r="G5" s="47">
        <v>15</v>
      </c>
      <c r="H5" s="47">
        <v>20</v>
      </c>
      <c r="I5" s="47">
        <v>16</v>
      </c>
      <c r="J5" s="47">
        <v>15</v>
      </c>
      <c r="K5" s="47">
        <v>19</v>
      </c>
      <c r="L5" s="47">
        <v>7</v>
      </c>
      <c r="M5" s="47">
        <v>9</v>
      </c>
      <c r="N5" s="47">
        <v>9</v>
      </c>
      <c r="O5" s="47">
        <v>8</v>
      </c>
      <c r="P5" s="47">
        <v>10</v>
      </c>
      <c r="Q5" s="47">
        <v>8</v>
      </c>
      <c r="R5" s="21">
        <f t="shared" si="0"/>
        <v>167</v>
      </c>
      <c r="S5" s="21">
        <f t="shared" si="0"/>
        <v>318</v>
      </c>
      <c r="T5" s="21" t="s">
        <v>152</v>
      </c>
      <c r="U5" s="21" t="s">
        <v>72</v>
      </c>
    </row>
    <row r="6" spans="1:21" x14ac:dyDescent="0.35">
      <c r="A6" s="49" t="s">
        <v>124</v>
      </c>
      <c r="B6" s="2" t="s">
        <v>122</v>
      </c>
      <c r="C6" s="49" t="s">
        <v>123</v>
      </c>
      <c r="D6" s="56">
        <v>43970</v>
      </c>
      <c r="E6" s="47">
        <v>17</v>
      </c>
      <c r="F6" s="47">
        <v>17</v>
      </c>
      <c r="G6" s="47">
        <v>15</v>
      </c>
      <c r="H6" s="47">
        <v>17</v>
      </c>
      <c r="I6" s="47">
        <v>13</v>
      </c>
      <c r="J6" s="47">
        <v>15</v>
      </c>
      <c r="K6" s="47">
        <v>18</v>
      </c>
      <c r="L6" s="47">
        <v>5</v>
      </c>
      <c r="M6" s="47">
        <v>6</v>
      </c>
      <c r="N6" s="47">
        <v>3</v>
      </c>
      <c r="O6" s="47">
        <v>2</v>
      </c>
      <c r="P6" s="47">
        <v>2</v>
      </c>
      <c r="Q6" s="47">
        <v>2</v>
      </c>
      <c r="R6" s="21">
        <f t="shared" si="0"/>
        <v>132</v>
      </c>
      <c r="S6" s="21">
        <f t="shared" si="0"/>
        <v>247</v>
      </c>
      <c r="T6" s="21" t="s">
        <v>153</v>
      </c>
      <c r="U6" s="21" t="s">
        <v>72</v>
      </c>
    </row>
    <row r="7" spans="1:21" x14ac:dyDescent="0.35"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50"/>
      <c r="Q7" s="50"/>
      <c r="R7" s="29"/>
      <c r="S7" s="29"/>
      <c r="T7" s="29"/>
      <c r="U7" s="29"/>
    </row>
    <row r="8" spans="1:21" x14ac:dyDescent="0.35">
      <c r="A8" s="51"/>
      <c r="B8" s="52"/>
      <c r="C8" s="53"/>
      <c r="D8" s="53"/>
      <c r="E8" s="53"/>
      <c r="F8" s="53"/>
      <c r="G8" s="53"/>
      <c r="H8" s="52"/>
      <c r="I8" s="29"/>
      <c r="J8" s="29"/>
      <c r="K8" s="29"/>
      <c r="L8" s="29"/>
      <c r="M8" s="29"/>
      <c r="N8" s="29"/>
      <c r="O8" s="29"/>
      <c r="P8" s="50"/>
      <c r="Q8" s="50"/>
      <c r="R8" s="54"/>
      <c r="S8" s="29"/>
      <c r="T8" s="29"/>
      <c r="U8" s="29"/>
    </row>
    <row r="9" spans="1:21" ht="14" customHeight="1" x14ac:dyDescent="0.35">
      <c r="A9" s="51"/>
      <c r="B9" s="52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50"/>
      <c r="Q9" s="50"/>
      <c r="R9" s="54"/>
      <c r="S9" s="29"/>
      <c r="T9" s="29"/>
      <c r="U9" s="29"/>
    </row>
    <row r="10" spans="1:21" x14ac:dyDescent="0.35">
      <c r="A10" s="51"/>
      <c r="B10" s="52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0"/>
      <c r="Q10" s="50"/>
      <c r="R10" s="54"/>
      <c r="S10" s="29"/>
      <c r="T10" s="29"/>
      <c r="U10" s="29"/>
    </row>
    <row r="11" spans="1:21" x14ac:dyDescent="0.35">
      <c r="A11" s="51"/>
      <c r="B11" s="52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50"/>
      <c r="Q11" s="50"/>
      <c r="R11" s="54"/>
      <c r="S11" s="29"/>
      <c r="T11" s="29"/>
      <c r="U11" s="29"/>
    </row>
    <row r="12" spans="1:21" x14ac:dyDescent="0.35">
      <c r="A12" s="51"/>
      <c r="B12" s="5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50"/>
      <c r="Q12" s="50"/>
      <c r="R12" s="54"/>
      <c r="S12" s="29"/>
      <c r="T12" s="29"/>
      <c r="U12" s="29"/>
    </row>
    <row r="13" spans="1:21" x14ac:dyDescent="0.35">
      <c r="A13" s="51"/>
      <c r="B13" s="52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50"/>
      <c r="Q13" s="50"/>
      <c r="R13" s="54"/>
      <c r="S13" s="29"/>
      <c r="T13" s="29"/>
      <c r="U13" s="29"/>
    </row>
    <row r="14" spans="1:21" x14ac:dyDescent="0.35">
      <c r="A14" s="5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50"/>
      <c r="Q14" s="50"/>
      <c r="R14" s="54"/>
      <c r="S14" s="29"/>
      <c r="T14" s="29"/>
      <c r="U14" s="29"/>
    </row>
    <row r="15" spans="1:21" x14ac:dyDescent="0.35">
      <c r="A15" s="5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50"/>
      <c r="Q15" s="50"/>
      <c r="R15" s="54"/>
      <c r="S15" s="29"/>
      <c r="T15" s="29"/>
      <c r="U15" s="29"/>
    </row>
    <row r="16" spans="1:21" x14ac:dyDescent="0.35">
      <c r="A16" s="5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50"/>
      <c r="Q16" s="50"/>
      <c r="R16" s="54"/>
      <c r="S16" s="29"/>
      <c r="T16" s="29"/>
      <c r="U16" s="29"/>
    </row>
    <row r="17" spans="1:21" x14ac:dyDescent="0.35">
      <c r="A17" s="5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50"/>
      <c r="Q17" s="50"/>
      <c r="R17" s="54"/>
      <c r="S17" s="29"/>
      <c r="T17" s="29"/>
      <c r="U17" s="29"/>
    </row>
    <row r="18" spans="1:21" x14ac:dyDescent="0.35">
      <c r="A18" s="5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50"/>
      <c r="Q18" s="50"/>
      <c r="R18" s="54"/>
      <c r="S18" s="29"/>
      <c r="T18" s="29"/>
      <c r="U18" s="29"/>
    </row>
    <row r="19" spans="1:21" x14ac:dyDescent="0.35">
      <c r="A19" s="5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50"/>
      <c r="Q19" s="50"/>
      <c r="R19" s="54"/>
      <c r="S19" s="29"/>
      <c r="T19" s="29"/>
      <c r="U19" s="29"/>
    </row>
    <row r="20" spans="1:21" x14ac:dyDescent="0.35">
      <c r="A20" s="55"/>
      <c r="B20" s="43"/>
      <c r="C20" s="43"/>
      <c r="D20" s="51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50"/>
      <c r="T20" s="50"/>
      <c r="U20" s="54"/>
    </row>
    <row r="21" spans="1:21" x14ac:dyDescent="0.35">
      <c r="A21" s="55"/>
      <c r="B21" s="43"/>
      <c r="C21" s="43"/>
      <c r="D21" s="51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50"/>
      <c r="T21" s="50"/>
      <c r="U21" s="54"/>
    </row>
    <row r="22" spans="1:21" x14ac:dyDescent="0.35">
      <c r="A22" s="53"/>
      <c r="B22" s="43"/>
      <c r="C22" s="53"/>
      <c r="D22" s="51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1:21" x14ac:dyDescent="0.35">
      <c r="A23" s="53"/>
      <c r="B23" s="53"/>
      <c r="C23" s="53"/>
      <c r="D23" s="50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21" x14ac:dyDescent="0.35">
      <c r="A24" s="29"/>
      <c r="B24" s="29"/>
      <c r="C24" s="29"/>
      <c r="D24" s="50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FED2-536A-435B-80ED-010CCDD648FD}">
  <dimension ref="A1:U11"/>
  <sheetViews>
    <sheetView zoomScale="90" zoomScaleNormal="90" workbookViewId="0">
      <selection activeCell="H17" sqref="H17"/>
    </sheetView>
  </sheetViews>
  <sheetFormatPr defaultRowHeight="14.5" x14ac:dyDescent="0.35"/>
  <cols>
    <col min="1" max="1" width="16.7265625" customWidth="1"/>
    <col min="2" max="2" width="11.36328125" customWidth="1"/>
    <col min="4" max="4" width="13.54296875" style="6" customWidth="1"/>
    <col min="5" max="5" width="9.7265625" customWidth="1"/>
    <col min="6" max="6" width="13.90625" customWidth="1"/>
    <col min="7" max="17" width="11.90625" customWidth="1"/>
    <col min="19" max="19" width="13.81640625" style="6" customWidth="1"/>
    <col min="20" max="20" width="13.26953125" style="6" customWidth="1"/>
    <col min="21" max="21" width="14.81640625" style="6" customWidth="1"/>
  </cols>
  <sheetData>
    <row r="1" spans="1:21" ht="58.5" x14ac:dyDescent="0.35">
      <c r="A1" s="17" t="s">
        <v>65</v>
      </c>
      <c r="B1" s="17" t="s">
        <v>66</v>
      </c>
      <c r="C1" s="17" t="s">
        <v>67</v>
      </c>
      <c r="D1" s="25" t="s">
        <v>68</v>
      </c>
      <c r="E1" s="26" t="s">
        <v>104</v>
      </c>
      <c r="F1" s="27" t="s">
        <v>116</v>
      </c>
      <c r="G1" s="26" t="s">
        <v>117</v>
      </c>
      <c r="H1" s="26" t="s">
        <v>105</v>
      </c>
      <c r="I1" s="26" t="s">
        <v>106</v>
      </c>
      <c r="J1" s="26" t="s">
        <v>107</v>
      </c>
      <c r="K1" s="26" t="s">
        <v>118</v>
      </c>
      <c r="L1" s="26" t="s">
        <v>108</v>
      </c>
      <c r="M1" s="26" t="s">
        <v>109</v>
      </c>
      <c r="N1" s="26" t="s">
        <v>110</v>
      </c>
      <c r="O1" s="26" t="s">
        <v>111</v>
      </c>
      <c r="P1" s="26" t="s">
        <v>112</v>
      </c>
      <c r="Q1" s="26" t="s">
        <v>113</v>
      </c>
      <c r="R1" s="26" t="s">
        <v>114</v>
      </c>
      <c r="S1" s="25" t="s">
        <v>69</v>
      </c>
      <c r="T1" s="25" t="s">
        <v>70</v>
      </c>
      <c r="U1" s="25" t="s">
        <v>71</v>
      </c>
    </row>
    <row r="2" spans="1:21" x14ac:dyDescent="0.35">
      <c r="A2" s="1" t="s">
        <v>45</v>
      </c>
      <c r="B2" s="2" t="s">
        <v>0</v>
      </c>
      <c r="C2" s="2" t="s">
        <v>46</v>
      </c>
      <c r="D2" s="41">
        <v>44306</v>
      </c>
      <c r="E2" s="67">
        <v>19</v>
      </c>
      <c r="F2" s="47">
        <v>17</v>
      </c>
      <c r="G2" s="47">
        <v>19</v>
      </c>
      <c r="H2" s="47">
        <v>19</v>
      </c>
      <c r="I2" s="47">
        <v>15</v>
      </c>
      <c r="J2" s="47">
        <v>18</v>
      </c>
      <c r="K2" s="47">
        <v>19</v>
      </c>
      <c r="L2" s="47">
        <v>9</v>
      </c>
      <c r="M2" s="47">
        <v>5</v>
      </c>
      <c r="N2" s="47">
        <v>10</v>
      </c>
      <c r="O2" s="47">
        <v>10</v>
      </c>
      <c r="P2" s="47">
        <v>10</v>
      </c>
      <c r="Q2" s="47">
        <v>10</v>
      </c>
      <c r="R2" s="47">
        <f>SUM(E2:Q2)</f>
        <v>180</v>
      </c>
      <c r="S2" s="47">
        <f>R2</f>
        <v>180</v>
      </c>
      <c r="T2" s="40" t="s">
        <v>152</v>
      </c>
      <c r="U2" s="7" t="s">
        <v>72</v>
      </c>
    </row>
    <row r="3" spans="1:21" x14ac:dyDescent="0.35">
      <c r="A3" s="1" t="s">
        <v>47</v>
      </c>
      <c r="B3" s="2" t="s">
        <v>1</v>
      </c>
      <c r="C3" s="2" t="s">
        <v>48</v>
      </c>
      <c r="D3" s="41">
        <v>44306</v>
      </c>
      <c r="E3" s="66">
        <v>15</v>
      </c>
      <c r="F3" s="47">
        <v>13</v>
      </c>
      <c r="G3" s="47">
        <v>13</v>
      </c>
      <c r="H3" s="47">
        <v>12</v>
      </c>
      <c r="I3" s="47">
        <v>15</v>
      </c>
      <c r="J3" s="47">
        <v>15</v>
      </c>
      <c r="K3" s="47">
        <v>10</v>
      </c>
      <c r="L3" s="47">
        <v>9</v>
      </c>
      <c r="M3" s="47">
        <v>9</v>
      </c>
      <c r="N3" s="47">
        <v>10</v>
      </c>
      <c r="O3" s="47">
        <v>10</v>
      </c>
      <c r="P3" s="47">
        <v>10</v>
      </c>
      <c r="Q3" s="47">
        <v>10</v>
      </c>
      <c r="R3" s="47">
        <f>SUM(E3:Q3)</f>
        <v>151</v>
      </c>
      <c r="S3" s="47">
        <f t="shared" ref="S3:S11" si="0">R3</f>
        <v>151</v>
      </c>
      <c r="T3" s="40" t="s">
        <v>153</v>
      </c>
      <c r="U3" s="7" t="s">
        <v>72</v>
      </c>
    </row>
    <row r="4" spans="1:21" x14ac:dyDescent="0.35">
      <c r="A4" s="21" t="s">
        <v>121</v>
      </c>
      <c r="B4" s="21" t="s">
        <v>119</v>
      </c>
      <c r="C4" s="21" t="s">
        <v>120</v>
      </c>
      <c r="D4" s="41">
        <v>44306</v>
      </c>
      <c r="E4" s="66">
        <v>17</v>
      </c>
      <c r="F4" s="47">
        <v>19</v>
      </c>
      <c r="G4" s="47">
        <v>19</v>
      </c>
      <c r="H4" s="47">
        <v>15</v>
      </c>
      <c r="I4" s="47">
        <v>19</v>
      </c>
      <c r="J4" s="47">
        <v>15</v>
      </c>
      <c r="K4" s="47">
        <v>19</v>
      </c>
      <c r="L4" s="47">
        <v>9</v>
      </c>
      <c r="M4" s="47">
        <v>9</v>
      </c>
      <c r="N4" s="47">
        <v>2</v>
      </c>
      <c r="O4" s="47">
        <v>1</v>
      </c>
      <c r="P4" s="47">
        <v>4</v>
      </c>
      <c r="Q4" s="47">
        <v>4</v>
      </c>
      <c r="R4" s="47">
        <f>SUM(E4:Q4)</f>
        <v>152</v>
      </c>
      <c r="S4" s="47">
        <f t="shared" si="0"/>
        <v>152</v>
      </c>
      <c r="T4" s="40" t="s">
        <v>153</v>
      </c>
      <c r="U4" s="7" t="s">
        <v>72</v>
      </c>
    </row>
    <row r="5" spans="1:21" x14ac:dyDescent="0.35">
      <c r="A5" s="1" t="s">
        <v>29</v>
      </c>
      <c r="B5" s="2" t="s">
        <v>5</v>
      </c>
      <c r="C5" s="2" t="s">
        <v>30</v>
      </c>
      <c r="D5" s="41">
        <v>44305</v>
      </c>
      <c r="E5" s="66">
        <v>19</v>
      </c>
      <c r="F5" s="47">
        <v>16</v>
      </c>
      <c r="G5" s="47">
        <v>19</v>
      </c>
      <c r="H5" s="47">
        <v>15</v>
      </c>
      <c r="I5" s="47">
        <v>10</v>
      </c>
      <c r="J5" s="47">
        <v>19</v>
      </c>
      <c r="K5" s="47">
        <v>19</v>
      </c>
      <c r="L5" s="47">
        <v>7</v>
      </c>
      <c r="M5" s="47">
        <v>3</v>
      </c>
      <c r="N5" s="47">
        <v>10</v>
      </c>
      <c r="O5" s="47">
        <v>9</v>
      </c>
      <c r="P5" s="47">
        <v>10</v>
      </c>
      <c r="Q5" s="47">
        <v>10</v>
      </c>
      <c r="R5" s="47">
        <f t="shared" ref="R5:R11" si="1">SUM(E5:Q5)</f>
        <v>166</v>
      </c>
      <c r="S5" s="47">
        <f t="shared" si="0"/>
        <v>166</v>
      </c>
      <c r="T5" s="40" t="s">
        <v>152</v>
      </c>
      <c r="U5" s="7" t="s">
        <v>72</v>
      </c>
    </row>
    <row r="6" spans="1:21" x14ac:dyDescent="0.35">
      <c r="A6" s="1" t="s">
        <v>31</v>
      </c>
      <c r="B6" s="2" t="s">
        <v>6</v>
      </c>
      <c r="C6" s="2" t="s">
        <v>32</v>
      </c>
      <c r="D6" s="41">
        <v>44313</v>
      </c>
      <c r="E6" s="66">
        <v>19</v>
      </c>
      <c r="F6" s="47">
        <v>17</v>
      </c>
      <c r="G6" s="47">
        <v>19</v>
      </c>
      <c r="H6" s="47">
        <v>19</v>
      </c>
      <c r="I6" s="47">
        <v>19</v>
      </c>
      <c r="J6" s="47">
        <v>19</v>
      </c>
      <c r="K6" s="47">
        <v>19</v>
      </c>
      <c r="L6" s="47">
        <v>8</v>
      </c>
      <c r="M6" s="47">
        <v>9</v>
      </c>
      <c r="N6" s="47">
        <v>7</v>
      </c>
      <c r="O6" s="47">
        <v>9</v>
      </c>
      <c r="P6" s="47">
        <v>5</v>
      </c>
      <c r="Q6" s="47">
        <v>9</v>
      </c>
      <c r="R6" s="47">
        <f t="shared" si="1"/>
        <v>178</v>
      </c>
      <c r="S6" s="47">
        <f t="shared" si="0"/>
        <v>178</v>
      </c>
      <c r="T6" s="40" t="s">
        <v>152</v>
      </c>
      <c r="U6" s="7" t="s">
        <v>72</v>
      </c>
    </row>
    <row r="7" spans="1:21" x14ac:dyDescent="0.35">
      <c r="A7" s="1" t="s">
        <v>37</v>
      </c>
      <c r="B7" s="2" t="s">
        <v>9</v>
      </c>
      <c r="C7" s="2" t="s">
        <v>38</v>
      </c>
      <c r="D7" s="41">
        <v>44313</v>
      </c>
      <c r="E7" s="66">
        <v>18</v>
      </c>
      <c r="F7" s="47">
        <v>17</v>
      </c>
      <c r="G7" s="47">
        <v>17</v>
      </c>
      <c r="H7" s="47">
        <v>19</v>
      </c>
      <c r="I7" s="47">
        <v>14</v>
      </c>
      <c r="J7" s="47">
        <v>15</v>
      </c>
      <c r="K7" s="47">
        <v>19</v>
      </c>
      <c r="L7" s="47">
        <v>1</v>
      </c>
      <c r="M7" s="47">
        <v>1</v>
      </c>
      <c r="N7" s="47">
        <v>5</v>
      </c>
      <c r="O7" s="47">
        <v>4</v>
      </c>
      <c r="P7" s="47">
        <v>9</v>
      </c>
      <c r="Q7" s="47">
        <v>1</v>
      </c>
      <c r="R7" s="47">
        <f t="shared" si="1"/>
        <v>140</v>
      </c>
      <c r="S7" s="47">
        <f t="shared" si="0"/>
        <v>140</v>
      </c>
      <c r="T7" s="40" t="s">
        <v>153</v>
      </c>
      <c r="U7" s="7" t="s">
        <v>72</v>
      </c>
    </row>
    <row r="8" spans="1:21" x14ac:dyDescent="0.35">
      <c r="A8" s="1" t="s">
        <v>59</v>
      </c>
      <c r="B8" s="2" t="s">
        <v>17</v>
      </c>
      <c r="C8" s="2" t="s">
        <v>60</v>
      </c>
      <c r="D8" s="41">
        <v>44305</v>
      </c>
      <c r="E8" s="47">
        <v>15</v>
      </c>
      <c r="F8" s="47">
        <v>18</v>
      </c>
      <c r="G8" s="47">
        <v>20</v>
      </c>
      <c r="H8" s="47">
        <v>17</v>
      </c>
      <c r="I8" s="47">
        <v>19</v>
      </c>
      <c r="J8" s="47">
        <v>15</v>
      </c>
      <c r="K8" s="47">
        <v>17</v>
      </c>
      <c r="L8" s="47">
        <v>7</v>
      </c>
      <c r="M8" s="47">
        <v>10</v>
      </c>
      <c r="N8" s="47">
        <v>7</v>
      </c>
      <c r="O8" s="47">
        <v>9</v>
      </c>
      <c r="P8" s="47">
        <v>6</v>
      </c>
      <c r="Q8" s="47">
        <v>4</v>
      </c>
      <c r="R8" s="47">
        <f t="shared" si="1"/>
        <v>164</v>
      </c>
      <c r="S8" s="47">
        <f t="shared" si="0"/>
        <v>164</v>
      </c>
      <c r="T8" s="40" t="s">
        <v>152</v>
      </c>
      <c r="U8" s="7" t="s">
        <v>72</v>
      </c>
    </row>
    <row r="9" spans="1:21" x14ac:dyDescent="0.35">
      <c r="A9" s="1" t="s">
        <v>39</v>
      </c>
      <c r="B9" s="2" t="s">
        <v>18</v>
      </c>
      <c r="C9" s="2" t="s">
        <v>40</v>
      </c>
      <c r="D9" s="41">
        <v>44308</v>
      </c>
      <c r="E9" s="47">
        <v>14</v>
      </c>
      <c r="F9" s="47">
        <v>19</v>
      </c>
      <c r="G9" s="47">
        <v>17</v>
      </c>
      <c r="H9" s="47">
        <v>18</v>
      </c>
      <c r="I9" s="47">
        <v>18</v>
      </c>
      <c r="J9" s="47">
        <v>19</v>
      </c>
      <c r="K9" s="47">
        <v>18</v>
      </c>
      <c r="L9" s="47">
        <v>9</v>
      </c>
      <c r="M9" s="47">
        <v>10</v>
      </c>
      <c r="N9" s="47">
        <v>10</v>
      </c>
      <c r="O9" s="47">
        <v>10</v>
      </c>
      <c r="P9" s="47">
        <v>10</v>
      </c>
      <c r="Q9" s="47">
        <v>10</v>
      </c>
      <c r="R9" s="47">
        <f t="shared" si="1"/>
        <v>182</v>
      </c>
      <c r="S9" s="47">
        <f t="shared" si="0"/>
        <v>182</v>
      </c>
      <c r="T9" s="40" t="s">
        <v>152</v>
      </c>
      <c r="U9" s="7" t="s">
        <v>72</v>
      </c>
    </row>
    <row r="10" spans="1:21" x14ac:dyDescent="0.35">
      <c r="A10" s="1" t="s">
        <v>41</v>
      </c>
      <c r="B10" s="2" t="s">
        <v>19</v>
      </c>
      <c r="C10" s="2" t="s">
        <v>42</v>
      </c>
      <c r="D10" s="41">
        <v>44308</v>
      </c>
      <c r="E10" s="47">
        <v>16</v>
      </c>
      <c r="F10" s="47">
        <v>14</v>
      </c>
      <c r="G10" s="47">
        <v>17</v>
      </c>
      <c r="H10" s="47">
        <v>16</v>
      </c>
      <c r="I10" s="47">
        <v>14</v>
      </c>
      <c r="J10" s="47">
        <v>13</v>
      </c>
      <c r="K10" s="47">
        <v>19</v>
      </c>
      <c r="L10" s="47">
        <v>7</v>
      </c>
      <c r="M10" s="47">
        <v>9</v>
      </c>
      <c r="N10" s="47">
        <v>10</v>
      </c>
      <c r="O10" s="47">
        <v>10</v>
      </c>
      <c r="P10" s="47">
        <v>10</v>
      </c>
      <c r="Q10" s="47">
        <v>10</v>
      </c>
      <c r="R10" s="47">
        <f t="shared" si="1"/>
        <v>165</v>
      </c>
      <c r="S10" s="47">
        <f t="shared" si="0"/>
        <v>165</v>
      </c>
      <c r="T10" s="40" t="s">
        <v>152</v>
      </c>
      <c r="U10" s="7" t="s">
        <v>72</v>
      </c>
    </row>
    <row r="11" spans="1:21" x14ac:dyDescent="0.35">
      <c r="A11" s="21" t="s">
        <v>124</v>
      </c>
      <c r="B11" s="2" t="s">
        <v>122</v>
      </c>
      <c r="C11" s="21" t="s">
        <v>123</v>
      </c>
      <c r="D11" s="41">
        <v>44307</v>
      </c>
      <c r="E11" s="47">
        <v>15</v>
      </c>
      <c r="F11" s="47">
        <v>15</v>
      </c>
      <c r="G11" s="47">
        <v>17</v>
      </c>
      <c r="H11" s="47">
        <v>15</v>
      </c>
      <c r="I11" s="47">
        <v>17</v>
      </c>
      <c r="J11" s="47">
        <v>17</v>
      </c>
      <c r="K11" s="47">
        <v>18</v>
      </c>
      <c r="L11" s="47">
        <v>4</v>
      </c>
      <c r="M11" s="47">
        <v>5</v>
      </c>
      <c r="N11" s="47">
        <v>9</v>
      </c>
      <c r="O11" s="47">
        <v>5</v>
      </c>
      <c r="P11" s="47">
        <v>1</v>
      </c>
      <c r="Q11" s="47">
        <v>7</v>
      </c>
      <c r="R11" s="47">
        <f t="shared" si="1"/>
        <v>145</v>
      </c>
      <c r="S11" s="47">
        <f t="shared" si="0"/>
        <v>145</v>
      </c>
      <c r="T11" s="40" t="s">
        <v>153</v>
      </c>
      <c r="U11" s="7" t="s"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249F-42B9-45E7-BD5C-4DD42CDE8616}">
  <dimension ref="A1:AN26"/>
  <sheetViews>
    <sheetView topLeftCell="E1" zoomScale="70" zoomScaleNormal="70" workbookViewId="0">
      <selection activeCell="E14" sqref="E14"/>
    </sheetView>
  </sheetViews>
  <sheetFormatPr defaultRowHeight="14.5" x14ac:dyDescent="0.35"/>
  <cols>
    <col min="1" max="1" width="16" customWidth="1"/>
    <col min="2" max="2" width="12.36328125" customWidth="1"/>
    <col min="4" max="4" width="10" customWidth="1"/>
    <col min="5" max="5" width="11.26953125" bestFit="1" customWidth="1"/>
    <col min="13" max="13" width="11.453125" customWidth="1"/>
    <col min="14" max="14" width="17.90625" customWidth="1"/>
    <col min="15" max="15" width="11.26953125" customWidth="1"/>
    <col min="40" max="40" width="9.08984375" customWidth="1"/>
  </cols>
  <sheetData>
    <row r="1" spans="1:40" x14ac:dyDescent="0.35">
      <c r="N1" s="9"/>
      <c r="P1" s="68" t="s">
        <v>73</v>
      </c>
      <c r="Q1" s="68"/>
      <c r="R1" s="68"/>
      <c r="S1" s="68"/>
      <c r="T1" s="68"/>
      <c r="U1" s="68"/>
      <c r="V1" s="68"/>
      <c r="X1" s="69" t="s">
        <v>74</v>
      </c>
      <c r="Y1" s="69"/>
      <c r="Z1" s="69"/>
      <c r="AA1" s="69"/>
      <c r="AB1" s="69"/>
      <c r="AC1" s="69"/>
      <c r="AD1" s="69"/>
      <c r="AF1" s="70" t="s">
        <v>75</v>
      </c>
      <c r="AG1" s="70"/>
      <c r="AH1" s="70"/>
      <c r="AI1" s="70"/>
      <c r="AJ1" s="70"/>
      <c r="AK1" s="70"/>
      <c r="AL1" s="70"/>
      <c r="AM1" s="70"/>
    </row>
    <row r="2" spans="1:40" x14ac:dyDescent="0.35">
      <c r="N2" s="9"/>
      <c r="P2" s="9"/>
      <c r="Q2" s="9"/>
      <c r="R2" s="9"/>
      <c r="S2" s="9"/>
      <c r="T2" s="9"/>
      <c r="U2" s="9"/>
      <c r="V2" s="9"/>
    </row>
    <row r="3" spans="1:40" ht="40" customHeight="1" x14ac:dyDescent="0.35">
      <c r="D3" t="s">
        <v>61</v>
      </c>
      <c r="H3" t="s">
        <v>61</v>
      </c>
      <c r="N3" s="10"/>
      <c r="O3" s="9"/>
      <c r="P3" s="11" t="s">
        <v>76</v>
      </c>
      <c r="Q3" s="11" t="s">
        <v>77</v>
      </c>
      <c r="R3" s="11" t="s">
        <v>78</v>
      </c>
      <c r="S3" s="11" t="s">
        <v>79</v>
      </c>
      <c r="T3" s="11" t="s">
        <v>80</v>
      </c>
      <c r="U3" s="11" t="s">
        <v>81</v>
      </c>
      <c r="V3" s="11" t="s">
        <v>82</v>
      </c>
      <c r="W3" s="12"/>
      <c r="X3" s="11" t="s">
        <v>76</v>
      </c>
      <c r="Y3" s="11" t="s">
        <v>77</v>
      </c>
      <c r="Z3" s="11" t="s">
        <v>78</v>
      </c>
      <c r="AA3" s="11" t="s">
        <v>79</v>
      </c>
      <c r="AB3" s="11" t="s">
        <v>80</v>
      </c>
      <c r="AC3" s="11" t="s">
        <v>81</v>
      </c>
      <c r="AD3" s="11" t="s">
        <v>82</v>
      </c>
      <c r="AE3" s="9"/>
      <c r="AF3" s="11" t="s">
        <v>76</v>
      </c>
      <c r="AG3" s="11" t="s">
        <v>77</v>
      </c>
      <c r="AH3" s="11" t="s">
        <v>78</v>
      </c>
      <c r="AI3" s="11" t="s">
        <v>79</v>
      </c>
      <c r="AJ3" s="11" t="s">
        <v>80</v>
      </c>
      <c r="AK3" s="11" t="s">
        <v>81</v>
      </c>
      <c r="AL3" s="11" t="s">
        <v>82</v>
      </c>
      <c r="AM3" s="11" t="s">
        <v>83</v>
      </c>
      <c r="AN3" s="13" t="s">
        <v>84</v>
      </c>
    </row>
    <row r="4" spans="1:40" ht="34.5" x14ac:dyDescent="0.35">
      <c r="A4" s="8" t="s">
        <v>65</v>
      </c>
      <c r="B4" s="8" t="s">
        <v>66</v>
      </c>
      <c r="C4" s="8" t="s">
        <v>67</v>
      </c>
      <c r="D4" s="8" t="s">
        <v>91</v>
      </c>
      <c r="E4" s="8" t="s">
        <v>92</v>
      </c>
      <c r="F4" s="60" t="s">
        <v>93</v>
      </c>
      <c r="G4" s="60" t="s">
        <v>94</v>
      </c>
      <c r="H4" s="60" t="s">
        <v>95</v>
      </c>
      <c r="I4" s="60" t="s">
        <v>96</v>
      </c>
      <c r="J4" s="60" t="s">
        <v>97</v>
      </c>
      <c r="K4" s="60" t="s">
        <v>98</v>
      </c>
      <c r="L4" s="60" t="s">
        <v>99</v>
      </c>
      <c r="M4" s="61" t="s">
        <v>88</v>
      </c>
      <c r="N4" s="62" t="s">
        <v>89</v>
      </c>
      <c r="O4" s="62" t="s">
        <v>90</v>
      </c>
      <c r="P4" s="9"/>
      <c r="Q4" s="14"/>
      <c r="R4" s="9"/>
      <c r="S4" s="9"/>
      <c r="T4" s="15"/>
      <c r="U4" s="9"/>
      <c r="V4" s="9"/>
      <c r="X4" s="14"/>
      <c r="Y4" s="14"/>
      <c r="Z4" s="14"/>
      <c r="AA4" s="14"/>
      <c r="AB4" s="15"/>
      <c r="AC4" s="9"/>
      <c r="AD4" s="9"/>
      <c r="AE4" s="9"/>
      <c r="AF4" s="16"/>
      <c r="AG4" s="16"/>
      <c r="AH4" s="16"/>
      <c r="AI4" s="16"/>
      <c r="AJ4" s="16"/>
      <c r="AK4" s="16"/>
      <c r="AL4" s="16"/>
      <c r="AM4" s="16"/>
    </row>
    <row r="5" spans="1:40" s="29" customFormat="1" x14ac:dyDescent="0.35">
      <c r="A5" s="1" t="s">
        <v>126</v>
      </c>
      <c r="B5" s="30" t="s">
        <v>0</v>
      </c>
      <c r="C5" s="2" t="s">
        <v>46</v>
      </c>
      <c r="D5" s="45">
        <v>43967</v>
      </c>
      <c r="E5" s="46" t="s">
        <v>155</v>
      </c>
      <c r="F5" s="7">
        <v>18.600000000000001</v>
      </c>
      <c r="G5" s="7">
        <v>17.8</v>
      </c>
      <c r="H5" s="7">
        <v>0.30990000000000001</v>
      </c>
      <c r="I5" s="7">
        <v>103.4</v>
      </c>
      <c r="J5" s="7">
        <v>9.76</v>
      </c>
      <c r="K5" s="7">
        <v>3.63</v>
      </c>
      <c r="L5" s="7">
        <v>8.2100000000000009</v>
      </c>
      <c r="M5" s="21" t="s">
        <v>162</v>
      </c>
      <c r="N5" s="47">
        <v>100</v>
      </c>
      <c r="O5" s="47">
        <v>51</v>
      </c>
      <c r="P5" s="47">
        <v>33</v>
      </c>
      <c r="Q5" s="47">
        <v>7</v>
      </c>
      <c r="R5" s="63">
        <v>32</v>
      </c>
      <c r="S5" s="47">
        <v>9</v>
      </c>
      <c r="T5" s="64">
        <v>4.3710000000000004</v>
      </c>
      <c r="U5" s="63">
        <v>4</v>
      </c>
      <c r="V5" s="47">
        <v>7</v>
      </c>
      <c r="W5" s="47"/>
      <c r="X5" s="63">
        <v>29.628309655143312</v>
      </c>
      <c r="Y5" s="63">
        <v>7</v>
      </c>
      <c r="Z5" s="63">
        <v>43.132468430151533</v>
      </c>
      <c r="AA5" s="63">
        <v>7.6071490164071598</v>
      </c>
      <c r="AB5" s="63">
        <v>3.6264505783420953</v>
      </c>
      <c r="AC5" s="63">
        <v>4</v>
      </c>
      <c r="AD5" s="47">
        <v>7</v>
      </c>
      <c r="AE5" s="47"/>
      <c r="AF5" s="65">
        <v>95.575192435946164</v>
      </c>
      <c r="AG5" s="65">
        <v>96.36363636363636</v>
      </c>
      <c r="AH5" s="65">
        <v>62.510823811813822</v>
      </c>
      <c r="AI5" s="65">
        <v>69.155900149155997</v>
      </c>
      <c r="AJ5" s="65">
        <v>77.68585699256316</v>
      </c>
      <c r="AK5" s="65">
        <v>50</v>
      </c>
      <c r="AL5" s="65">
        <v>87.5</v>
      </c>
      <c r="AM5" s="65">
        <v>76.970201393302204</v>
      </c>
      <c r="AN5" s="65" t="s">
        <v>85</v>
      </c>
    </row>
    <row r="6" spans="1:40" s="29" customFormat="1" x14ac:dyDescent="0.35">
      <c r="A6" s="1" t="s">
        <v>125</v>
      </c>
      <c r="B6" s="30" t="s">
        <v>1</v>
      </c>
      <c r="C6" s="2" t="s">
        <v>48</v>
      </c>
      <c r="D6" s="45">
        <v>43963</v>
      </c>
      <c r="E6" s="46" t="s">
        <v>156</v>
      </c>
      <c r="F6" s="7">
        <v>18.2</v>
      </c>
      <c r="G6" s="7">
        <v>13</v>
      </c>
      <c r="H6" s="7">
        <v>0.26819999999999999</v>
      </c>
      <c r="I6" s="7">
        <v>112.9</v>
      </c>
      <c r="J6" s="7">
        <v>11.8</v>
      </c>
      <c r="K6" s="7">
        <v>3.29</v>
      </c>
      <c r="L6" s="7">
        <v>7.48</v>
      </c>
      <c r="M6" s="21" t="s">
        <v>163</v>
      </c>
      <c r="N6" s="47">
        <v>100</v>
      </c>
      <c r="O6" s="47">
        <v>51</v>
      </c>
      <c r="P6" s="47">
        <v>34</v>
      </c>
      <c r="Q6" s="47">
        <v>6</v>
      </c>
      <c r="R6" s="63">
        <v>16</v>
      </c>
      <c r="S6" s="47">
        <v>5</v>
      </c>
      <c r="T6" s="64">
        <v>5.0179999999999998</v>
      </c>
      <c r="U6" s="63">
        <v>5</v>
      </c>
      <c r="V6" s="47">
        <v>8</v>
      </c>
      <c r="W6" s="47"/>
      <c r="X6" s="63">
        <v>30.628309655143312</v>
      </c>
      <c r="Y6" s="63">
        <v>6</v>
      </c>
      <c r="Z6" s="63">
        <v>27.132468430151526</v>
      </c>
      <c r="AA6" s="63">
        <v>3.6071490164071598</v>
      </c>
      <c r="AB6" s="63">
        <v>4.2734505783420955</v>
      </c>
      <c r="AC6" s="63">
        <v>5</v>
      </c>
      <c r="AD6" s="47">
        <v>8</v>
      </c>
      <c r="AE6" s="47"/>
      <c r="AF6" s="65">
        <v>98.800998887559061</v>
      </c>
      <c r="AG6" s="65">
        <v>98.181818181818187</v>
      </c>
      <c r="AH6" s="65">
        <v>39.322418014712355</v>
      </c>
      <c r="AI6" s="65">
        <v>32.79226378551963</v>
      </c>
      <c r="AJ6" s="65">
        <v>63.620639601258809</v>
      </c>
      <c r="AK6" s="65">
        <v>62.5</v>
      </c>
      <c r="AL6" s="65">
        <v>100</v>
      </c>
      <c r="AM6" s="65">
        <v>70.745448352981143</v>
      </c>
      <c r="AN6" s="65" t="s">
        <v>85</v>
      </c>
    </row>
    <row r="7" spans="1:40" s="29" customFormat="1" x14ac:dyDescent="0.35">
      <c r="A7" s="1" t="s">
        <v>121</v>
      </c>
      <c r="B7" s="30" t="s">
        <v>119</v>
      </c>
      <c r="C7" s="2" t="s">
        <v>120</v>
      </c>
      <c r="D7" s="45">
        <v>43966</v>
      </c>
      <c r="E7" s="46" t="s">
        <v>157</v>
      </c>
      <c r="F7" s="7">
        <v>25.2</v>
      </c>
      <c r="G7" s="7">
        <v>17</v>
      </c>
      <c r="H7" s="7">
        <v>0.31259999999999999</v>
      </c>
      <c r="I7" s="7">
        <v>118.9</v>
      </c>
      <c r="J7" s="7">
        <v>11.37</v>
      </c>
      <c r="K7" s="7">
        <v>5.08</v>
      </c>
      <c r="L7" s="7">
        <v>7.93</v>
      </c>
      <c r="M7" s="21" t="s">
        <v>164</v>
      </c>
      <c r="N7" s="47">
        <v>100</v>
      </c>
      <c r="O7" s="47">
        <v>51</v>
      </c>
      <c r="P7" s="47">
        <v>33</v>
      </c>
      <c r="Q7" s="47">
        <v>5</v>
      </c>
      <c r="R7" s="63">
        <v>28.999999999999996</v>
      </c>
      <c r="S7" s="47">
        <v>7</v>
      </c>
      <c r="T7" s="64">
        <v>4.79</v>
      </c>
      <c r="U7" s="63">
        <v>4</v>
      </c>
      <c r="V7" s="47">
        <v>6</v>
      </c>
      <c r="W7" s="47"/>
      <c r="X7" s="63">
        <v>29.628309655143312</v>
      </c>
      <c r="Y7" s="63">
        <v>5</v>
      </c>
      <c r="Z7" s="63">
        <v>40.132468430151519</v>
      </c>
      <c r="AA7" s="63">
        <v>5.6071490164071598</v>
      </c>
      <c r="AB7" s="63">
        <v>4.045450578342094</v>
      </c>
      <c r="AC7" s="63">
        <v>4</v>
      </c>
      <c r="AD7" s="47">
        <v>6</v>
      </c>
      <c r="AE7" s="47"/>
      <c r="AF7" s="65">
        <v>95.575192435946164</v>
      </c>
      <c r="AG7" s="65">
        <v>100</v>
      </c>
      <c r="AH7" s="65">
        <v>58.162997724857277</v>
      </c>
      <c r="AI7" s="65">
        <v>50.974081967337817</v>
      </c>
      <c r="AJ7" s="65">
        <v>68.577161340389267</v>
      </c>
      <c r="AK7" s="65">
        <v>50</v>
      </c>
      <c r="AL7" s="65">
        <v>75</v>
      </c>
      <c r="AM7" s="65">
        <v>71.184204781218654</v>
      </c>
      <c r="AN7" s="65" t="s">
        <v>85</v>
      </c>
    </row>
    <row r="8" spans="1:40" s="29" customFormat="1" x14ac:dyDescent="0.35">
      <c r="A8" s="1" t="s">
        <v>127</v>
      </c>
      <c r="B8" s="30" t="s">
        <v>18</v>
      </c>
      <c r="C8" s="2" t="s">
        <v>40</v>
      </c>
      <c r="D8" s="45">
        <v>43969</v>
      </c>
      <c r="E8" s="46" t="s">
        <v>158</v>
      </c>
      <c r="F8" s="7">
        <v>21.7</v>
      </c>
      <c r="G8" s="7">
        <v>17.8</v>
      </c>
      <c r="H8" s="7">
        <v>0.34970000000000001</v>
      </c>
      <c r="I8" s="7">
        <v>110.4</v>
      </c>
      <c r="J8" s="7">
        <v>10.44</v>
      </c>
      <c r="K8" s="7">
        <v>3.26</v>
      </c>
      <c r="L8" s="7">
        <v>8.48</v>
      </c>
      <c r="M8" s="21" t="s">
        <v>165</v>
      </c>
      <c r="N8" s="47">
        <v>100</v>
      </c>
      <c r="O8" s="47">
        <v>50</v>
      </c>
      <c r="P8" s="47">
        <v>24</v>
      </c>
      <c r="Q8" s="47">
        <v>2</v>
      </c>
      <c r="R8" s="63">
        <v>36</v>
      </c>
      <c r="S8" s="47">
        <v>9</v>
      </c>
      <c r="T8" s="64">
        <v>4.2249999999999996</v>
      </c>
      <c r="U8" s="63">
        <v>3</v>
      </c>
      <c r="V8" s="47">
        <v>5</v>
      </c>
      <c r="W8" s="47"/>
      <c r="X8" s="63">
        <v>20.664198171905795</v>
      </c>
      <c r="Y8" s="63">
        <v>2</v>
      </c>
      <c r="Z8" s="63">
        <v>47.013786059837074</v>
      </c>
      <c r="AA8" s="63">
        <v>7.621975712524705</v>
      </c>
      <c r="AB8" s="63">
        <v>3.4883455360195352</v>
      </c>
      <c r="AC8" s="63">
        <v>3</v>
      </c>
      <c r="AD8" s="47">
        <v>5</v>
      </c>
      <c r="AE8" s="47"/>
      <c r="AF8" s="65">
        <v>66.658703780341284</v>
      </c>
      <c r="AG8" s="65">
        <v>100</v>
      </c>
      <c r="AH8" s="65">
        <v>68.135921825850829</v>
      </c>
      <c r="AI8" s="65">
        <v>69.290688295679132</v>
      </c>
      <c r="AJ8" s="65">
        <v>80.688140521314452</v>
      </c>
      <c r="AK8" s="65">
        <v>37.5</v>
      </c>
      <c r="AL8" s="65">
        <v>62.5</v>
      </c>
      <c r="AM8" s="65">
        <v>69.253350631883663</v>
      </c>
      <c r="AN8" s="65" t="s">
        <v>85</v>
      </c>
    </row>
    <row r="9" spans="1:40" s="29" customFormat="1" x14ac:dyDescent="0.35">
      <c r="A9" s="1" t="s">
        <v>128</v>
      </c>
      <c r="B9" s="30" t="s">
        <v>154</v>
      </c>
      <c r="C9" s="2" t="s">
        <v>42</v>
      </c>
      <c r="D9" s="45">
        <v>43969</v>
      </c>
      <c r="E9" s="46" t="s">
        <v>159</v>
      </c>
      <c r="F9" s="7">
        <v>16.8</v>
      </c>
      <c r="G9" s="7">
        <v>16.7</v>
      </c>
      <c r="H9" s="7">
        <v>0.34260000000000002</v>
      </c>
      <c r="I9" s="7">
        <v>99.2</v>
      </c>
      <c r="J9" s="7">
        <v>9.59</v>
      </c>
      <c r="K9" s="7">
        <v>2.1800000000000002</v>
      </c>
      <c r="L9" s="7" t="s">
        <v>160</v>
      </c>
      <c r="M9" s="21" t="s">
        <v>166</v>
      </c>
      <c r="N9" s="47">
        <v>100</v>
      </c>
      <c r="O9" s="47">
        <v>50</v>
      </c>
      <c r="P9" s="47">
        <v>23</v>
      </c>
      <c r="Q9" s="47">
        <v>3</v>
      </c>
      <c r="R9" s="63">
        <v>17</v>
      </c>
      <c r="S9" s="47">
        <v>7</v>
      </c>
      <c r="T9" s="64">
        <v>4.117</v>
      </c>
      <c r="U9" s="63">
        <v>3</v>
      </c>
      <c r="V9" s="47">
        <v>3</v>
      </c>
      <c r="W9" s="47"/>
      <c r="X9" s="63">
        <v>19.664198171905795</v>
      </c>
      <c r="Y9" s="63">
        <v>3</v>
      </c>
      <c r="Z9" s="63">
        <v>28.013786059837066</v>
      </c>
      <c r="AA9" s="63">
        <v>5.621975712524705</v>
      </c>
      <c r="AB9" s="63">
        <v>3.3803455360195365</v>
      </c>
      <c r="AC9" s="63">
        <v>3</v>
      </c>
      <c r="AD9" s="47">
        <v>3</v>
      </c>
      <c r="AE9" s="47"/>
      <c r="AF9" s="65">
        <v>63.43289732872838</v>
      </c>
      <c r="AG9" s="65">
        <v>100</v>
      </c>
      <c r="AH9" s="65">
        <v>40.599689941792846</v>
      </c>
      <c r="AI9" s="65">
        <v>51.108870113860952</v>
      </c>
      <c r="AJ9" s="65">
        <v>83.035966608270954</v>
      </c>
      <c r="AK9" s="65">
        <v>37.5</v>
      </c>
      <c r="AL9" s="65">
        <v>37.5</v>
      </c>
      <c r="AM9" s="65">
        <v>59.025346284664735</v>
      </c>
      <c r="AN9" s="65" t="s">
        <v>86</v>
      </c>
    </row>
    <row r="10" spans="1:40" s="29" customFormat="1" x14ac:dyDescent="0.35">
      <c r="A10" s="1" t="s">
        <v>124</v>
      </c>
      <c r="B10" s="30" t="s">
        <v>122</v>
      </c>
      <c r="C10" s="2" t="s">
        <v>123</v>
      </c>
      <c r="D10" s="45">
        <v>43970</v>
      </c>
      <c r="E10" s="46" t="s">
        <v>161</v>
      </c>
      <c r="F10" s="7">
        <v>17</v>
      </c>
      <c r="G10" s="7">
        <v>17.600000000000001</v>
      </c>
      <c r="H10" s="7">
        <v>0.35099999999999998</v>
      </c>
      <c r="I10" s="7">
        <v>102.6</v>
      </c>
      <c r="J10" s="7">
        <v>9.75</v>
      </c>
      <c r="K10" s="7">
        <v>4.93</v>
      </c>
      <c r="L10" s="7">
        <v>8.3000000000000007</v>
      </c>
      <c r="M10" s="21" t="s">
        <v>167</v>
      </c>
      <c r="N10" s="47">
        <v>100</v>
      </c>
      <c r="O10" s="47">
        <v>50</v>
      </c>
      <c r="P10" s="47">
        <v>31</v>
      </c>
      <c r="Q10" s="47">
        <v>1</v>
      </c>
      <c r="R10" s="63">
        <v>28.000000000000004</v>
      </c>
      <c r="S10" s="47">
        <v>8</v>
      </c>
      <c r="T10" s="64">
        <v>3.98</v>
      </c>
      <c r="U10" s="63">
        <v>4</v>
      </c>
      <c r="V10" s="47">
        <v>9</v>
      </c>
      <c r="W10" s="47"/>
      <c r="X10" s="63">
        <v>27.664198171905795</v>
      </c>
      <c r="Y10" s="63">
        <v>1</v>
      </c>
      <c r="Z10" s="63">
        <v>39.013786059837074</v>
      </c>
      <c r="AA10" s="63">
        <v>6.621975712524705</v>
      </c>
      <c r="AB10" s="63">
        <v>3.243345536019536</v>
      </c>
      <c r="AC10" s="63">
        <v>4</v>
      </c>
      <c r="AD10" s="47">
        <v>9</v>
      </c>
      <c r="AE10" s="47"/>
      <c r="AF10" s="65">
        <v>89.239348941631604</v>
      </c>
      <c r="AG10" s="65">
        <v>100</v>
      </c>
      <c r="AH10" s="65">
        <v>56.54171892730011</v>
      </c>
      <c r="AI10" s="65">
        <v>60.199779204770046</v>
      </c>
      <c r="AJ10" s="65">
        <v>86.014227477836187</v>
      </c>
      <c r="AK10" s="65">
        <v>50</v>
      </c>
      <c r="AL10" s="65">
        <v>100</v>
      </c>
      <c r="AM10" s="65">
        <v>77.427867793076857</v>
      </c>
      <c r="AN10" s="65" t="s">
        <v>85</v>
      </c>
    </row>
    <row r="11" spans="1:40" x14ac:dyDescent="0.35">
      <c r="A11" s="42"/>
      <c r="B11" s="44"/>
      <c r="C11" s="43"/>
      <c r="D11" s="58"/>
      <c r="E11" s="59"/>
      <c r="F11" s="32"/>
      <c r="G11" s="32"/>
      <c r="H11" s="32"/>
      <c r="I11" s="32"/>
      <c r="J11" s="32"/>
      <c r="K11" s="32"/>
      <c r="L11" s="32"/>
      <c r="M11" s="33"/>
      <c r="N11" s="34"/>
      <c r="O11" s="34"/>
      <c r="P11" s="34"/>
      <c r="Q11" s="35"/>
      <c r="R11" s="35"/>
      <c r="S11" s="34"/>
      <c r="T11" s="36"/>
      <c r="U11" s="35"/>
      <c r="V11" s="34"/>
      <c r="W11" s="34"/>
      <c r="X11" s="35"/>
      <c r="Y11" s="35"/>
      <c r="Z11" s="35"/>
      <c r="AA11" s="35"/>
      <c r="AB11" s="35"/>
      <c r="AC11" s="35"/>
      <c r="AD11" s="34"/>
      <c r="AE11" s="34"/>
      <c r="AF11" s="37"/>
      <c r="AG11" s="37"/>
      <c r="AH11" s="37"/>
      <c r="AI11" s="37"/>
      <c r="AJ11" s="37"/>
      <c r="AK11" s="37"/>
      <c r="AL11" s="37"/>
      <c r="AM11" s="37"/>
      <c r="AN11" s="38"/>
    </row>
    <row r="12" spans="1:40" x14ac:dyDescent="0.35">
      <c r="A12" s="42"/>
      <c r="B12" s="44"/>
      <c r="C12" s="43"/>
      <c r="D12" s="58"/>
      <c r="E12" s="59"/>
      <c r="F12" s="32"/>
      <c r="G12" s="32"/>
      <c r="H12" s="32"/>
      <c r="I12" s="32"/>
      <c r="J12" s="32"/>
      <c r="K12" s="32"/>
      <c r="L12" s="32"/>
      <c r="M12" s="33"/>
      <c r="N12" s="34"/>
      <c r="O12" s="34"/>
      <c r="P12" s="34"/>
      <c r="Q12" s="35"/>
      <c r="R12" s="35"/>
      <c r="S12" s="34"/>
      <c r="T12" s="36"/>
      <c r="U12" s="35"/>
      <c r="V12" s="34"/>
      <c r="W12" s="34"/>
      <c r="X12" s="35"/>
      <c r="Y12" s="35"/>
      <c r="Z12" s="35"/>
      <c r="AA12" s="35"/>
      <c r="AB12" s="35"/>
      <c r="AC12" s="35"/>
      <c r="AD12" s="34"/>
      <c r="AE12" s="34"/>
      <c r="AF12" s="37"/>
      <c r="AG12" s="37"/>
      <c r="AH12" s="37"/>
      <c r="AI12" s="37"/>
      <c r="AJ12" s="37"/>
      <c r="AK12" s="37"/>
      <c r="AL12" s="37"/>
      <c r="AM12" s="37"/>
      <c r="AN12" s="38"/>
    </row>
    <row r="13" spans="1:40" x14ac:dyDescent="0.35">
      <c r="A13" s="42"/>
      <c r="B13" s="44"/>
      <c r="C13" s="43"/>
      <c r="D13" s="58"/>
      <c r="E13" s="59"/>
      <c r="F13" s="32"/>
      <c r="G13" s="32"/>
      <c r="H13" s="32"/>
      <c r="I13" s="32"/>
      <c r="J13" s="32"/>
      <c r="K13" s="32"/>
      <c r="L13" s="32"/>
      <c r="M13" s="33"/>
      <c r="N13" s="34"/>
      <c r="O13" s="34"/>
      <c r="P13" s="34"/>
      <c r="Q13" s="35"/>
      <c r="R13" s="35"/>
      <c r="S13" s="34"/>
      <c r="T13" s="36"/>
      <c r="U13" s="35"/>
      <c r="V13" s="34"/>
      <c r="W13" s="34"/>
      <c r="X13" s="35"/>
      <c r="Y13" s="35"/>
      <c r="Z13" s="35"/>
      <c r="AA13" s="35"/>
      <c r="AB13" s="35"/>
      <c r="AC13" s="35"/>
      <c r="AD13" s="34"/>
      <c r="AE13" s="34"/>
      <c r="AF13" s="37"/>
      <c r="AG13" s="37"/>
      <c r="AH13" s="37"/>
      <c r="AI13" s="37"/>
      <c r="AJ13" s="37"/>
      <c r="AK13" s="37"/>
      <c r="AL13" s="37"/>
      <c r="AM13" s="37"/>
      <c r="AN13" s="38"/>
    </row>
    <row r="14" spans="1:40" x14ac:dyDescent="0.35">
      <c r="A14" s="42"/>
      <c r="B14" s="44"/>
      <c r="C14" s="43"/>
      <c r="D14" s="58"/>
      <c r="E14" s="59"/>
      <c r="F14" s="32"/>
      <c r="G14" s="32"/>
      <c r="H14" s="32"/>
      <c r="I14" s="32"/>
      <c r="J14" s="32"/>
      <c r="K14" s="32"/>
      <c r="L14" s="32"/>
      <c r="M14" s="33"/>
      <c r="N14" s="34"/>
      <c r="O14" s="34"/>
      <c r="P14" s="34"/>
      <c r="Q14" s="35"/>
      <c r="R14" s="35"/>
      <c r="S14" s="34"/>
      <c r="T14" s="36"/>
      <c r="U14" s="35"/>
      <c r="V14" s="34"/>
      <c r="W14" s="34"/>
      <c r="X14" s="35"/>
      <c r="Y14" s="35"/>
      <c r="Z14" s="35"/>
      <c r="AA14" s="35"/>
      <c r="AB14" s="35"/>
      <c r="AC14" s="35"/>
      <c r="AD14" s="34"/>
      <c r="AE14" s="34"/>
      <c r="AF14" s="37"/>
      <c r="AG14" s="37"/>
      <c r="AH14" s="37"/>
      <c r="AI14" s="37"/>
      <c r="AJ14" s="37"/>
      <c r="AK14" s="37"/>
      <c r="AL14" s="37"/>
      <c r="AM14" s="37"/>
      <c r="AN14" s="38"/>
    </row>
    <row r="15" spans="1:40" x14ac:dyDescent="0.35">
      <c r="A15" s="42"/>
      <c r="B15" s="44"/>
      <c r="C15" s="43"/>
      <c r="D15" s="58"/>
      <c r="E15" s="59"/>
      <c r="F15" s="32"/>
      <c r="G15" s="32"/>
      <c r="H15" s="32"/>
      <c r="I15" s="32"/>
      <c r="J15" s="32"/>
      <c r="K15" s="32"/>
      <c r="L15" s="32"/>
      <c r="M15" s="33"/>
      <c r="N15" s="34"/>
      <c r="O15" s="34"/>
      <c r="P15" s="34"/>
      <c r="Q15" s="35"/>
      <c r="R15" s="35"/>
      <c r="S15" s="34"/>
      <c r="T15" s="36"/>
      <c r="U15" s="35"/>
      <c r="V15" s="34"/>
      <c r="W15" s="34"/>
      <c r="X15" s="35"/>
      <c r="Y15" s="35"/>
      <c r="Z15" s="35"/>
      <c r="AA15" s="35"/>
      <c r="AB15" s="35"/>
      <c r="AC15" s="35"/>
      <c r="AD15" s="34"/>
      <c r="AE15" s="34"/>
      <c r="AF15" s="37"/>
      <c r="AG15" s="37"/>
      <c r="AH15" s="37"/>
      <c r="AI15" s="37"/>
      <c r="AJ15" s="37"/>
      <c r="AK15" s="37"/>
      <c r="AL15" s="37"/>
      <c r="AM15" s="37"/>
      <c r="AN15" s="38"/>
    </row>
    <row r="16" spans="1:40" x14ac:dyDescent="0.35">
      <c r="A16" s="42"/>
      <c r="B16" s="44"/>
      <c r="C16" s="43"/>
      <c r="D16" s="58"/>
      <c r="E16" s="59"/>
      <c r="F16" s="32"/>
      <c r="G16" s="32"/>
      <c r="H16" s="32"/>
      <c r="I16" s="32"/>
      <c r="J16" s="32"/>
      <c r="K16" s="32"/>
      <c r="L16" s="32"/>
      <c r="M16" s="33"/>
      <c r="N16" s="34"/>
      <c r="O16" s="34"/>
      <c r="P16" s="34"/>
      <c r="Q16" s="35"/>
      <c r="R16" s="35"/>
      <c r="S16" s="34"/>
      <c r="T16" s="36"/>
      <c r="U16" s="35"/>
      <c r="V16" s="34"/>
      <c r="W16" s="34"/>
      <c r="X16" s="35"/>
      <c r="Y16" s="35"/>
      <c r="Z16" s="35"/>
      <c r="AA16" s="35"/>
      <c r="AB16" s="35"/>
      <c r="AC16" s="35"/>
      <c r="AD16" s="34"/>
      <c r="AE16" s="34"/>
      <c r="AF16" s="37"/>
      <c r="AG16" s="37"/>
      <c r="AH16" s="37"/>
      <c r="AI16" s="37"/>
      <c r="AJ16" s="37"/>
      <c r="AK16" s="37"/>
      <c r="AL16" s="37"/>
      <c r="AM16" s="37"/>
      <c r="AN16" s="38"/>
    </row>
    <row r="17" spans="1:40" x14ac:dyDescent="0.35">
      <c r="A17" s="42"/>
      <c r="B17" s="44"/>
      <c r="C17" s="43"/>
      <c r="D17" s="58"/>
      <c r="E17" s="59"/>
      <c r="F17" s="32"/>
      <c r="G17" s="32"/>
      <c r="H17" s="32"/>
      <c r="I17" s="32"/>
      <c r="J17" s="32"/>
      <c r="K17" s="32"/>
      <c r="L17" s="32"/>
      <c r="M17" s="33"/>
      <c r="N17" s="34"/>
      <c r="O17" s="34"/>
      <c r="P17" s="34"/>
      <c r="Q17" s="35"/>
      <c r="R17" s="35"/>
      <c r="S17" s="34"/>
      <c r="T17" s="36"/>
      <c r="U17" s="35"/>
      <c r="V17" s="34"/>
      <c r="W17" s="34"/>
      <c r="X17" s="35"/>
      <c r="Y17" s="35"/>
      <c r="Z17" s="35"/>
      <c r="AA17" s="35"/>
      <c r="AB17" s="35"/>
      <c r="AC17" s="35"/>
      <c r="AD17" s="34"/>
      <c r="AE17" s="34"/>
      <c r="AF17" s="37"/>
      <c r="AG17" s="37"/>
      <c r="AH17" s="37"/>
      <c r="AI17" s="37"/>
      <c r="AJ17" s="37"/>
      <c r="AK17" s="37"/>
      <c r="AL17" s="37"/>
      <c r="AM17" s="37"/>
      <c r="AN17" s="38"/>
    </row>
    <row r="18" spans="1:40" x14ac:dyDescent="0.35">
      <c r="A18" s="42"/>
      <c r="B18" s="44"/>
      <c r="C18" s="43"/>
      <c r="D18" s="58"/>
      <c r="E18" s="59"/>
      <c r="F18" s="32"/>
      <c r="G18" s="32"/>
      <c r="H18" s="32"/>
      <c r="I18" s="32"/>
      <c r="J18" s="32"/>
      <c r="K18" s="32"/>
      <c r="L18" s="32"/>
      <c r="M18" s="33"/>
      <c r="N18" s="34"/>
      <c r="O18" s="34"/>
      <c r="P18" s="34"/>
      <c r="Q18" s="35"/>
      <c r="R18" s="35"/>
      <c r="S18" s="34"/>
      <c r="T18" s="36"/>
      <c r="U18" s="35"/>
      <c r="V18" s="34"/>
      <c r="W18" s="34"/>
      <c r="X18" s="35"/>
      <c r="Y18" s="35"/>
      <c r="Z18" s="35"/>
      <c r="AA18" s="35"/>
      <c r="AB18" s="35"/>
      <c r="AC18" s="35"/>
      <c r="AD18" s="34"/>
      <c r="AE18" s="34"/>
      <c r="AF18" s="37"/>
      <c r="AG18" s="37"/>
      <c r="AH18" s="37"/>
      <c r="AI18" s="37"/>
      <c r="AJ18" s="37"/>
      <c r="AK18" s="37"/>
      <c r="AL18" s="37"/>
      <c r="AM18" s="37"/>
      <c r="AN18" s="38"/>
    </row>
    <row r="19" spans="1:40" x14ac:dyDescent="0.35">
      <c r="A19" s="42"/>
      <c r="B19" s="44"/>
      <c r="C19" s="43"/>
      <c r="D19" s="58"/>
      <c r="E19" s="59"/>
      <c r="F19" s="32"/>
      <c r="G19" s="32"/>
      <c r="H19" s="32"/>
      <c r="I19" s="32"/>
      <c r="J19" s="32"/>
      <c r="K19" s="32"/>
      <c r="L19" s="32"/>
      <c r="M19" s="33"/>
      <c r="N19" s="34"/>
      <c r="O19" s="34"/>
      <c r="P19" s="34"/>
      <c r="Q19" s="35"/>
      <c r="R19" s="35"/>
      <c r="S19" s="34"/>
      <c r="T19" s="36"/>
      <c r="U19" s="35"/>
      <c r="V19" s="34"/>
      <c r="W19" s="34"/>
      <c r="X19" s="35"/>
      <c r="Y19" s="35"/>
      <c r="Z19" s="35"/>
      <c r="AA19" s="35"/>
      <c r="AB19" s="35"/>
      <c r="AC19" s="35"/>
      <c r="AD19" s="34"/>
      <c r="AE19" s="34"/>
      <c r="AF19" s="37"/>
      <c r="AG19" s="37"/>
      <c r="AH19" s="37"/>
      <c r="AI19" s="37"/>
      <c r="AJ19" s="37"/>
      <c r="AK19" s="37"/>
      <c r="AL19" s="37"/>
      <c r="AM19" s="37"/>
      <c r="AN19" s="38"/>
    </row>
    <row r="20" spans="1:40" x14ac:dyDescent="0.35">
      <c r="A20" s="42"/>
      <c r="B20" s="44"/>
      <c r="C20" s="43"/>
      <c r="D20" s="58"/>
      <c r="E20" s="59"/>
      <c r="F20" s="32"/>
      <c r="G20" s="32"/>
      <c r="H20" s="32"/>
      <c r="I20" s="32"/>
      <c r="J20" s="32"/>
      <c r="K20" s="32"/>
      <c r="L20" s="32"/>
      <c r="M20" s="33"/>
      <c r="N20" s="34"/>
      <c r="O20" s="34"/>
      <c r="P20" s="34"/>
      <c r="Q20" s="35"/>
      <c r="R20" s="35"/>
      <c r="S20" s="34"/>
      <c r="T20" s="36"/>
      <c r="U20" s="35"/>
      <c r="V20" s="34"/>
      <c r="W20" s="34"/>
      <c r="X20" s="35"/>
      <c r="Y20" s="35"/>
      <c r="Z20" s="35"/>
      <c r="AA20" s="35"/>
      <c r="AB20" s="35"/>
      <c r="AC20" s="35"/>
      <c r="AD20" s="34"/>
      <c r="AE20" s="34"/>
      <c r="AF20" s="37"/>
      <c r="AG20" s="37"/>
      <c r="AH20" s="37"/>
      <c r="AI20" s="37"/>
      <c r="AJ20" s="37"/>
      <c r="AK20" s="37"/>
      <c r="AL20" s="37"/>
      <c r="AM20" s="37"/>
      <c r="AN20" s="38"/>
    </row>
    <row r="21" spans="1:40" x14ac:dyDescent="0.35">
      <c r="A21" s="42"/>
      <c r="B21" s="44"/>
      <c r="C21" s="43"/>
      <c r="D21" s="58"/>
      <c r="E21" s="59"/>
      <c r="F21" s="32"/>
      <c r="G21" s="32"/>
      <c r="H21" s="32"/>
      <c r="I21" s="32"/>
      <c r="J21" s="32"/>
      <c r="K21" s="32"/>
      <c r="L21" s="32"/>
      <c r="M21" s="33"/>
      <c r="N21" s="34"/>
      <c r="O21" s="34"/>
      <c r="P21" s="34"/>
      <c r="Q21" s="35"/>
      <c r="R21" s="35"/>
      <c r="S21" s="34"/>
      <c r="T21" s="36"/>
      <c r="U21" s="35"/>
      <c r="V21" s="34"/>
      <c r="W21" s="34"/>
      <c r="X21" s="35"/>
      <c r="Y21" s="35"/>
      <c r="Z21" s="35"/>
      <c r="AA21" s="35"/>
      <c r="AB21" s="35"/>
      <c r="AC21" s="35"/>
      <c r="AD21" s="34"/>
      <c r="AE21" s="34"/>
      <c r="AF21" s="37"/>
      <c r="AG21" s="37"/>
      <c r="AH21" s="37"/>
      <c r="AI21" s="37"/>
      <c r="AJ21" s="37"/>
      <c r="AK21" s="37"/>
      <c r="AL21" s="37"/>
      <c r="AM21" s="37"/>
      <c r="AN21" s="38"/>
    </row>
    <row r="22" spans="1:40" x14ac:dyDescent="0.35">
      <c r="A22" s="42"/>
      <c r="B22" s="44"/>
      <c r="C22" s="43"/>
      <c r="D22" s="58"/>
      <c r="E22" s="59"/>
      <c r="F22" s="32"/>
      <c r="G22" s="32"/>
      <c r="H22" s="32"/>
      <c r="I22" s="32"/>
      <c r="J22" s="32"/>
      <c r="K22" s="32"/>
      <c r="L22" s="32"/>
      <c r="M22" s="33"/>
      <c r="N22" s="34"/>
      <c r="O22" s="34"/>
      <c r="P22" s="34"/>
      <c r="Q22" s="35"/>
      <c r="R22" s="35"/>
      <c r="S22" s="34"/>
      <c r="T22" s="36"/>
      <c r="U22" s="35"/>
      <c r="V22" s="34"/>
      <c r="W22" s="34"/>
      <c r="X22" s="35"/>
      <c r="Y22" s="35"/>
      <c r="Z22" s="35"/>
      <c r="AA22" s="35"/>
      <c r="AB22" s="35"/>
      <c r="AC22" s="35"/>
      <c r="AD22" s="34"/>
      <c r="AE22" s="34"/>
      <c r="AF22" s="37"/>
      <c r="AG22" s="37"/>
      <c r="AH22" s="37"/>
      <c r="AI22" s="37"/>
      <c r="AJ22" s="37"/>
      <c r="AK22" s="37"/>
      <c r="AL22" s="37"/>
      <c r="AM22" s="37"/>
      <c r="AN22" s="38"/>
    </row>
    <row r="23" spans="1:40" x14ac:dyDescent="0.35">
      <c r="A23" s="42"/>
      <c r="B23" s="44"/>
      <c r="C23" s="43"/>
      <c r="D23" s="58"/>
      <c r="E23" s="59"/>
      <c r="F23" s="32"/>
      <c r="G23" s="32"/>
      <c r="H23" s="32"/>
      <c r="I23" s="32"/>
      <c r="J23" s="32"/>
      <c r="K23" s="32"/>
      <c r="L23" s="32"/>
      <c r="M23" s="33"/>
      <c r="N23" s="34"/>
      <c r="O23" s="34"/>
      <c r="P23" s="34"/>
      <c r="Q23" s="35"/>
      <c r="R23" s="35"/>
      <c r="S23" s="34"/>
      <c r="T23" s="36"/>
      <c r="U23" s="35"/>
      <c r="V23" s="34"/>
      <c r="W23" s="34"/>
      <c r="X23" s="35"/>
      <c r="Y23" s="35"/>
      <c r="Z23" s="35"/>
      <c r="AA23" s="35"/>
      <c r="AB23" s="35"/>
      <c r="AC23" s="35"/>
      <c r="AD23" s="34"/>
      <c r="AE23" s="34"/>
      <c r="AF23" s="37"/>
      <c r="AG23" s="37"/>
      <c r="AH23" s="37"/>
      <c r="AI23" s="37"/>
      <c r="AJ23" s="37"/>
      <c r="AK23" s="37"/>
      <c r="AL23" s="37"/>
      <c r="AM23" s="37"/>
      <c r="AN23" s="38"/>
    </row>
    <row r="24" spans="1:40" x14ac:dyDescent="0.35">
      <c r="A24" s="42"/>
      <c r="B24" s="44"/>
      <c r="C24" s="43"/>
      <c r="D24" s="58"/>
      <c r="E24" s="59"/>
      <c r="F24" s="32"/>
      <c r="G24" s="32"/>
      <c r="H24" s="32"/>
      <c r="I24" s="32"/>
      <c r="J24" s="32"/>
      <c r="K24" s="32"/>
      <c r="L24" s="32"/>
      <c r="M24" s="33"/>
      <c r="N24" s="34"/>
      <c r="O24" s="34"/>
      <c r="P24" s="34"/>
      <c r="Q24" s="35"/>
      <c r="R24" s="35"/>
      <c r="S24" s="34"/>
      <c r="T24" s="36"/>
      <c r="U24" s="35"/>
      <c r="V24" s="34"/>
      <c r="W24" s="34"/>
      <c r="X24" s="35"/>
      <c r="Y24" s="35"/>
      <c r="Z24" s="35"/>
      <c r="AA24" s="35"/>
      <c r="AB24" s="35"/>
      <c r="AC24" s="35"/>
      <c r="AD24" s="34"/>
      <c r="AE24" s="34"/>
      <c r="AF24" s="37"/>
      <c r="AG24" s="37"/>
      <c r="AH24" s="37"/>
      <c r="AI24" s="37"/>
      <c r="AJ24" s="37"/>
      <c r="AK24" s="37"/>
      <c r="AL24" s="37"/>
      <c r="AM24" s="37"/>
      <c r="AN24" s="38"/>
    </row>
    <row r="25" spans="1:40" x14ac:dyDescent="0.35">
      <c r="A25" s="42"/>
      <c r="B25" s="44"/>
      <c r="C25" s="43"/>
      <c r="D25" s="58"/>
      <c r="E25" s="59"/>
      <c r="F25" s="32"/>
      <c r="G25" s="32"/>
      <c r="H25" s="32"/>
      <c r="I25" s="32"/>
      <c r="J25" s="32"/>
      <c r="K25" s="32"/>
      <c r="L25" s="32"/>
      <c r="M25" s="33"/>
      <c r="N25" s="34"/>
      <c r="O25" s="34"/>
      <c r="P25" s="34"/>
      <c r="Q25" s="35"/>
      <c r="R25" s="35"/>
      <c r="S25" s="34"/>
      <c r="T25" s="36"/>
      <c r="U25" s="35"/>
      <c r="V25" s="34"/>
      <c r="W25" s="34"/>
      <c r="X25" s="35"/>
      <c r="Y25" s="35"/>
      <c r="Z25" s="35"/>
      <c r="AA25" s="35"/>
      <c r="AB25" s="35"/>
      <c r="AC25" s="35"/>
      <c r="AD25" s="34"/>
      <c r="AE25" s="34"/>
      <c r="AF25" s="37"/>
      <c r="AG25" s="37"/>
      <c r="AH25" s="37"/>
      <c r="AI25" s="37"/>
      <c r="AJ25" s="37"/>
      <c r="AK25" s="37"/>
      <c r="AL25" s="37"/>
      <c r="AM25" s="37"/>
      <c r="AN25" s="38"/>
    </row>
    <row r="26" spans="1:40" x14ac:dyDescent="0.35">
      <c r="N26" s="9"/>
      <c r="O26" s="9"/>
      <c r="P26" s="9"/>
      <c r="Q26" s="14"/>
      <c r="R26" s="14"/>
      <c r="S26" s="9"/>
      <c r="T26" s="15"/>
      <c r="U26" s="14"/>
      <c r="V26" s="9"/>
      <c r="W26" s="9"/>
      <c r="X26" s="14"/>
      <c r="Y26" s="14"/>
      <c r="Z26" s="14"/>
      <c r="AA26" s="14"/>
      <c r="AB26" s="14"/>
      <c r="AC26" s="14"/>
      <c r="AD26" s="9"/>
      <c r="AE26" s="9"/>
      <c r="AF26" s="16"/>
      <c r="AG26" s="16"/>
      <c r="AH26" s="16"/>
      <c r="AI26" s="16"/>
      <c r="AJ26" s="16"/>
      <c r="AK26" s="16"/>
      <c r="AL26" s="16"/>
      <c r="AM26" s="16"/>
      <c r="AN26" s="28"/>
    </row>
  </sheetData>
  <mergeCells count="3">
    <mergeCell ref="P1:V1"/>
    <mergeCell ref="X1:AD1"/>
    <mergeCell ref="AF1:AM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FDCC-82A4-45C2-8764-54B1BF61652B}">
  <dimension ref="A1:AO24"/>
  <sheetViews>
    <sheetView tabSelected="1" topLeftCell="AE1" zoomScale="60" zoomScaleNormal="60" workbookViewId="0">
      <selection activeCell="C15" sqref="C15:W25"/>
    </sheetView>
  </sheetViews>
  <sheetFormatPr defaultRowHeight="14.5" x14ac:dyDescent="0.35"/>
  <cols>
    <col min="1" max="1" width="15.08984375" customWidth="1"/>
    <col min="2" max="3" width="11.26953125" customWidth="1"/>
    <col min="5" max="5" width="9.90625" customWidth="1"/>
    <col min="6" max="6" width="11.26953125" bestFit="1" customWidth="1"/>
    <col min="14" max="14" width="11.08984375" customWidth="1"/>
  </cols>
  <sheetData>
    <row r="1" spans="1:41" x14ac:dyDescent="0.35">
      <c r="O1" s="9"/>
      <c r="Q1" s="68" t="s">
        <v>73</v>
      </c>
      <c r="R1" s="68"/>
      <c r="S1" s="68"/>
      <c r="T1" s="68"/>
      <c r="U1" s="68"/>
      <c r="V1" s="68"/>
      <c r="W1" s="68"/>
      <c r="Y1" s="69" t="s">
        <v>74</v>
      </c>
      <c r="Z1" s="69"/>
      <c r="AA1" s="69"/>
      <c r="AB1" s="69"/>
      <c r="AC1" s="69"/>
      <c r="AD1" s="69"/>
      <c r="AE1" s="69"/>
      <c r="AG1" s="70" t="s">
        <v>75</v>
      </c>
      <c r="AH1" s="70"/>
      <c r="AI1" s="70"/>
      <c r="AJ1" s="70"/>
      <c r="AK1" s="70"/>
      <c r="AL1" s="70"/>
      <c r="AM1" s="70"/>
      <c r="AN1" s="70"/>
    </row>
    <row r="2" spans="1:41" x14ac:dyDescent="0.35">
      <c r="O2" s="9"/>
      <c r="Q2" s="9"/>
      <c r="R2" s="9"/>
      <c r="S2" s="9"/>
      <c r="T2" s="9"/>
      <c r="U2" s="9"/>
      <c r="V2" s="9"/>
      <c r="W2" s="9"/>
    </row>
    <row r="3" spans="1:41" ht="40" customHeight="1" x14ac:dyDescent="0.35">
      <c r="A3" s="8" t="s">
        <v>65</v>
      </c>
      <c r="B3" s="8" t="s">
        <v>66</v>
      </c>
      <c r="C3" s="17"/>
      <c r="D3" s="19" t="s">
        <v>67</v>
      </c>
      <c r="E3" s="17" t="s">
        <v>91</v>
      </c>
      <c r="F3" s="17" t="s">
        <v>92</v>
      </c>
      <c r="G3" s="22" t="s">
        <v>93</v>
      </c>
      <c r="H3" s="22" t="s">
        <v>94</v>
      </c>
      <c r="I3" s="22" t="s">
        <v>95</v>
      </c>
      <c r="J3" s="22" t="s">
        <v>96</v>
      </c>
      <c r="K3" s="22" t="s">
        <v>97</v>
      </c>
      <c r="L3" s="22" t="s">
        <v>98</v>
      </c>
      <c r="M3" s="22" t="s">
        <v>99</v>
      </c>
      <c r="N3" s="20" t="s">
        <v>88</v>
      </c>
      <c r="O3" s="18" t="s">
        <v>89</v>
      </c>
      <c r="P3" s="18" t="s">
        <v>90</v>
      </c>
      <c r="Q3" s="11" t="s">
        <v>76</v>
      </c>
      <c r="R3" s="11" t="s">
        <v>77</v>
      </c>
      <c r="S3" s="11" t="s">
        <v>78</v>
      </c>
      <c r="T3" s="11" t="s">
        <v>79</v>
      </c>
      <c r="U3" s="11" t="s">
        <v>80</v>
      </c>
      <c r="V3" s="11" t="s">
        <v>81</v>
      </c>
      <c r="W3" s="11" t="s">
        <v>82</v>
      </c>
      <c r="X3" s="12"/>
      <c r="Y3" s="11" t="s">
        <v>76</v>
      </c>
      <c r="Z3" s="11" t="s">
        <v>77</v>
      </c>
      <c r="AA3" s="11" t="s">
        <v>78</v>
      </c>
      <c r="AB3" s="11" t="s">
        <v>79</v>
      </c>
      <c r="AC3" s="11" t="s">
        <v>80</v>
      </c>
      <c r="AD3" s="11" t="s">
        <v>81</v>
      </c>
      <c r="AE3" s="11" t="s">
        <v>82</v>
      </c>
      <c r="AF3" s="9"/>
      <c r="AG3" s="11" t="s">
        <v>76</v>
      </c>
      <c r="AH3" s="11" t="s">
        <v>77</v>
      </c>
      <c r="AI3" s="11" t="s">
        <v>78</v>
      </c>
      <c r="AJ3" s="11" t="s">
        <v>79</v>
      </c>
      <c r="AK3" s="11" t="s">
        <v>80</v>
      </c>
      <c r="AL3" s="11" t="s">
        <v>81</v>
      </c>
      <c r="AM3" s="11" t="s">
        <v>82</v>
      </c>
      <c r="AN3" s="11" t="s">
        <v>83</v>
      </c>
      <c r="AO3" s="13" t="s">
        <v>84</v>
      </c>
    </row>
    <row r="4" spans="1:41" x14ac:dyDescent="0.35">
      <c r="A4" s="1" t="s">
        <v>125</v>
      </c>
      <c r="B4" s="2" t="s">
        <v>1</v>
      </c>
      <c r="C4" s="2" t="s">
        <v>1</v>
      </c>
      <c r="D4" s="2" t="s">
        <v>48</v>
      </c>
      <c r="E4" s="45">
        <v>44306</v>
      </c>
      <c r="F4" s="46" t="s">
        <v>137</v>
      </c>
      <c r="G4" s="7">
        <v>25.2</v>
      </c>
      <c r="H4" s="7">
        <v>13.1</v>
      </c>
      <c r="I4" s="7">
        <v>0.29570000000000002</v>
      </c>
      <c r="J4" s="7">
        <v>109</v>
      </c>
      <c r="K4" s="7">
        <v>11.33</v>
      </c>
      <c r="L4" s="7">
        <v>5.33</v>
      </c>
      <c r="M4" s="7">
        <v>8.1999999999999993</v>
      </c>
      <c r="N4" s="21" t="s">
        <v>142</v>
      </c>
      <c r="O4" s="47">
        <v>100</v>
      </c>
      <c r="P4" s="47">
        <v>51</v>
      </c>
      <c r="Q4" s="9">
        <v>33</v>
      </c>
      <c r="R4" s="14">
        <v>18.181818181818183</v>
      </c>
      <c r="S4" s="14">
        <v>34</v>
      </c>
      <c r="T4" s="9">
        <v>6</v>
      </c>
      <c r="U4" s="15">
        <v>4.5979999999999999</v>
      </c>
      <c r="V4" s="14">
        <v>2</v>
      </c>
      <c r="W4" s="9">
        <v>5</v>
      </c>
      <c r="X4" s="9"/>
      <c r="Y4" s="14">
        <v>29.628309655143312</v>
      </c>
      <c r="Z4" s="14">
        <v>18.181818181818183</v>
      </c>
      <c r="AA4" s="14">
        <v>45.132468430151533</v>
      </c>
      <c r="AB4" s="14">
        <v>4.6071490164071598</v>
      </c>
      <c r="AC4" s="14">
        <v>3.8534505783420938</v>
      </c>
      <c r="AD4" s="14">
        <v>2</v>
      </c>
      <c r="AE4" s="9">
        <v>5</v>
      </c>
      <c r="AF4" s="9"/>
      <c r="AG4" s="16">
        <v>95.575192435946164</v>
      </c>
      <c r="AH4" s="16">
        <v>76.033057851239661</v>
      </c>
      <c r="AI4" s="16">
        <v>65.409374536451494</v>
      </c>
      <c r="AJ4" s="16">
        <v>41.883172876428723</v>
      </c>
      <c r="AK4" s="16">
        <v>72.751074383867547</v>
      </c>
      <c r="AL4" s="16">
        <v>25</v>
      </c>
      <c r="AM4" s="16">
        <v>62.5</v>
      </c>
      <c r="AN4" s="16">
        <v>62.735981726276229</v>
      </c>
      <c r="AO4" s="16" t="s">
        <v>86</v>
      </c>
    </row>
    <row r="5" spans="1:41" x14ac:dyDescent="0.35">
      <c r="A5" s="1" t="s">
        <v>121</v>
      </c>
      <c r="B5" s="2" t="s">
        <v>119</v>
      </c>
      <c r="C5" s="2" t="s">
        <v>119</v>
      </c>
      <c r="D5" s="2" t="s">
        <v>120</v>
      </c>
      <c r="E5" s="45">
        <v>44306</v>
      </c>
      <c r="F5" s="46" t="s">
        <v>134</v>
      </c>
      <c r="G5" s="7">
        <v>19.399999999999999</v>
      </c>
      <c r="H5" s="7">
        <v>12.6</v>
      </c>
      <c r="I5" s="7">
        <v>0.29089999999999999</v>
      </c>
      <c r="J5" s="7">
        <v>106.4</v>
      </c>
      <c r="K5" s="7">
        <v>11.18</v>
      </c>
      <c r="L5" s="7">
        <v>6.27</v>
      </c>
      <c r="M5" s="7">
        <v>8.1999999999999993</v>
      </c>
      <c r="N5" s="21" t="s">
        <v>143</v>
      </c>
      <c r="O5" s="47">
        <v>100</v>
      </c>
      <c r="P5" s="47">
        <v>51</v>
      </c>
      <c r="Q5" s="9">
        <v>32</v>
      </c>
      <c r="R5" s="14">
        <v>12.5</v>
      </c>
      <c r="S5" s="14">
        <v>30</v>
      </c>
      <c r="T5" s="9">
        <v>6</v>
      </c>
      <c r="U5" s="15">
        <v>5.01</v>
      </c>
      <c r="V5" s="14">
        <v>3</v>
      </c>
      <c r="W5" s="9">
        <v>4</v>
      </c>
      <c r="X5" s="9"/>
      <c r="Y5" s="14">
        <v>28.628309655143312</v>
      </c>
      <c r="Z5" s="14">
        <v>12.5</v>
      </c>
      <c r="AA5" s="14">
        <v>41.132468430151533</v>
      </c>
      <c r="AB5" s="14">
        <v>4.6071490164071598</v>
      </c>
      <c r="AC5" s="14">
        <v>4.2654505783420946</v>
      </c>
      <c r="AD5" s="14">
        <v>3</v>
      </c>
      <c r="AE5" s="9">
        <v>4</v>
      </c>
      <c r="AF5" s="9"/>
      <c r="AG5" s="16">
        <v>92.349385984333267</v>
      </c>
      <c r="AH5" s="16">
        <v>86.36363636363636</v>
      </c>
      <c r="AI5" s="16">
        <v>59.612273087176135</v>
      </c>
      <c r="AJ5" s="16">
        <v>41.883172876428723</v>
      </c>
      <c r="AK5" s="16">
        <v>63.794552644737081</v>
      </c>
      <c r="AL5" s="16">
        <v>37.5</v>
      </c>
      <c r="AM5" s="16">
        <v>50</v>
      </c>
      <c r="AN5" s="16">
        <v>61.643288708044516</v>
      </c>
      <c r="AO5" s="16" t="s">
        <v>86</v>
      </c>
    </row>
    <row r="6" spans="1:41" x14ac:dyDescent="0.35">
      <c r="A6" s="1" t="s">
        <v>126</v>
      </c>
      <c r="B6" s="2" t="s">
        <v>0</v>
      </c>
      <c r="C6" s="2" t="s">
        <v>0</v>
      </c>
      <c r="D6" s="2" t="s">
        <v>46</v>
      </c>
      <c r="E6" s="45">
        <v>44306</v>
      </c>
      <c r="F6" s="46" t="s">
        <v>133</v>
      </c>
      <c r="G6" s="7">
        <v>14.3</v>
      </c>
      <c r="H6" s="7">
        <v>11.3</v>
      </c>
      <c r="I6" s="7">
        <v>0.28710000000000002</v>
      </c>
      <c r="J6" s="7">
        <v>99.6</v>
      </c>
      <c r="K6" s="7">
        <v>10.78</v>
      </c>
      <c r="L6" s="7">
        <v>4.01</v>
      </c>
      <c r="M6" s="7">
        <v>8.1999999999999993</v>
      </c>
      <c r="N6" s="21" t="s">
        <v>144</v>
      </c>
      <c r="O6" s="47">
        <v>100</v>
      </c>
      <c r="P6" s="47">
        <v>50</v>
      </c>
      <c r="Q6" s="9">
        <v>29</v>
      </c>
      <c r="R6" s="14">
        <v>6.8965517241379306</v>
      </c>
      <c r="S6" s="14">
        <v>40</v>
      </c>
      <c r="T6" s="9">
        <v>6</v>
      </c>
      <c r="U6" s="15">
        <v>3.7850000000000001</v>
      </c>
      <c r="V6" s="14">
        <v>3</v>
      </c>
      <c r="W6" s="9">
        <v>5</v>
      </c>
      <c r="X6" s="9"/>
      <c r="Y6" s="14">
        <v>25.664198171905795</v>
      </c>
      <c r="Z6" s="14">
        <v>6.8965517241379306</v>
      </c>
      <c r="AA6" s="14">
        <v>51.013786059837074</v>
      </c>
      <c r="AB6" s="14">
        <v>4.621975712524705</v>
      </c>
      <c r="AC6" s="14">
        <v>3.0483455360195357</v>
      </c>
      <c r="AD6" s="14">
        <v>3</v>
      </c>
      <c r="AE6" s="9">
        <v>5</v>
      </c>
      <c r="AF6" s="9"/>
      <c r="AG6" s="16">
        <v>82.787736038405797</v>
      </c>
      <c r="AH6" s="16">
        <v>96.551724137931046</v>
      </c>
      <c r="AI6" s="16">
        <v>73.933023275126203</v>
      </c>
      <c r="AJ6" s="16">
        <v>42.017961022951859</v>
      </c>
      <c r="AK6" s="16">
        <v>90.25335791261881</v>
      </c>
      <c r="AL6" s="16">
        <v>37.5</v>
      </c>
      <c r="AM6" s="16">
        <v>62.5</v>
      </c>
      <c r="AN6" s="16">
        <v>69.363400341004819</v>
      </c>
      <c r="AO6" s="16" t="s">
        <v>85</v>
      </c>
    </row>
    <row r="7" spans="1:41" x14ac:dyDescent="0.35">
      <c r="A7" s="1" t="s">
        <v>127</v>
      </c>
      <c r="B7" s="2" t="s">
        <v>18</v>
      </c>
      <c r="C7" s="2" t="s">
        <v>18</v>
      </c>
      <c r="D7" s="2" t="s">
        <v>40</v>
      </c>
      <c r="E7" s="45">
        <v>44308</v>
      </c>
      <c r="F7" s="46" t="s">
        <v>136</v>
      </c>
      <c r="G7" s="7">
        <v>4.0999999999999996</v>
      </c>
      <c r="H7" s="7">
        <v>8.6</v>
      </c>
      <c r="I7" s="7">
        <v>0.28910000000000002</v>
      </c>
      <c r="J7" s="7">
        <v>96.6</v>
      </c>
      <c r="K7" s="7">
        <v>11.09</v>
      </c>
      <c r="L7" s="7">
        <v>4.08</v>
      </c>
      <c r="M7" s="7">
        <v>7.5</v>
      </c>
      <c r="N7" s="21" t="s">
        <v>145</v>
      </c>
      <c r="O7" s="47">
        <v>100</v>
      </c>
      <c r="P7" s="47">
        <v>50</v>
      </c>
      <c r="Q7" s="9">
        <v>24</v>
      </c>
      <c r="R7" s="14">
        <v>12.5</v>
      </c>
      <c r="S7" s="14">
        <v>35</v>
      </c>
      <c r="T7" s="9">
        <v>6</v>
      </c>
      <c r="U7" s="15">
        <v>3.81</v>
      </c>
      <c r="V7" s="14">
        <v>2</v>
      </c>
      <c r="W7" s="9">
        <v>5</v>
      </c>
      <c r="X7" s="9"/>
      <c r="Y7" s="14">
        <v>20.664198171905795</v>
      </c>
      <c r="Z7" s="14">
        <v>12.5</v>
      </c>
      <c r="AA7" s="14">
        <v>46.013786059837074</v>
      </c>
      <c r="AB7" s="14">
        <v>4.621975712524705</v>
      </c>
      <c r="AC7" s="14">
        <v>3.0733455360195361</v>
      </c>
      <c r="AD7" s="14">
        <v>2</v>
      </c>
      <c r="AE7" s="9">
        <v>5</v>
      </c>
      <c r="AF7" s="9"/>
      <c r="AG7" s="16">
        <v>66.658703780341284</v>
      </c>
      <c r="AH7" s="16">
        <v>86.36363636363636</v>
      </c>
      <c r="AI7" s="16">
        <v>66.686646463532</v>
      </c>
      <c r="AJ7" s="16">
        <v>42.017961022951859</v>
      </c>
      <c r="AK7" s="16">
        <v>89.709879651749233</v>
      </c>
      <c r="AL7" s="16">
        <v>25</v>
      </c>
      <c r="AM7" s="16">
        <v>62.5</v>
      </c>
      <c r="AN7" s="16">
        <v>62.705261040315818</v>
      </c>
      <c r="AO7" s="16" t="s">
        <v>86</v>
      </c>
    </row>
    <row r="8" spans="1:41" x14ac:dyDescent="0.35">
      <c r="A8" s="1" t="s">
        <v>128</v>
      </c>
      <c r="B8" s="2" t="s">
        <v>19</v>
      </c>
      <c r="C8" s="2" t="s">
        <v>19</v>
      </c>
      <c r="D8" s="2" t="s">
        <v>42</v>
      </c>
      <c r="E8" s="45">
        <v>44308</v>
      </c>
      <c r="F8" s="46" t="s">
        <v>138</v>
      </c>
      <c r="G8" s="7">
        <v>9.8000000000000007</v>
      </c>
      <c r="H8" s="7">
        <v>9</v>
      </c>
      <c r="I8" s="7">
        <v>0.2923</v>
      </c>
      <c r="J8" s="7">
        <v>98.5</v>
      </c>
      <c r="K8" s="7">
        <v>11.22</v>
      </c>
      <c r="L8" s="7">
        <v>3.57</v>
      </c>
      <c r="M8" s="7">
        <v>8.1</v>
      </c>
      <c r="N8" s="21" t="s">
        <v>146</v>
      </c>
      <c r="O8" s="47">
        <v>100</v>
      </c>
      <c r="P8" s="47">
        <v>50</v>
      </c>
      <c r="Q8" s="9">
        <v>27</v>
      </c>
      <c r="R8" s="14">
        <v>18.518518518518519</v>
      </c>
      <c r="S8" s="14">
        <v>21</v>
      </c>
      <c r="T8" s="9">
        <v>6</v>
      </c>
      <c r="U8" s="15">
        <v>4.4000000000000004</v>
      </c>
      <c r="V8" s="14">
        <v>0</v>
      </c>
      <c r="W8" s="9">
        <v>7</v>
      </c>
      <c r="X8" s="9"/>
      <c r="Y8" s="14">
        <v>23.664198171905795</v>
      </c>
      <c r="Z8" s="14">
        <v>18.518518518518519</v>
      </c>
      <c r="AA8" s="14">
        <v>32.013786059837066</v>
      </c>
      <c r="AB8" s="14">
        <v>4.621975712524705</v>
      </c>
      <c r="AC8" s="14">
        <v>3.6633455360195359</v>
      </c>
      <c r="AD8" s="14">
        <v>0</v>
      </c>
      <c r="AE8" s="9">
        <v>7</v>
      </c>
      <c r="AF8" s="9"/>
      <c r="AG8" s="16">
        <v>76.336123135179989</v>
      </c>
      <c r="AH8" s="16">
        <v>75.420875420875419</v>
      </c>
      <c r="AI8" s="16">
        <v>46.396791391068213</v>
      </c>
      <c r="AJ8" s="16">
        <v>42.017961022951859</v>
      </c>
      <c r="AK8" s="16">
        <v>76.883792695227484</v>
      </c>
      <c r="AL8" s="16">
        <v>0</v>
      </c>
      <c r="AM8" s="16">
        <v>87.5</v>
      </c>
      <c r="AN8" s="16">
        <v>57.793649095043278</v>
      </c>
      <c r="AO8" s="16" t="s">
        <v>86</v>
      </c>
    </row>
    <row r="9" spans="1:41" x14ac:dyDescent="0.35">
      <c r="A9" s="1" t="s">
        <v>124</v>
      </c>
      <c r="B9" s="2" t="s">
        <v>122</v>
      </c>
      <c r="C9" s="2" t="s">
        <v>122</v>
      </c>
      <c r="D9" s="2" t="s">
        <v>123</v>
      </c>
      <c r="E9" s="45">
        <v>44307</v>
      </c>
      <c r="F9" s="46" t="s">
        <v>135</v>
      </c>
      <c r="G9" s="7">
        <v>14.5</v>
      </c>
      <c r="H9" s="7">
        <v>11.7</v>
      </c>
      <c r="I9" s="7">
        <v>0.3075</v>
      </c>
      <c r="J9" s="7">
        <v>104</v>
      </c>
      <c r="K9" s="7">
        <v>11</v>
      </c>
      <c r="L9" s="7">
        <v>3.74</v>
      </c>
      <c r="M9" s="7">
        <v>8.1</v>
      </c>
      <c r="N9" s="21" t="s">
        <v>147</v>
      </c>
      <c r="O9" s="47">
        <v>100</v>
      </c>
      <c r="P9" s="47">
        <v>50</v>
      </c>
      <c r="Q9" s="9">
        <v>25</v>
      </c>
      <c r="R9" s="14">
        <v>12</v>
      </c>
      <c r="S9" s="14">
        <v>15</v>
      </c>
      <c r="T9" s="9">
        <v>5</v>
      </c>
      <c r="U9" s="15">
        <v>4.6180000000000003</v>
      </c>
      <c r="V9" s="14">
        <v>2</v>
      </c>
      <c r="W9" s="9">
        <v>4</v>
      </c>
      <c r="X9" s="9"/>
      <c r="Y9" s="14">
        <v>21.664198171905795</v>
      </c>
      <c r="Z9" s="14">
        <v>12</v>
      </c>
      <c r="AA9" s="14">
        <v>26.013786059837066</v>
      </c>
      <c r="AB9" s="14">
        <v>3.621975712524705</v>
      </c>
      <c r="AC9" s="14">
        <v>3.8813455360195359</v>
      </c>
      <c r="AD9" s="14">
        <v>2</v>
      </c>
      <c r="AE9" s="9">
        <v>4</v>
      </c>
      <c r="AF9" s="9"/>
      <c r="AG9" s="16">
        <v>69.884510231954181</v>
      </c>
      <c r="AH9" s="16">
        <v>87.272727272727266</v>
      </c>
      <c r="AI9" s="16">
        <v>37.701139217155166</v>
      </c>
      <c r="AJ9" s="16">
        <v>32.927051932042772</v>
      </c>
      <c r="AK9" s="16">
        <v>72.144662260444875</v>
      </c>
      <c r="AL9" s="16">
        <v>25</v>
      </c>
      <c r="AM9" s="16">
        <v>50</v>
      </c>
      <c r="AN9" s="16">
        <v>53.561441559189184</v>
      </c>
      <c r="AO9" s="16" t="s">
        <v>86</v>
      </c>
    </row>
    <row r="10" spans="1:41" x14ac:dyDescent="0.35">
      <c r="A10" s="1" t="s">
        <v>129</v>
      </c>
      <c r="B10" s="2" t="s">
        <v>17</v>
      </c>
      <c r="C10" s="2" t="s">
        <v>17</v>
      </c>
      <c r="D10" s="2" t="s">
        <v>60</v>
      </c>
      <c r="E10" s="45">
        <v>44305</v>
      </c>
      <c r="F10" s="46" t="s">
        <v>140</v>
      </c>
      <c r="G10" s="7">
        <v>19.2</v>
      </c>
      <c r="H10" s="7">
        <v>11.7</v>
      </c>
      <c r="I10" s="7">
        <v>0.33460000000000001</v>
      </c>
      <c r="J10" s="7">
        <v>103.7</v>
      </c>
      <c r="K10" s="7">
        <v>11.03</v>
      </c>
      <c r="L10" s="7">
        <v>4.25</v>
      </c>
      <c r="M10" s="7">
        <v>7.5</v>
      </c>
      <c r="N10" s="21" t="s">
        <v>148</v>
      </c>
      <c r="O10" s="47">
        <v>100</v>
      </c>
      <c r="P10" s="47">
        <v>27</v>
      </c>
      <c r="Q10" s="9">
        <v>22</v>
      </c>
      <c r="R10" s="14">
        <v>22.727272727272727</v>
      </c>
      <c r="S10" s="14">
        <v>4</v>
      </c>
      <c r="T10" s="9">
        <v>2</v>
      </c>
      <c r="U10" s="15">
        <v>6.69</v>
      </c>
      <c r="V10" s="14">
        <v>1</v>
      </c>
      <c r="W10" s="9">
        <v>0</v>
      </c>
      <c r="X10" s="9"/>
      <c r="Y10" s="14">
        <v>19.780919012164546</v>
      </c>
      <c r="Z10" s="14">
        <v>22.727272727272727</v>
      </c>
      <c r="AA10" s="14">
        <v>11.320819945394032</v>
      </c>
      <c r="AB10" s="14">
        <v>1.0833288705899067</v>
      </c>
      <c r="AC10" s="14">
        <v>6.1990080645020509</v>
      </c>
      <c r="AD10" s="14">
        <v>1</v>
      </c>
      <c r="AE10" s="9">
        <v>0</v>
      </c>
      <c r="AF10" s="9"/>
      <c r="AG10" s="16">
        <v>63.809416168272726</v>
      </c>
      <c r="AH10" s="16">
        <v>67.768595041322314</v>
      </c>
      <c r="AI10" s="16">
        <v>16.406985428107294</v>
      </c>
      <c r="AJ10" s="16">
        <v>9.8484442780900618</v>
      </c>
      <c r="AK10" s="16">
        <v>21.760694249955421</v>
      </c>
      <c r="AL10" s="16">
        <v>12.5</v>
      </c>
      <c r="AM10" s="16">
        <v>0</v>
      </c>
      <c r="AN10" s="16">
        <v>27.442019309392549</v>
      </c>
      <c r="AO10" s="16" t="s">
        <v>87</v>
      </c>
    </row>
    <row r="11" spans="1:41" x14ac:dyDescent="0.35">
      <c r="A11" s="1" t="s">
        <v>130</v>
      </c>
      <c r="B11" s="2" t="s">
        <v>5</v>
      </c>
      <c r="C11" s="2" t="s">
        <v>5</v>
      </c>
      <c r="D11" s="2" t="s">
        <v>30</v>
      </c>
      <c r="E11" s="45">
        <v>44305</v>
      </c>
      <c r="F11" s="46" t="s">
        <v>139</v>
      </c>
      <c r="G11" s="7">
        <v>15.8</v>
      </c>
      <c r="H11" s="7">
        <v>12.5</v>
      </c>
      <c r="I11" s="7">
        <v>0.27950000000000003</v>
      </c>
      <c r="J11" s="7">
        <v>106.1</v>
      </c>
      <c r="K11" s="7">
        <v>11.08</v>
      </c>
      <c r="L11" s="7">
        <v>3.45</v>
      </c>
      <c r="M11" s="7">
        <v>7.7</v>
      </c>
      <c r="N11" s="21" t="s">
        <v>149</v>
      </c>
      <c r="O11" s="47">
        <v>100</v>
      </c>
      <c r="P11" s="47">
        <v>27</v>
      </c>
      <c r="Q11" s="9">
        <v>19</v>
      </c>
      <c r="R11" s="14">
        <v>10.526315789473683</v>
      </c>
      <c r="S11" s="14">
        <v>23</v>
      </c>
      <c r="T11" s="9">
        <v>4</v>
      </c>
      <c r="U11" s="15">
        <v>4.79</v>
      </c>
      <c r="V11" s="14">
        <v>1</v>
      </c>
      <c r="W11" s="9">
        <v>3</v>
      </c>
      <c r="X11" s="9"/>
      <c r="Y11" s="14">
        <v>16.780919012164546</v>
      </c>
      <c r="Z11" s="14">
        <v>10.526315789473683</v>
      </c>
      <c r="AA11" s="14">
        <v>30.320819945394032</v>
      </c>
      <c r="AB11" s="14">
        <v>3.0833288705899076</v>
      </c>
      <c r="AC11" s="14">
        <v>4.2990080645020488</v>
      </c>
      <c r="AD11" s="14">
        <v>1</v>
      </c>
      <c r="AE11" s="9">
        <v>3</v>
      </c>
      <c r="AF11" s="9"/>
      <c r="AG11" s="16">
        <v>54.131996813434014</v>
      </c>
      <c r="AH11" s="16">
        <v>89.952153110047846</v>
      </c>
      <c r="AI11" s="16">
        <v>43.94321731216526</v>
      </c>
      <c r="AJ11" s="16">
        <v>28.030262459908251</v>
      </c>
      <c r="AK11" s="16">
        <v>63.065042076042424</v>
      </c>
      <c r="AL11" s="16">
        <v>12.5</v>
      </c>
      <c r="AM11" s="16">
        <v>37.5</v>
      </c>
      <c r="AN11" s="16">
        <v>47.017524538799684</v>
      </c>
      <c r="AO11" s="16" t="s">
        <v>86</v>
      </c>
    </row>
    <row r="12" spans="1:41" x14ac:dyDescent="0.35">
      <c r="A12" s="1" t="s">
        <v>131</v>
      </c>
      <c r="B12" s="2" t="s">
        <v>6</v>
      </c>
      <c r="C12" s="2" t="s">
        <v>6</v>
      </c>
      <c r="D12" s="2" t="s">
        <v>32</v>
      </c>
      <c r="E12" s="45">
        <v>44313</v>
      </c>
      <c r="F12" s="46" t="s">
        <v>135</v>
      </c>
      <c r="G12" s="7">
        <v>12.4</v>
      </c>
      <c r="H12" s="7">
        <v>11.5</v>
      </c>
      <c r="I12" s="7">
        <v>0.2928</v>
      </c>
      <c r="J12" s="7">
        <v>98.2</v>
      </c>
      <c r="K12" s="7">
        <v>10.63</v>
      </c>
      <c r="L12" s="7">
        <v>3.58</v>
      </c>
      <c r="M12" s="7">
        <v>8.3000000000000007</v>
      </c>
      <c r="N12" s="21" t="s">
        <v>150</v>
      </c>
      <c r="O12" s="47">
        <v>100</v>
      </c>
      <c r="P12" s="47">
        <v>50</v>
      </c>
      <c r="Q12" s="9">
        <v>27</v>
      </c>
      <c r="R12" s="14">
        <v>3.7037037037037033</v>
      </c>
      <c r="S12" s="14">
        <v>40</v>
      </c>
      <c r="T12" s="9">
        <v>7</v>
      </c>
      <c r="U12" s="15">
        <v>4.12</v>
      </c>
      <c r="V12" s="14">
        <v>1</v>
      </c>
      <c r="W12" s="9">
        <v>6</v>
      </c>
      <c r="X12" s="9"/>
      <c r="Y12" s="14">
        <v>23.664198171905795</v>
      </c>
      <c r="Z12" s="14">
        <v>3.7037037037037033</v>
      </c>
      <c r="AA12" s="14">
        <v>51.013786059837074</v>
      </c>
      <c r="AB12" s="14">
        <v>5.621975712524705</v>
      </c>
      <c r="AC12" s="14">
        <v>3.3833455360195366</v>
      </c>
      <c r="AD12" s="14">
        <v>1</v>
      </c>
      <c r="AE12" s="9">
        <v>6</v>
      </c>
      <c r="AF12" s="9"/>
      <c r="AG12" s="16">
        <v>76.336123135179989</v>
      </c>
      <c r="AH12" s="16">
        <v>100</v>
      </c>
      <c r="AI12" s="16">
        <v>73.933023275126203</v>
      </c>
      <c r="AJ12" s="16">
        <v>51.108870113860952</v>
      </c>
      <c r="AK12" s="16">
        <v>82.97074921696661</v>
      </c>
      <c r="AL12" s="16">
        <v>12.5</v>
      </c>
      <c r="AM12" s="16">
        <v>75</v>
      </c>
      <c r="AN12" s="16">
        <v>67.406966534447676</v>
      </c>
      <c r="AO12" s="16" t="s">
        <v>85</v>
      </c>
    </row>
    <row r="13" spans="1:41" x14ac:dyDescent="0.35">
      <c r="A13" s="1" t="s">
        <v>132</v>
      </c>
      <c r="B13" s="2" t="s">
        <v>9</v>
      </c>
      <c r="C13" s="2" t="s">
        <v>9</v>
      </c>
      <c r="D13" s="2" t="s">
        <v>38</v>
      </c>
      <c r="E13" s="45">
        <v>44313</v>
      </c>
      <c r="F13" s="46" t="s">
        <v>141</v>
      </c>
      <c r="G13" s="7">
        <v>16.399999999999999</v>
      </c>
      <c r="H13" s="7">
        <v>11.9</v>
      </c>
      <c r="I13" s="7">
        <v>0.32950000000000002</v>
      </c>
      <c r="J13" s="7">
        <v>106.4</v>
      </c>
      <c r="K13" s="7">
        <v>11.37</v>
      </c>
      <c r="L13" s="7">
        <v>2.09</v>
      </c>
      <c r="M13" s="7">
        <v>8.1999999999999993</v>
      </c>
      <c r="N13" s="21" t="s">
        <v>151</v>
      </c>
      <c r="O13" s="47">
        <v>100</v>
      </c>
      <c r="P13" s="47">
        <v>51</v>
      </c>
      <c r="Q13" s="9">
        <v>23</v>
      </c>
      <c r="R13" s="14">
        <v>4.3478260869565215</v>
      </c>
      <c r="S13" s="14">
        <v>28.999999999999996</v>
      </c>
      <c r="T13" s="9">
        <v>6</v>
      </c>
      <c r="U13" s="15">
        <v>3.9079999999999999</v>
      </c>
      <c r="V13" s="14">
        <v>2</v>
      </c>
      <c r="W13" s="9">
        <v>6</v>
      </c>
      <c r="X13" s="9"/>
      <c r="Y13" s="14">
        <v>19.628309655143312</v>
      </c>
      <c r="Z13" s="14">
        <v>4.3478260869565215</v>
      </c>
      <c r="AA13" s="14">
        <v>40.132468430151519</v>
      </c>
      <c r="AB13" s="14">
        <v>4.6071490164071598</v>
      </c>
      <c r="AC13" s="14">
        <v>3.1634505783420943</v>
      </c>
      <c r="AD13" s="14">
        <v>2</v>
      </c>
      <c r="AE13" s="9">
        <v>6</v>
      </c>
      <c r="AF13" s="9"/>
      <c r="AG13" s="16">
        <v>63.317127919817139</v>
      </c>
      <c r="AH13" s="16">
        <v>100</v>
      </c>
      <c r="AI13" s="16">
        <v>58.162997724857277</v>
      </c>
      <c r="AJ13" s="16">
        <v>41.883172876428723</v>
      </c>
      <c r="AK13" s="16">
        <v>87.751074383867532</v>
      </c>
      <c r="AL13" s="16">
        <v>25</v>
      </c>
      <c r="AM13" s="16">
        <v>75</v>
      </c>
      <c r="AN13" s="16">
        <v>64.444910414995817</v>
      </c>
      <c r="AO13" s="16" t="s">
        <v>85</v>
      </c>
    </row>
    <row r="14" spans="1:41" x14ac:dyDescent="0.35">
      <c r="A14" s="42"/>
      <c r="B14" s="43"/>
      <c r="C14" s="44"/>
      <c r="D14" s="43"/>
      <c r="E14" s="31"/>
      <c r="F14" s="39"/>
      <c r="G14" s="32"/>
      <c r="H14" s="32"/>
      <c r="I14" s="32"/>
      <c r="J14" s="32"/>
      <c r="K14" s="32"/>
      <c r="L14" s="32"/>
      <c r="M14" s="32"/>
      <c r="N14" s="33"/>
      <c r="O14" s="34"/>
      <c r="P14" s="34"/>
      <c r="Q14" s="34"/>
      <c r="R14" s="35"/>
      <c r="S14" s="34"/>
      <c r="T14" s="34"/>
      <c r="U14" s="36"/>
      <c r="V14" s="34"/>
      <c r="W14" s="34"/>
      <c r="X14" s="33"/>
      <c r="Y14" s="35"/>
      <c r="Z14" s="35"/>
      <c r="AA14" s="35"/>
      <c r="AB14" s="35"/>
      <c r="AC14" s="36"/>
      <c r="AD14" s="34"/>
      <c r="AE14" s="34"/>
      <c r="AF14" s="34"/>
      <c r="AG14" s="37"/>
      <c r="AH14" s="37"/>
      <c r="AI14" s="37"/>
      <c r="AJ14" s="37"/>
      <c r="AK14" s="37"/>
      <c r="AL14" s="37"/>
      <c r="AM14" s="37"/>
      <c r="AN14" s="37"/>
      <c r="AO14" s="32"/>
    </row>
    <row r="15" spans="1:41" x14ac:dyDescent="0.35">
      <c r="A15" s="42"/>
      <c r="B15" s="43"/>
      <c r="D15" s="43"/>
      <c r="E15" s="31"/>
      <c r="F15" s="39"/>
      <c r="G15" s="32"/>
      <c r="H15" s="32"/>
      <c r="I15" s="32"/>
      <c r="J15" s="32"/>
      <c r="K15" s="32"/>
      <c r="L15" s="32"/>
      <c r="M15" s="32"/>
      <c r="O15" s="9"/>
      <c r="P15" s="34"/>
      <c r="Q15" s="9"/>
      <c r="R15" s="14"/>
      <c r="S15" s="14"/>
      <c r="T15" s="9"/>
      <c r="U15" s="15"/>
      <c r="V15" s="14"/>
      <c r="W15" s="9"/>
      <c r="X15" s="33"/>
      <c r="Y15" s="35"/>
      <c r="Z15" s="35"/>
      <c r="AA15" s="35"/>
      <c r="AB15" s="35"/>
      <c r="AC15" s="36"/>
      <c r="AD15" s="34"/>
      <c r="AE15" s="34"/>
      <c r="AF15" s="34"/>
      <c r="AG15" s="37"/>
      <c r="AH15" s="37"/>
      <c r="AI15" s="37"/>
      <c r="AJ15" s="37"/>
      <c r="AK15" s="37"/>
      <c r="AL15" s="37"/>
      <c r="AM15" s="37"/>
      <c r="AN15" s="37"/>
      <c r="AO15" s="32"/>
    </row>
    <row r="16" spans="1:41" x14ac:dyDescent="0.35">
      <c r="A16" s="42"/>
      <c r="B16" s="43"/>
      <c r="D16" s="43"/>
      <c r="E16" s="31"/>
      <c r="F16" s="39"/>
      <c r="G16" s="32"/>
      <c r="H16" s="32"/>
      <c r="I16" s="32"/>
      <c r="J16" s="32"/>
      <c r="K16" s="32"/>
      <c r="L16" s="32"/>
      <c r="M16" s="32"/>
      <c r="O16" s="9"/>
      <c r="P16" s="34"/>
      <c r="Q16" s="9"/>
      <c r="R16" s="14"/>
      <c r="S16" s="14"/>
      <c r="T16" s="9"/>
      <c r="U16" s="15"/>
      <c r="V16" s="14"/>
      <c r="W16" s="9"/>
      <c r="X16" s="33"/>
      <c r="Y16" s="35"/>
      <c r="Z16" s="35"/>
      <c r="AA16" s="35"/>
      <c r="AB16" s="35"/>
      <c r="AC16" s="36"/>
      <c r="AD16" s="34"/>
      <c r="AE16" s="34"/>
      <c r="AF16" s="34"/>
      <c r="AG16" s="37"/>
      <c r="AH16" s="37"/>
      <c r="AI16" s="37"/>
      <c r="AJ16" s="37"/>
      <c r="AK16" s="37"/>
      <c r="AL16" s="37"/>
      <c r="AM16" s="37"/>
      <c r="AN16" s="37"/>
      <c r="AO16" s="32"/>
    </row>
    <row r="17" spans="1:41" x14ac:dyDescent="0.35">
      <c r="A17" s="42"/>
      <c r="B17" s="43"/>
      <c r="D17" s="43"/>
      <c r="E17" s="31"/>
      <c r="F17" s="39"/>
      <c r="G17" s="32"/>
      <c r="H17" s="32"/>
      <c r="I17" s="32"/>
      <c r="J17" s="32"/>
      <c r="K17" s="32"/>
      <c r="L17" s="32"/>
      <c r="M17" s="32"/>
      <c r="O17" s="9"/>
      <c r="P17" s="34"/>
      <c r="Q17" s="9"/>
      <c r="R17" s="14"/>
      <c r="S17" s="14"/>
      <c r="T17" s="9"/>
      <c r="U17" s="15"/>
      <c r="V17" s="14"/>
      <c r="W17" s="9"/>
      <c r="X17" s="33"/>
      <c r="Y17" s="35"/>
      <c r="Z17" s="35"/>
      <c r="AA17" s="35"/>
      <c r="AB17" s="35"/>
      <c r="AC17" s="36"/>
      <c r="AD17" s="34"/>
      <c r="AE17" s="34"/>
      <c r="AF17" s="34"/>
      <c r="AG17" s="37"/>
      <c r="AH17" s="37"/>
      <c r="AI17" s="37"/>
      <c r="AJ17" s="37"/>
      <c r="AK17" s="37"/>
      <c r="AL17" s="37"/>
      <c r="AM17" s="37"/>
      <c r="AN17" s="37"/>
      <c r="AO17" s="32"/>
    </row>
    <row r="18" spans="1:41" x14ac:dyDescent="0.35">
      <c r="A18" s="42"/>
      <c r="B18" s="43"/>
      <c r="D18" s="43"/>
      <c r="E18" s="31"/>
      <c r="F18" s="39"/>
      <c r="G18" s="32"/>
      <c r="H18" s="32"/>
      <c r="I18" s="32"/>
      <c r="J18" s="32"/>
      <c r="K18" s="32"/>
      <c r="L18" s="32"/>
      <c r="M18" s="32"/>
      <c r="O18" s="9"/>
      <c r="P18" s="34"/>
      <c r="Q18" s="9"/>
      <c r="R18" s="14"/>
      <c r="S18" s="14"/>
      <c r="T18" s="9"/>
      <c r="U18" s="15"/>
      <c r="V18" s="14"/>
      <c r="W18" s="9"/>
      <c r="X18" s="33"/>
      <c r="Y18" s="35"/>
      <c r="Z18" s="35"/>
      <c r="AA18" s="35"/>
      <c r="AB18" s="35"/>
      <c r="AC18" s="36"/>
      <c r="AD18" s="34"/>
      <c r="AE18" s="34"/>
      <c r="AF18" s="34"/>
      <c r="AG18" s="37"/>
      <c r="AH18" s="37"/>
      <c r="AI18" s="37"/>
      <c r="AJ18" s="37"/>
      <c r="AK18" s="37"/>
      <c r="AL18" s="37"/>
      <c r="AM18" s="37"/>
      <c r="AN18" s="37"/>
      <c r="AO18" s="32"/>
    </row>
    <row r="19" spans="1:41" x14ac:dyDescent="0.35">
      <c r="E19" s="29"/>
      <c r="F19" s="29"/>
      <c r="G19" s="29"/>
      <c r="H19" s="29"/>
      <c r="I19" s="29"/>
      <c r="J19" s="29"/>
      <c r="K19" s="29"/>
      <c r="L19" s="29"/>
      <c r="M19" s="29"/>
      <c r="O19" s="9"/>
      <c r="Q19" s="9"/>
      <c r="R19" s="14"/>
      <c r="S19" s="14"/>
      <c r="T19" s="9"/>
      <c r="U19" s="15"/>
      <c r="V19" s="14"/>
      <c r="W19" s="9"/>
    </row>
    <row r="20" spans="1:41" x14ac:dyDescent="0.35">
      <c r="O20" s="9"/>
      <c r="Q20" s="9"/>
      <c r="R20" s="14"/>
      <c r="S20" s="14"/>
      <c r="T20" s="9"/>
      <c r="U20" s="15"/>
      <c r="V20" s="14"/>
      <c r="W20" s="9"/>
    </row>
    <row r="21" spans="1:41" x14ac:dyDescent="0.35">
      <c r="O21" s="9"/>
      <c r="Q21" s="9"/>
      <c r="R21" s="14"/>
      <c r="S21" s="14"/>
      <c r="T21" s="9"/>
      <c r="U21" s="15"/>
      <c r="V21" s="14"/>
      <c r="W21" s="9"/>
    </row>
    <row r="22" spans="1:41" x14ac:dyDescent="0.35">
      <c r="O22" s="9"/>
      <c r="Q22" s="9"/>
      <c r="R22" s="14"/>
      <c r="S22" s="14"/>
      <c r="T22" s="9"/>
      <c r="U22" s="15"/>
      <c r="V22" s="14"/>
      <c r="W22" s="9"/>
    </row>
    <row r="23" spans="1:41" x14ac:dyDescent="0.35">
      <c r="O23" s="9"/>
      <c r="Q23" s="9"/>
      <c r="R23" s="14"/>
      <c r="S23" s="14"/>
      <c r="T23" s="9"/>
      <c r="U23" s="15"/>
      <c r="V23" s="14"/>
      <c r="W23" s="9"/>
    </row>
    <row r="24" spans="1:41" x14ac:dyDescent="0.35">
      <c r="O24" s="9"/>
      <c r="Q24" s="9"/>
      <c r="R24" s="14"/>
      <c r="S24" s="14"/>
      <c r="T24" s="9"/>
      <c r="U24" s="15"/>
      <c r="V24" s="14"/>
      <c r="W24" s="9"/>
    </row>
  </sheetData>
  <mergeCells count="3">
    <mergeCell ref="Q1:W1"/>
    <mergeCell ref="Y1:AE1"/>
    <mergeCell ref="AG1:AN1"/>
  </mergeCells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F063-1200-4969-8F64-E42218247600}">
  <dimension ref="A1:K22"/>
  <sheetViews>
    <sheetView workbookViewId="0">
      <selection activeCell="A39" sqref="A39"/>
    </sheetView>
  </sheetViews>
  <sheetFormatPr defaultRowHeight="14.5" x14ac:dyDescent="0.35"/>
  <cols>
    <col min="1" max="1" width="18.453125" customWidth="1"/>
    <col min="4" max="4" width="16.90625" customWidth="1"/>
    <col min="5" max="5" width="14.54296875" customWidth="1"/>
    <col min="6" max="6" width="14.453125" customWidth="1"/>
    <col min="7" max="7" width="12.26953125" customWidth="1"/>
  </cols>
  <sheetData>
    <row r="1" spans="1:11" x14ac:dyDescent="0.35">
      <c r="A1" s="23" t="s">
        <v>65</v>
      </c>
      <c r="B1" s="23" t="s">
        <v>66</v>
      </c>
      <c r="C1" s="23" t="s">
        <v>67</v>
      </c>
      <c r="D1" s="23" t="s">
        <v>100</v>
      </c>
      <c r="E1" s="23" t="s">
        <v>101</v>
      </c>
      <c r="F1" s="23" t="s">
        <v>102</v>
      </c>
      <c r="G1" s="24" t="s">
        <v>103</v>
      </c>
    </row>
    <row r="2" spans="1:11" x14ac:dyDescent="0.35">
      <c r="A2" s="1" t="s">
        <v>20</v>
      </c>
      <c r="B2" s="2" t="s">
        <v>15</v>
      </c>
      <c r="C2" s="2" t="s">
        <v>21</v>
      </c>
      <c r="D2" s="1" t="s">
        <v>22</v>
      </c>
      <c r="E2" s="3">
        <v>41.148012659999999</v>
      </c>
      <c r="F2" s="3">
        <v>-74.746872620000005</v>
      </c>
      <c r="G2" s="4" t="s">
        <v>115</v>
      </c>
    </row>
    <row r="3" spans="1:11" x14ac:dyDescent="0.35">
      <c r="A3" s="1" t="s">
        <v>23</v>
      </c>
      <c r="B3" s="2" t="s">
        <v>2</v>
      </c>
      <c r="C3" s="2" t="s">
        <v>24</v>
      </c>
      <c r="D3" s="1" t="s">
        <v>22</v>
      </c>
      <c r="E3" s="3">
        <v>41.076468509999998</v>
      </c>
      <c r="F3" s="3">
        <v>-74.695218299999993</v>
      </c>
      <c r="G3" s="4" t="s">
        <v>115</v>
      </c>
    </row>
    <row r="4" spans="1:11" x14ac:dyDescent="0.35">
      <c r="A4" s="1" t="s">
        <v>25</v>
      </c>
      <c r="B4" s="2" t="s">
        <v>3</v>
      </c>
      <c r="C4" s="2" t="s">
        <v>26</v>
      </c>
      <c r="D4" s="1" t="s">
        <v>22</v>
      </c>
      <c r="E4" s="3">
        <v>41.098334800000003</v>
      </c>
      <c r="F4" s="3">
        <v>-74.841556519999997</v>
      </c>
      <c r="G4" s="4">
        <v>2018</v>
      </c>
      <c r="J4" t="s">
        <v>61</v>
      </c>
    </row>
    <row r="5" spans="1:11" x14ac:dyDescent="0.35">
      <c r="A5" s="1" t="s">
        <v>27</v>
      </c>
      <c r="B5" s="2" t="s">
        <v>4</v>
      </c>
      <c r="C5" s="2" t="s">
        <v>28</v>
      </c>
      <c r="D5" s="1" t="s">
        <v>22</v>
      </c>
      <c r="E5" s="3">
        <v>41.059200449999999</v>
      </c>
      <c r="F5" s="3">
        <v>-74.865633200000005</v>
      </c>
      <c r="G5" s="4">
        <v>2018</v>
      </c>
    </row>
    <row r="6" spans="1:11" x14ac:dyDescent="0.35">
      <c r="A6" s="1" t="s">
        <v>29</v>
      </c>
      <c r="B6" s="2" t="s">
        <v>5</v>
      </c>
      <c r="C6" s="2" t="s">
        <v>30</v>
      </c>
      <c r="D6" s="1" t="s">
        <v>22</v>
      </c>
      <c r="E6" s="3">
        <v>41.047429999999999</v>
      </c>
      <c r="F6" s="5">
        <v>-74.857392000000004</v>
      </c>
      <c r="G6" s="4">
        <v>2018</v>
      </c>
    </row>
    <row r="7" spans="1:11" x14ac:dyDescent="0.35">
      <c r="A7" s="1" t="s">
        <v>31</v>
      </c>
      <c r="B7" s="2" t="s">
        <v>6</v>
      </c>
      <c r="C7" s="2" t="s">
        <v>32</v>
      </c>
      <c r="D7" s="1" t="s">
        <v>22</v>
      </c>
      <c r="E7" s="3">
        <v>41.010826559999998</v>
      </c>
      <c r="F7" s="3">
        <v>-74.897726000000006</v>
      </c>
      <c r="G7" s="4" t="s">
        <v>115</v>
      </c>
    </row>
    <row r="8" spans="1:11" x14ac:dyDescent="0.35">
      <c r="A8" s="1" t="s">
        <v>33</v>
      </c>
      <c r="B8" s="2" t="s">
        <v>7</v>
      </c>
      <c r="C8" s="2" t="s">
        <v>34</v>
      </c>
      <c r="D8" s="1" t="s">
        <v>22</v>
      </c>
      <c r="E8" s="3">
        <v>41.006664100000002</v>
      </c>
      <c r="F8" s="3">
        <v>-74.943749269999998</v>
      </c>
      <c r="G8" s="4" t="s">
        <v>115</v>
      </c>
    </row>
    <row r="9" spans="1:11" x14ac:dyDescent="0.35">
      <c r="A9" s="1" t="s">
        <v>35</v>
      </c>
      <c r="B9" s="2" t="s">
        <v>8</v>
      </c>
      <c r="C9" s="2" t="s">
        <v>36</v>
      </c>
      <c r="D9" s="1" t="s">
        <v>22</v>
      </c>
      <c r="E9" s="3">
        <v>40.987656209999997</v>
      </c>
      <c r="F9" s="3">
        <v>-74.978807759999995</v>
      </c>
      <c r="G9" s="4" t="s">
        <v>115</v>
      </c>
      <c r="K9" t="s">
        <v>61</v>
      </c>
    </row>
    <row r="10" spans="1:11" x14ac:dyDescent="0.35">
      <c r="A10" s="1" t="s">
        <v>37</v>
      </c>
      <c r="B10" s="2" t="s">
        <v>9</v>
      </c>
      <c r="C10" s="2" t="s">
        <v>38</v>
      </c>
      <c r="D10" s="1" t="s">
        <v>22</v>
      </c>
      <c r="E10" s="3">
        <v>40.966319820000002</v>
      </c>
      <c r="F10" s="3">
        <v>-75.019397710000007</v>
      </c>
      <c r="G10" s="4">
        <v>2018</v>
      </c>
    </row>
    <row r="11" spans="1:11" x14ac:dyDescent="0.35">
      <c r="A11" s="1" t="s">
        <v>39</v>
      </c>
      <c r="B11" s="2" t="s">
        <v>18</v>
      </c>
      <c r="C11" s="2" t="s">
        <v>40</v>
      </c>
      <c r="D11" s="1" t="s">
        <v>22</v>
      </c>
      <c r="E11" s="3">
        <v>40.980105459999997</v>
      </c>
      <c r="F11" s="3">
        <v>-74.932888500000004</v>
      </c>
      <c r="G11" s="4" t="s">
        <v>115</v>
      </c>
    </row>
    <row r="12" spans="1:11" x14ac:dyDescent="0.35">
      <c r="A12" s="1" t="s">
        <v>41</v>
      </c>
      <c r="B12" s="2" t="s">
        <v>19</v>
      </c>
      <c r="C12" s="2" t="s">
        <v>42</v>
      </c>
      <c r="D12" s="1" t="s">
        <v>22</v>
      </c>
      <c r="E12" s="3">
        <v>40.977517540000001</v>
      </c>
      <c r="F12" s="3">
        <v>-74.9439615</v>
      </c>
      <c r="G12" s="4" t="s">
        <v>115</v>
      </c>
    </row>
    <row r="13" spans="1:11" x14ac:dyDescent="0.35">
      <c r="A13" s="1" t="s">
        <v>43</v>
      </c>
      <c r="B13" s="2" t="s">
        <v>10</v>
      </c>
      <c r="C13" s="2" t="s">
        <v>44</v>
      </c>
      <c r="D13" s="1" t="s">
        <v>22</v>
      </c>
      <c r="E13" s="3">
        <v>41.085521890000003</v>
      </c>
      <c r="F13" s="3">
        <v>-74.699488959999996</v>
      </c>
      <c r="G13" s="4" t="s">
        <v>115</v>
      </c>
    </row>
    <row r="14" spans="1:11" x14ac:dyDescent="0.35">
      <c r="A14" s="1" t="s">
        <v>45</v>
      </c>
      <c r="B14" s="2" t="s">
        <v>0</v>
      </c>
      <c r="C14" s="2" t="s">
        <v>46</v>
      </c>
      <c r="D14" s="1" t="s">
        <v>22</v>
      </c>
      <c r="E14" s="3">
        <v>40.947913079999999</v>
      </c>
      <c r="F14" s="3">
        <v>-75.061594389999996</v>
      </c>
      <c r="G14" s="4" t="s">
        <v>115</v>
      </c>
    </row>
    <row r="15" spans="1:11" x14ac:dyDescent="0.35">
      <c r="A15" s="1" t="s">
        <v>47</v>
      </c>
      <c r="B15" s="2" t="s">
        <v>1</v>
      </c>
      <c r="C15" s="2" t="s">
        <v>48</v>
      </c>
      <c r="D15" s="1" t="s">
        <v>22</v>
      </c>
      <c r="E15" s="3">
        <v>40.921030389999999</v>
      </c>
      <c r="F15" s="3">
        <v>-75.088262</v>
      </c>
      <c r="G15" s="4" t="s">
        <v>115</v>
      </c>
    </row>
    <row r="16" spans="1:11" x14ac:dyDescent="0.35">
      <c r="A16" s="1" t="s">
        <v>49</v>
      </c>
      <c r="B16" s="2" t="s">
        <v>11</v>
      </c>
      <c r="C16" s="2" t="s">
        <v>50</v>
      </c>
      <c r="D16" s="1" t="s">
        <v>22</v>
      </c>
      <c r="E16" s="3">
        <v>41.105615989999997</v>
      </c>
      <c r="F16" s="3">
        <v>-74.682316290000003</v>
      </c>
      <c r="G16" s="4" t="s">
        <v>115</v>
      </c>
    </row>
    <row r="17" spans="1:7" x14ac:dyDescent="0.35">
      <c r="A17" s="1" t="s">
        <v>51</v>
      </c>
      <c r="B17" s="2" t="s">
        <v>12</v>
      </c>
      <c r="C17" s="2" t="s">
        <v>52</v>
      </c>
      <c r="D17" s="1" t="s">
        <v>22</v>
      </c>
      <c r="E17" s="3">
        <v>41.10684595</v>
      </c>
      <c r="F17" s="3">
        <v>-74.698942380000005</v>
      </c>
      <c r="G17" s="4" t="s">
        <v>115</v>
      </c>
    </row>
    <row r="18" spans="1:7" x14ac:dyDescent="0.35">
      <c r="A18" s="1" t="s">
        <v>53</v>
      </c>
      <c r="B18" s="2" t="s">
        <v>13</v>
      </c>
      <c r="C18" s="2" t="s">
        <v>54</v>
      </c>
      <c r="D18" s="1" t="s">
        <v>22</v>
      </c>
      <c r="E18" s="3">
        <v>41.126013690000001</v>
      </c>
      <c r="F18" s="3">
        <v>-74.726898199999994</v>
      </c>
      <c r="G18" s="4" t="s">
        <v>115</v>
      </c>
    </row>
    <row r="19" spans="1:7" x14ac:dyDescent="0.35">
      <c r="A19" s="1" t="s">
        <v>55</v>
      </c>
      <c r="B19" s="2" t="s">
        <v>14</v>
      </c>
      <c r="C19" s="2" t="s">
        <v>56</v>
      </c>
      <c r="D19" s="1" t="s">
        <v>22</v>
      </c>
      <c r="E19" s="3">
        <v>41.15046822</v>
      </c>
      <c r="F19" s="3">
        <v>-74.765567860000004</v>
      </c>
      <c r="G19" s="4" t="s">
        <v>115</v>
      </c>
    </row>
    <row r="20" spans="1:7" x14ac:dyDescent="0.35">
      <c r="A20" s="1" t="s">
        <v>57</v>
      </c>
      <c r="B20" s="2" t="s">
        <v>16</v>
      </c>
      <c r="C20" s="2" t="s">
        <v>58</v>
      </c>
      <c r="D20" s="1" t="s">
        <v>22</v>
      </c>
      <c r="E20" s="3">
        <v>41.117954990000001</v>
      </c>
      <c r="F20" s="3">
        <v>-74.746980570000005</v>
      </c>
      <c r="G20" s="4" t="s">
        <v>115</v>
      </c>
    </row>
    <row r="21" spans="1:7" x14ac:dyDescent="0.35">
      <c r="A21" s="1" t="s">
        <v>59</v>
      </c>
      <c r="B21" s="2" t="s">
        <v>17</v>
      </c>
      <c r="C21" s="2" t="s">
        <v>60</v>
      </c>
      <c r="D21" s="1" t="s">
        <v>22</v>
      </c>
      <c r="E21" s="3">
        <v>41.052620820000001</v>
      </c>
      <c r="F21" s="3">
        <v>-74.828954999999993</v>
      </c>
      <c r="G21" s="4">
        <v>2018</v>
      </c>
    </row>
    <row r="22" spans="1:7" x14ac:dyDescent="0.35">
      <c r="A22" s="1" t="s">
        <v>62</v>
      </c>
      <c r="B22" s="2" t="s">
        <v>63</v>
      </c>
      <c r="C22" s="2" t="s">
        <v>64</v>
      </c>
      <c r="D22" s="1" t="s">
        <v>22</v>
      </c>
      <c r="E22" s="5">
        <v>40.923278879999998</v>
      </c>
      <c r="F22" s="5">
        <v>-75.087694440000007</v>
      </c>
      <c r="G22" s="4">
        <v>2018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Habitat_2020</vt:lpstr>
      <vt:lpstr>Habitat_2021</vt:lpstr>
      <vt:lpstr>macro_2020</vt:lpstr>
      <vt:lpstr>macro_2021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michelle.diblasio</dc:creator>
  <cp:lastModifiedBy>Michelle DiBlasio</cp:lastModifiedBy>
  <dcterms:created xsi:type="dcterms:W3CDTF">2018-10-11T14:03:13Z</dcterms:created>
  <dcterms:modified xsi:type="dcterms:W3CDTF">2022-05-09T18:02:59Z</dcterms:modified>
</cp:coreProperties>
</file>